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updateLinks="never" codeName="ThisWorkbook" defaultThemeVersion="124226"/>
  <xr:revisionPtr revIDLastSave="0" documentId="8_{BCCE3E7E-B856-465B-8311-2CFCBBE49DB1}" xr6:coauthVersionLast="44" xr6:coauthVersionMax="44" xr10:uidLastSave="{00000000-0000-0000-0000-000000000000}"/>
  <bookViews>
    <workbookView xWindow="-108" yWindow="-108" windowWidth="23256" windowHeight="12576" tabRatio="886" xr2:uid="{00000000-000D-0000-FFFF-FFFF00000000}"/>
  </bookViews>
  <sheets>
    <sheet name="inhoud" sheetId="1" r:id="rId1"/>
    <sheet name="1" sheetId="2" r:id="rId2"/>
    <sheet name="Totaaloverzicht 2.1 A" sheetId="70" r:id="rId3"/>
    <sheet name="Totaaloverzicht 2.1 B - D" sheetId="71" r:id="rId4"/>
    <sheet name="2.1 (.csv)" sheetId="67" r:id="rId5"/>
    <sheet name="2.2-2.6" sheetId="5" r:id="rId6"/>
    <sheet name="2.7" sheetId="56" r:id="rId7"/>
    <sheet name="2.8" sheetId="60" r:id="rId8"/>
    <sheet name="3" sheetId="55" r:id="rId9"/>
    <sheet name="3.1" sheetId="7" r:id="rId10"/>
    <sheet name="3.2" sheetId="15" r:id="rId11"/>
    <sheet name="3.1 gs" sheetId="19" r:id="rId12"/>
    <sheet name="3.2 gs" sheetId="21" r:id="rId13"/>
    <sheet name="3.3" sheetId="22" r:id="rId14"/>
    <sheet name="3.4" sheetId="27" r:id="rId15"/>
    <sheet name="4" sheetId="33" r:id="rId16"/>
    <sheet name="4.4 spec" sheetId="58" r:id="rId17"/>
    <sheet name="5.1" sheetId="62" r:id="rId18"/>
    <sheet name="5.2" sheetId="48" r:id="rId19"/>
    <sheet name="5.3-5.4" sheetId="45" r:id="rId20"/>
  </sheets>
  <externalReferences>
    <externalReference r:id="rId21"/>
    <externalReference r:id="rId22"/>
    <externalReference r:id="rId23"/>
    <externalReference r:id="rId24"/>
  </externalReferences>
  <definedNames>
    <definedName name="_xlnm._FilterDatabase" localSheetId="14" hidden="1">'3.4'!#REF!</definedName>
    <definedName name="_xlnm.Print_Area" localSheetId="1">'1'!$A$1:$D$35</definedName>
    <definedName name="_xlnm.Print_Area" localSheetId="4">'2.1 (.csv)'!$C$1:$Z$10</definedName>
    <definedName name="_xlnm.Print_Area" localSheetId="5">'2.2-2.6'!$A$1:$L$28</definedName>
    <definedName name="_xlnm.Print_Area" localSheetId="6">'2.7'!$B$1:$P$40</definedName>
    <definedName name="_xlnm.Print_Area" localSheetId="7">'2.8'!$B$1:$G$16</definedName>
    <definedName name="_xlnm.Print_Area" localSheetId="9">'3.1'!$A$1:$G$96</definedName>
    <definedName name="_xlnm.Print_Area" localSheetId="11">'3.1 gs'!$A$1:$G$90</definedName>
    <definedName name="_xlnm.Print_Area" localSheetId="10">'3.2'!$A$1:$F$49</definedName>
    <definedName name="_xlnm.Print_Area" localSheetId="12">'3.2 gs'!$A$1:$F$53</definedName>
    <definedName name="_xlnm.Print_Area" localSheetId="13">'3.3'!$A$1:$I$66</definedName>
    <definedName name="_xlnm.Print_Area" localSheetId="14">'3.4'!$B$1:$K$49</definedName>
    <definedName name="_xlnm.Print_Area" localSheetId="15">'4'!$A$1:$L$53</definedName>
    <definedName name="_xlnm.Print_Area" localSheetId="16">'4.4 spec'!$A$1:$T$17</definedName>
    <definedName name="_xlnm.Print_Area" localSheetId="17">'5.1'!$A$1:$M$54</definedName>
    <definedName name="_xlnm.Print_Area" localSheetId="18">'5.2'!$B$1:$K$56</definedName>
    <definedName name="_xlnm.Print_Area" localSheetId="19">'5.3-5.4'!$A$1:$F$96</definedName>
    <definedName name="_xlnm.Print_Area" localSheetId="0">inhoud!$A$1:$I$45</definedName>
    <definedName name="_xlnm.Print_Titles" localSheetId="6">'2.7'!$B:$B,'2.7'!$1:$2</definedName>
    <definedName name="_xlnm.Print_Titles" localSheetId="7">'2.8'!$B:$B,'2.8'!$1:$5</definedName>
    <definedName name="_xlnm.Print_Titles" localSheetId="13">'3.3'!$1:$1</definedName>
    <definedName name="_xlnm.Print_Titles" localSheetId="15">'4'!$1:$4</definedName>
    <definedName name="_xlnm.Print_Titles" localSheetId="17">'5.1'!$1:$5</definedName>
    <definedName name="_xlnm.Print_Titles" localSheetId="18">'5.2'!$1:$5</definedName>
    <definedName name="AprSun1" localSheetId="2">DATE(CalendarYear,4,1)-WEEKDAY(DATE(CalendarYear,4,1))+1</definedName>
    <definedName name="AprSun1" localSheetId="3">DATE([0]!CalendarYear,4,1)-WEEKDAY(DATE([0]!CalendarYear,4,1))+1</definedName>
    <definedName name="AprSun1">DATE(CalendarYear,4,1)-WEEKDAY(DATE(CalendarYear,4,1))+1</definedName>
    <definedName name="AprSun2" localSheetId="2">DATE(CalandarYear2,4,1)-WEEKDAY(DATE(CalandarYear2,4,1))+1</definedName>
    <definedName name="AprSun2" localSheetId="3">DATE([0]!CalandarYear2,4,1)-WEEKDAY(DATE([0]!CalandarYear2,4,1))+1</definedName>
    <definedName name="AprSun2">DATE(CalandarYear2,4,1)-WEEKDAY(DATE(CalandarYear2,4,1))+1</definedName>
    <definedName name="AugSun1" localSheetId="2">DATE(CalendarYear,8,1)-WEEKDAY(DATE(CalendarYear,8,1))+1</definedName>
    <definedName name="AugSun1" localSheetId="3">DATE([0]!CalendarYear,8,1)-WEEKDAY(DATE([0]!CalendarYear,8,1))+1</definedName>
    <definedName name="AugSun1">DATE(CalendarYear,8,1)-WEEKDAY(DATE(CalendarYear,8,1))+1</definedName>
    <definedName name="AugSun2" localSheetId="2">DATE(CalandarYear2,8,1)-WEEKDAY(DATE(CalandarYear2,8,1))+1</definedName>
    <definedName name="AugSun2" localSheetId="3">DATE([0]!CalandarYear2,8,1)-WEEKDAY(DATE([0]!CalandarYear2,8,1))+1</definedName>
    <definedName name="AugSun2">DATE(CalandarYear2,8,1)-WEEKDAY(DATE(CalandarYear2,8,1))+1</definedName>
    <definedName name="BalansWV_Funct_AfschrVastg_vj0000">[1]data_dVi!$B$273</definedName>
    <definedName name="BalansWV_Funct_AfschrVastg_vj0099">[1]data_dVi!$D$273</definedName>
    <definedName name="BalansWV_Funct_BedruitoefResultaat_NaBelast_vj0000">[1]data_dVi!$B$311</definedName>
    <definedName name="BalansWV_Funct_BedruitoefResultaat_NaBelast_vj0099">[1]data_dVi!$D$311</definedName>
    <definedName name="BalansWV_Funct_BedruitoefResultaat_VoorBelast_vj0000">[1]data_dVi!$B$306</definedName>
    <definedName name="BalansWV_Funct_BedruitoefResultaat_VoorBelast_vj0099">[1]data_dVi!$D$306</definedName>
    <definedName name="BalansWV_Funct_Belast_vj0000">[1]data_dVi!$B$308</definedName>
    <definedName name="BalansWV_Funct_Belast_vj0099">[1]data_dVi!$D$308</definedName>
    <definedName name="BalansWV_Funct_BelastBuitResultaat_vj0000">[1]data_dVi!$B$315</definedName>
    <definedName name="BalansWV_Funct_BelastBuitResultaat_vj0099">[1]data_dVi!$D$315</definedName>
    <definedName name="BalansWV_Funct_BuitBat_vj0000">[1]data_dVi!$B$313</definedName>
    <definedName name="BalansWV_Funct_BuitBat_vj0099">[1]data_dVi!$D$313</definedName>
    <definedName name="BalansWV_Funct_BuitLast_vj0000">[1]data_dVi!$B$314</definedName>
    <definedName name="BalansWV_Funct_BuitLast_vj0099">[1]data_dVi!$D$314</definedName>
    <definedName name="BalansWV_Funct_BuitResultaat_NaBelast_vj0000">[1]data_dVi!$B$316</definedName>
    <definedName name="BalansWV_Funct_BuitResultaat_NaBelast_vj0099">[1]data_dVi!$D$316</definedName>
    <definedName name="BalansWV_Funct_DeelnResultaat_vj0000">[1]data_dVi!$B$309</definedName>
    <definedName name="BalansWV_Funct_DeelnResultaat_vj0099">[1]data_dVi!$D$309</definedName>
    <definedName name="BalansWV_Funct_FinBatLast_vj0000">[1]data_dVi!$B$304</definedName>
    <definedName name="BalansWV_Funct_FinBatLast_vj0099">[1]data_dVi!$D$304</definedName>
    <definedName name="BalansWV_Funct_FVAWrdver_vj0000">[1]data_dVi!$B$300</definedName>
    <definedName name="BalansWV_Funct_FVAWrdver_vj0099">[1]data_dVi!$D$300</definedName>
    <definedName name="BalansWV_Funct_LastOh_vj0000">[1]data_dVi!$B$271</definedName>
    <definedName name="BalansWV_Funct_LastOh_vj0099">[1]data_dVi!$D$271</definedName>
    <definedName name="BalansWV_Funct_LastOvg_vj0000">[1]data_dVi!$B$272</definedName>
    <definedName name="BalansWV_Funct_LastOvg_vj0099">[1]data_dVi!$D$272</definedName>
    <definedName name="BalansWV_Funct_LastServicecontr_vj0000">[1]data_dVi!$B$268</definedName>
    <definedName name="BalansWV_Funct_LastServicecontr_vj0099">[1]data_dVi!$D$268</definedName>
    <definedName name="BalansWV_Funct_LastVerhBeh_vj0000">[1]data_dVi!$B$270</definedName>
    <definedName name="BalansWV_Funct_LastVerhBeh_vj0099">[1]data_dVi!$D$270</definedName>
    <definedName name="BalansWV_Funct_Leefb_vj0000">[1]data_dVi!$B$298</definedName>
    <definedName name="BalansWV_Funct_Leefb_vj0099">[1]data_dVi!$D$298</definedName>
    <definedName name="BalansWV_Funct_NettoResultaat_Vastg_Expl_vj0000">[1]data_dVi!$B$274</definedName>
    <definedName name="BalansWV_Funct_NettoResultaat_Vastg_Expl_vj0099">[1]data_dVi!$D$274</definedName>
    <definedName name="BalansWV_Funct_OpbrHuren_vj0000">[1]data_dVi!$B$266</definedName>
    <definedName name="BalansWV_Funct_OpbrHuren_vj0099">[1]data_dVi!$D$266</definedName>
    <definedName name="BalansWV_Funct_OpbrOverhbijdr_vj0000">[1]data_dVi!$B$269</definedName>
    <definedName name="BalansWV_Funct_OpbrOverhbijdr_vj0099">[1]data_dVi!$D$269</definedName>
    <definedName name="BalansWV_Funct_OpbrServicecontr_vj0000">[1]data_dVi!$B$267</definedName>
    <definedName name="BalansWV_Funct_OpbrServicecontr_vj0099">[1]data_dVi!$D$267</definedName>
    <definedName name="BalansWV_Funct_OpbrVA_vj0000">[1]data_dVi!$B$301</definedName>
    <definedName name="BalansWV_Funct_OpbrVA_vj0099">[1]data_dVi!$D$301</definedName>
    <definedName name="BalansWV_Funct_Orgkost_Ovg_vj0000">[1]data_dVi!$B$297</definedName>
    <definedName name="BalansWV_Funct_Orgkost_Ovg_vj0099">[1]data_dVi!$D$297</definedName>
    <definedName name="BalansWV_Funct_OvgAct_Kost_vj0000">[1]data_dVi!$B$294</definedName>
    <definedName name="BalansWV_Funct_OvgAct_Kost_vj0099">[1]data_dVi!$D$294</definedName>
    <definedName name="BalansWV_Funct_OvgAct_NettoResultaat_vj0000">[1]data_dVi!$B$295</definedName>
    <definedName name="BalansWV_Funct_OvgAct_NettoResultaat_vj0099">[1]data_dVi!$D$295</definedName>
    <definedName name="BalansWV_Funct_OvgAct_Opbr_vj0000">[1]data_dVi!$B$293</definedName>
    <definedName name="BalansWV_Funct_OvgAct_Opbr_vj0099">[1]data_dVi!$D$293</definedName>
    <definedName name="BalansWV_Funct_Rentebat_vj0000">[1]data_dVi!$B$302</definedName>
    <definedName name="BalansWV_Funct_Rentebat_vj0099">[1]data_dVi!$D$302</definedName>
    <definedName name="BalansWV_Funct_Rentelast_vj0000">[1]data_dVi!$B$303</definedName>
    <definedName name="BalansWV_Funct_Rentelast_vj0099">[1]data_dVi!$D$303</definedName>
    <definedName name="BalansWV_Funct_Resultaat_NaBelast_vj0000">[1]data_dVi!$B$318</definedName>
    <definedName name="BalansWV_Funct_Resultaat_NaBelast_vj0099">[1]data_dVi!$D$318</definedName>
    <definedName name="BalansWV_Funct_VerkochtVastg_InOntw_NettoResultaat_vj0000">[1]data_dVi!$B$280</definedName>
    <definedName name="BalansWV_Funct_VerkochtVastg_InOntw_NettoResultaat_vj0099">[1]data_dVi!$D$280</definedName>
    <definedName name="BalansWV_Funct_VerkochtVastg_InOntw_Omzet_vj0000">[1]data_dVi!$B$276</definedName>
    <definedName name="BalansWV_Funct_VerkochtVastg_InOntw_Omzet_vj0099">[1]data_dVi!$D$276</definedName>
    <definedName name="BalansWV_Funct_VerkochtVastg_InOntw_Uitg_vj0000">[1]data_dVi!$B$277</definedName>
    <definedName name="BalansWV_Funct_VerkochtVastg_InOntw_Uitg_vj0099">[1]data_dVi!$D$277</definedName>
    <definedName name="BalansWV_Funct_VerkochtVastg_Toegerekend_Orgkost_vj0000">[1]data_dVi!$B$278</definedName>
    <definedName name="BalansWV_Funct_VerkochtVastg_Toegerekend_Orgkost_vj0099">[1]data_dVi!$D$278</definedName>
    <definedName name="BalansWV_Funct_VerkochtVastgToegerekend_Finkost_vj0000">[1]data_dVi!$B$279</definedName>
    <definedName name="BalansWV_Funct_VerkochtVastgToegerekend_Finkost_vj0099">[1]data_dVi!$D$279</definedName>
    <definedName name="BalansWV_Funct_VerkVastg_Boekwrd_vj0000">[1]data_dVi!$B$284</definedName>
    <definedName name="BalansWV_Funct_VerkVastg_Boekwrd_vj0099">[1]data_dVi!$D$284</definedName>
    <definedName name="BalansWV_Funct_VerkVastg_NettoResultaat_Gereal_vj0000">[1]data_dVi!$B$285</definedName>
    <definedName name="BalansWV_Funct_VerkVastg_NettoResultaat_Gereal_vj0099">[1]data_dVi!$D$285</definedName>
    <definedName name="BalansWV_Funct_VerkVastg_Toegerekend_Orgkost_vj0000">[1]data_dVi!$B$283</definedName>
    <definedName name="BalansWV_Funct_VerkVastg_Toegerekend_Orgkost_vj0099">[1]data_dVi!$D$283</definedName>
    <definedName name="BalansWV_Funct_VerkVastg_Verkopbr_vj0000">[1]data_dVi!$B$282</definedName>
    <definedName name="BalansWV_Funct_VerkVastg_Verkopbr_vj0099">[1]data_dVi!$D$282</definedName>
    <definedName name="BalansWV_Funct_WrdverVastg_NietGereal_Verk_vj0000">[1]data_dVi!$B$290</definedName>
    <definedName name="BalansWV_Funct_WrdverVastg_NietGereal_Verk_vj0099">[1]data_dVi!$D$290</definedName>
    <definedName name="BalansWV_Funct_WrdverVastg_NietGereal_vj0000">[1]data_dVi!$B$288</definedName>
    <definedName name="BalansWV_Funct_WrdverVastg_NietGereal_vj0099">[1]data_dVi!$D$288</definedName>
    <definedName name="BalansWV_Funct_WrdverVastg_NietGereal_VOV_vj0000">[1]data_dVi!$B$289</definedName>
    <definedName name="BalansWV_Funct_WrdverVastg_NietGereal_VOV_vj0099">[1]data_dVi!$D$289</definedName>
    <definedName name="BalansWV_Funct_WrdverVastg_Ovg_vj0000">[1]data_dVi!$B$287</definedName>
    <definedName name="BalansWV_Funct_WrdverVastg_Ovg_vj0099">[1]data_dVi!$D$287</definedName>
    <definedName name="BalansWV_Funct_WrdverVastg_Tot_vj0000">[1]data_dVi!$B$291</definedName>
    <definedName name="BalansWV_Funct_WrdverVastg_Tot_vj0099">[1]data_dVi!$D$291</definedName>
    <definedName name="Basisjaar">2015</definedName>
    <definedName name="CalandarYear2">'[2]6'!$C$1</definedName>
    <definedName name="CalendarYear">[2]Jaarkalender!$C$1</definedName>
    <definedName name="DecSun1" localSheetId="2">DATE(CalendarYear,12,1)-WEEKDAY(DATE(CalendarYear,12,1))+1</definedName>
    <definedName name="DecSun1" localSheetId="3">DATE([0]!CalendarYear,12,1)-WEEKDAY(DATE([0]!CalendarYear,12,1))+1</definedName>
    <definedName name="DecSun1">DATE(CalendarYear,12,1)-WEEKDAY(DATE(CalendarYear,12,1))+1</definedName>
    <definedName name="DecSun2" localSheetId="2">DATE(CalandarYear2,12,1)-WEEKDAY(DATE(CalandarYear2,12,1))+1</definedName>
    <definedName name="DecSun2" localSheetId="3">DATE([0]!CalandarYear2,12,1)-WEEKDAY(DATE([0]!CalandarYear2,12,1))+1</definedName>
    <definedName name="DecSun2">DATE(CalandarYear2,12,1)-WEEKDAY(DATE(CalandarYear2,12,1))+1</definedName>
    <definedName name="FebSun1" localSheetId="2">DATE(CalendarYear,2,1)-WEEKDAY(DATE(CalendarYear,2,1))+1</definedName>
    <definedName name="FebSun1" localSheetId="3">DATE([0]!CalendarYear,2,1)-WEEKDAY(DATE([0]!CalendarYear,2,1))+1</definedName>
    <definedName name="FebSun1">DATE(CalendarYear,2,1)-WEEKDAY(DATE(CalendarYear,2,1))+1</definedName>
    <definedName name="FebSun2" localSheetId="2">DATE(CalandarYear2,2,1)-WEEKDAY(DATE(CalandarYear2,2,1))+1</definedName>
    <definedName name="FebSun2" localSheetId="3">DATE([0]!CalandarYear2,2,1)-WEEKDAY(DATE([0]!CalandarYear2,2,1))+1</definedName>
    <definedName name="FebSun2">DATE(CalandarYear2,2,1)-WEEKDAY(DATE(CalandarYear2,2,1))+1</definedName>
    <definedName name="fictiefaflossingspercentage" localSheetId="2">#REF!</definedName>
    <definedName name="fictiefaflossingspercentage" localSheetId="3">#REF!</definedName>
    <definedName name="fictiefaflossingspercentage">#REF!</definedName>
    <definedName name="hh" localSheetId="2">#REF!</definedName>
    <definedName name="hh" localSheetId="3">#REF!</definedName>
    <definedName name="hh">#REF!</definedName>
    <definedName name="Impact">#REF!</definedName>
    <definedName name="Interface">#REF!</definedName>
    <definedName name="JanSun1" localSheetId="2">DATE(CalendarYear,1,1)-WEEKDAY(DATE(CalendarYear,1,1))+1</definedName>
    <definedName name="JanSun1" localSheetId="3">DATE([0]!CalendarYear,1,1)-WEEKDAY(DATE([0]!CalendarYear,1,1))+1</definedName>
    <definedName name="JanSun1">DATE(CalendarYear,1,1)-WEEKDAY(DATE(CalendarYear,1,1))+1</definedName>
    <definedName name="JulSun1" localSheetId="2">DATE(CalendarYear,7,1)-WEEKDAY(DATE(CalendarYear,7,1))+1</definedName>
    <definedName name="JulSun1" localSheetId="3">DATE([0]!CalendarYear,7,1)-WEEKDAY(DATE([0]!CalendarYear,7,1))+1</definedName>
    <definedName name="JulSun1">DATE(CalendarYear,7,1)-WEEKDAY(DATE(CalendarYear,7,1))+1</definedName>
    <definedName name="JunSun1" localSheetId="2">DATE(CalendarYear,6,1)-WEEKDAY(DATE(CalendarYear,6,1))+1</definedName>
    <definedName name="JunSun1" localSheetId="3">DATE([0]!CalendarYear,6,1)-WEEKDAY(DATE([0]!CalendarYear,6,1))+1</definedName>
    <definedName name="JunSun1">DATE(CalendarYear,6,1)-WEEKDAY(DATE(CalendarYear,6,1))+1</definedName>
    <definedName name="Kasstr_OperAct_vj0000Fc">[3]data!$D$115</definedName>
    <definedName name="Kasstr_OperAct_vj0001Fc">[3]data!$E$115</definedName>
    <definedName name="Kasstr_OperAct_vj0002Fc">[3]data!$F$115</definedName>
    <definedName name="Kasstr_OperAct_vj0003Fc">[3]data!$G$115</definedName>
    <definedName name="Kasstr_OperAct_vj0004Fc">[3]data!$H$115</definedName>
    <definedName name="Kasstr_OperAct_vj0005Fc">[3]data!$I$115</definedName>
    <definedName name="Kasstr_Rentebat_vj0000Fc">[3]data!$D$99</definedName>
    <definedName name="Kasstr_Rentebat_vj0001Fc">[3]data!$E$99</definedName>
    <definedName name="Kasstr_Rentebat_vj0002Fc">[3]data!$F$99</definedName>
    <definedName name="Kasstr_Rentebat_vj0003Fc">[3]data!$G$99</definedName>
    <definedName name="Kasstr_Rentebat_vj0004Fc">[3]data!$H$99</definedName>
    <definedName name="Kasstr_Rentebat_vj0005Fc">[3]data!$I$99</definedName>
    <definedName name="Kasstr_Rentelast_vj0000Fc">[3]data!$D$109</definedName>
    <definedName name="Kasstr_Rentelast_vj0001Fc">[3]data!$E$109</definedName>
    <definedName name="Kasstr_Rentelast_vj0002Fc">[3]data!$F$109</definedName>
    <definedName name="Kasstr_Rentelast_vj0003Fc">[3]data!$G$109</definedName>
    <definedName name="Kasstr_Rentelast_vj0004Fc">[3]data!$H$109</definedName>
    <definedName name="Kasstr_Rentelast_vj0005Fc">[3]data!$I$109</definedName>
    <definedName name="Kasstr_Vpb_vj0000Fc">[3]data!$D$113</definedName>
    <definedName name="Kasstr_Vpb_vj0001Fc">[3]data!$E$113</definedName>
    <definedName name="Kasstr_Vpb_vj0002Fc">[3]data!$F$113</definedName>
    <definedName name="Kasstr_Vpb_vj0003Fc">[3]data!$G$113</definedName>
    <definedName name="Kasstr_Vpb_vj0004Fc">[3]data!$H$113</definedName>
    <definedName name="Kasstr_Vpb_vj0005Fc">[3]data!$I$113</definedName>
    <definedName name="MarSun1" localSheetId="2">DATE(CalendarYear,3,1)-WEEKDAY(DATE(CalendarYear,3,1))+1</definedName>
    <definedName name="MarSun1" localSheetId="3">DATE([0]!CalendarYear,3,1)-WEEKDAY(DATE([0]!CalendarYear,3,1))+1</definedName>
    <definedName name="MarSun1">DATE(CalendarYear,3,1)-WEEKDAY(DATE(CalendarYear,3,1))+1</definedName>
    <definedName name="MaySun1" localSheetId="2">DATE(CalendarYear,5,1)-WEEKDAY(DATE(CalendarYear,5,1))+1</definedName>
    <definedName name="MaySun1" localSheetId="3">DATE([0]!CalendarYear,5,1)-WEEKDAY(DATE([0]!CalendarYear,5,1))+1</definedName>
    <definedName name="MaySun1">DATE(CalendarYear,5,1)-WEEKDAY(DATE(CalendarYear,5,1))+1</definedName>
    <definedName name="NovSun1" localSheetId="2">DATE(CalendarYear,11,1)-WEEKDAY(DATE(CalendarYear,11,1))+1</definedName>
    <definedName name="NovSun1" localSheetId="3">DATE([0]!CalendarYear,11,1)-WEEKDAY(DATE([0]!CalendarYear,11,1))+1</definedName>
    <definedName name="NovSun1">DATE(CalendarYear,11,1)-WEEKDAY(DATE(CalendarYear,11,1))+1</definedName>
    <definedName name="OctSun1" localSheetId="2">DATE(CalendarYear,10,1)-WEEKDAY(DATE(CalendarYear,10,1))+1</definedName>
    <definedName name="OctSun1" localSheetId="3">DATE([0]!CalendarYear,10,1)-WEEKDAY(DATE([0]!CalendarYear,10,1))+1</definedName>
    <definedName name="OctSun1">DATE(CalendarYear,10,1)-WEEKDAY(DATE(CalendarYear,10,1))+1</definedName>
    <definedName name="Parameter">[4]Lijst!#REF!</definedName>
    <definedName name="Priority">#REF!</definedName>
    <definedName name="Reqtype">#REF!</definedName>
    <definedName name="SepSun1" localSheetId="2">DATE(CalendarYear,9,1)-WEEKDAY(DATE(CalendarYear,9,1))+1</definedName>
    <definedName name="SepSun1" localSheetId="3">DATE([0]!CalendarYear,9,1)-WEEKDAY(DATE([0]!CalendarYear,9,1))+1</definedName>
    <definedName name="SepSun1">DATE(CalendarYear,9,1)-WEEKDAY(DATE(CalendarYear,9,1))+1</definedName>
    <definedName name="System">#REF!</definedName>
    <definedName name="YN">#REF!</definedName>
    <definedName name="Z_34465D8D_FAB6_4F9B_848C_4FE37E95CB43_.wvu.PrintArea" localSheetId="18" hidden="1">'5.2'!$C$3:$G$34</definedName>
    <definedName name="Z_4EE920E1_F388_4CFB_B0EB_223BB5DC264D_.wvu.PrintArea" localSheetId="13" hidden="1">'3.3'!$C$1:$G$63</definedName>
    <definedName name="Z_4EE920E1_F388_4CFB_B0EB_223BB5DC264D_.wvu.PrintArea" localSheetId="14" hidden="1">'3.4'!$C$1:$G$6</definedName>
    <definedName name="Z_71D32846_02BD_422E_8037_5B4BCF3ACE25_.wvu.PrintArea" localSheetId="18" hidden="1">'5.2'!$C$3:$G$34</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1" i="22" l="1"/>
  <c r="E41" i="22"/>
  <c r="G32" i="22"/>
  <c r="E32" i="22"/>
  <c r="G22" i="22"/>
  <c r="E22" i="22"/>
  <c r="G11" i="22"/>
  <c r="E11" i="22"/>
  <c r="E8" i="27"/>
  <c r="K49" i="27"/>
  <c r="K48" i="27"/>
  <c r="K47" i="27"/>
  <c r="F86" i="19"/>
  <c r="D86" i="19"/>
  <c r="F76" i="19"/>
  <c r="D76" i="19"/>
  <c r="F68" i="19"/>
  <c r="D68" i="19"/>
  <c r="F46" i="19"/>
  <c r="D46" i="19"/>
  <c r="F34" i="19"/>
  <c r="D34" i="19"/>
  <c r="F25" i="19"/>
  <c r="D25" i="19"/>
  <c r="F29" i="15"/>
  <c r="D29" i="15"/>
  <c r="F13" i="19"/>
  <c r="D13" i="19"/>
  <c r="D12" i="15"/>
  <c r="F94" i="7"/>
  <c r="D94" i="7"/>
  <c r="F83" i="7"/>
  <c r="D83" i="7"/>
  <c r="F74" i="7"/>
  <c r="D74" i="7"/>
  <c r="F66" i="7"/>
  <c r="D66" i="7"/>
  <c r="F49" i="7"/>
  <c r="D49" i="7"/>
  <c r="F36" i="7"/>
  <c r="D36" i="7"/>
  <c r="F27" i="7"/>
  <c r="D27" i="7"/>
  <c r="F13" i="7"/>
  <c r="D13" i="7"/>
  <c r="E40" i="48"/>
  <c r="E33" i="48"/>
  <c r="F33" i="48"/>
  <c r="G33" i="48"/>
  <c r="H33" i="48"/>
  <c r="H24" i="48"/>
  <c r="G24" i="48"/>
  <c r="F24" i="48"/>
  <c r="E24" i="48"/>
  <c r="F50" i="48"/>
  <c r="H15" i="48"/>
  <c r="G15" i="48"/>
  <c r="F15" i="48"/>
  <c r="E15" i="48"/>
  <c r="K9" i="33" l="1"/>
  <c r="E51" i="33" l="1"/>
  <c r="E38" i="33"/>
  <c r="G41" i="71" l="1"/>
  <c r="H41" i="71"/>
  <c r="F41" i="71"/>
  <c r="G15" i="71"/>
  <c r="H15" i="71"/>
  <c r="F15" i="71"/>
  <c r="G28" i="71"/>
  <c r="H28" i="71"/>
  <c r="F28" i="71"/>
  <c r="I42" i="70"/>
  <c r="H42" i="70"/>
  <c r="G42" i="70"/>
  <c r="F42" i="70"/>
  <c r="I31" i="70"/>
  <c r="H31" i="70"/>
  <c r="G31" i="70"/>
  <c r="F31" i="70"/>
  <c r="I20" i="70"/>
  <c r="H20" i="70"/>
  <c r="G20" i="70"/>
  <c r="F20" i="70"/>
  <c r="F42" i="15"/>
  <c r="D42" i="15"/>
  <c r="E21" i="27"/>
  <c r="E15" i="27"/>
  <c r="G58" i="22"/>
  <c r="G48" i="22"/>
  <c r="G42" i="22"/>
  <c r="G23" i="22"/>
  <c r="E58" i="22"/>
  <c r="E48" i="22"/>
  <c r="F60" i="19"/>
  <c r="D60" i="19"/>
  <c r="F42" i="21"/>
  <c r="D42" i="21"/>
  <c r="F33" i="21"/>
  <c r="D33" i="21"/>
  <c r="F29" i="21"/>
  <c r="D29" i="21"/>
  <c r="F23" i="21"/>
  <c r="D23" i="21"/>
  <c r="F18" i="21"/>
  <c r="D18" i="21"/>
  <c r="F12" i="21"/>
  <c r="D12" i="21"/>
  <c r="F33" i="15"/>
  <c r="D33" i="15"/>
  <c r="F23" i="15"/>
  <c r="D23" i="15"/>
  <c r="F18" i="15"/>
  <c r="D18" i="15"/>
  <c r="F12" i="15"/>
  <c r="G18" i="56"/>
  <c r="F18" i="56"/>
  <c r="E18" i="56"/>
  <c r="L11" i="56"/>
  <c r="F44" i="21" l="1"/>
  <c r="F49" i="21" s="1"/>
  <c r="F53" i="21" s="1"/>
  <c r="F52" i="19"/>
  <c r="E42" i="22"/>
  <c r="E49" i="22" s="1"/>
  <c r="E23" i="22"/>
  <c r="D55" i="7"/>
  <c r="F55" i="7"/>
  <c r="D88" i="19"/>
  <c r="F29" i="7"/>
  <c r="D44" i="15"/>
  <c r="D49" i="15" s="1"/>
  <c r="D52" i="19"/>
  <c r="F27" i="19"/>
  <c r="D44" i="21"/>
  <c r="D49" i="21" s="1"/>
  <c r="D53" i="21" s="1"/>
  <c r="D29" i="7"/>
  <c r="G49" i="22"/>
  <c r="G60" i="22" s="1"/>
  <c r="G64" i="22" s="1"/>
  <c r="E63" i="22" s="1"/>
  <c r="F96" i="7"/>
  <c r="F88" i="19"/>
  <c r="D96" i="7"/>
  <c r="F44" i="15"/>
  <c r="F49" i="15" s="1"/>
  <c r="D27" i="19"/>
  <c r="E60" i="22" l="1"/>
  <c r="E64" i="22" s="1"/>
  <c r="F54" i="19"/>
  <c r="F57" i="7"/>
  <c r="D57" i="7"/>
  <c r="D54" i="19"/>
</calcChain>
</file>

<file path=xl/sharedStrings.xml><?xml version="1.0" encoding="utf-8"?>
<sst xmlns="http://schemas.openxmlformats.org/spreadsheetml/2006/main" count="2055" uniqueCount="716">
  <si>
    <r>
      <t xml:space="preserve">dVi (de Verantwoordingsinformatie) verslagjaar </t>
    </r>
    <r>
      <rPr>
        <b/>
        <sz val="16"/>
        <rFont val="Arial"/>
        <family val="2"/>
      </rPr>
      <t>2019</t>
    </r>
  </si>
  <si>
    <t>INHOUDSOPGAVE</t>
  </si>
  <si>
    <t>HOOFDSTUK 1</t>
  </si>
  <si>
    <t>ALGEMEEN</t>
  </si>
  <si>
    <t>1.1</t>
  </si>
  <si>
    <t>Gegevens corporatie</t>
  </si>
  <si>
    <t>1.2</t>
  </si>
  <si>
    <t>Gegevens controlerend accountant</t>
  </si>
  <si>
    <t>1.3</t>
  </si>
  <si>
    <t>Wijziging opgave vorig verslagjaar</t>
  </si>
  <si>
    <t>1.4</t>
  </si>
  <si>
    <t>Personele bezetting</t>
  </si>
  <si>
    <t>HOOFDSTUK 2</t>
  </si>
  <si>
    <t>INFORMATIE OVER BEZIT</t>
  </si>
  <si>
    <t>2.1</t>
  </si>
  <si>
    <t>Opgave bezitsgegevens</t>
  </si>
  <si>
    <t>2.2-2.6</t>
  </si>
  <si>
    <t>Overige informatie activiteiten</t>
  </si>
  <si>
    <t>2.7</t>
  </si>
  <si>
    <t>Toelichting waardering bezit</t>
  </si>
  <si>
    <t>2.8</t>
  </si>
  <si>
    <t>Vastgoedtransacties tussen takken</t>
  </si>
  <si>
    <t>HOOFDSTUK 3</t>
  </si>
  <si>
    <t>FINANCIELE VERANTWOORDING</t>
  </si>
  <si>
    <t>Toelichting op verantwoordingsmodellen</t>
  </si>
  <si>
    <t>3.1</t>
  </si>
  <si>
    <t>Balans</t>
  </si>
  <si>
    <t>3.2</t>
  </si>
  <si>
    <t>Winst- en verliesrekening</t>
  </si>
  <si>
    <t>3.3</t>
  </si>
  <si>
    <t>Kasstroomoverzicht</t>
  </si>
  <si>
    <t>3.4</t>
  </si>
  <si>
    <t>Toelichting op balans, winst- en verliesrekening en kasstroomoverzicht</t>
  </si>
  <si>
    <t>HOOFDSTUK 4</t>
  </si>
  <si>
    <t>TREASURY</t>
  </si>
  <si>
    <t>4.1</t>
  </si>
  <si>
    <t>Marktwaarde leningen en derivaten</t>
  </si>
  <si>
    <t>4.2</t>
  </si>
  <si>
    <t>Overig financieel beleid</t>
  </si>
  <si>
    <t>4.3</t>
  </si>
  <si>
    <t>Aflossingsschema interne lening/startlening</t>
  </si>
  <si>
    <t>4.4</t>
  </si>
  <si>
    <t>Specificatie van niet door WSW geborgde leningen</t>
  </si>
  <si>
    <t>HOOFDSTUK 5</t>
  </si>
  <si>
    <t>OVERIGE (VOLKSHUISVESTELIJKE) VERANTWOORDING</t>
  </si>
  <si>
    <t>5.1</t>
  </si>
  <si>
    <t>Verantwoording naleving specifieke wettelijke bepalingen</t>
  </si>
  <si>
    <t>5.2</t>
  </si>
  <si>
    <t>Toewijzingen en staatssteunregeling</t>
  </si>
  <si>
    <t>5.3</t>
  </si>
  <si>
    <t>Specificaties in verband met Wet Normering Topinkomens over verslagjaar</t>
  </si>
  <si>
    <t>5.4</t>
  </si>
  <si>
    <t>Huursom</t>
  </si>
  <si>
    <t>N.b.:</t>
  </si>
  <si>
    <t>De grijs gearceerde gegevens in de vragenlijst zijn afgeleide gegevens (optellingen, berekeningen of eerder ingevulde gegevens).</t>
  </si>
  <si>
    <t>Deze behoeven niet afzonderlijk te worden opgegeven.</t>
  </si>
  <si>
    <t xml:space="preserve">HOOFDSTUK 1. ALGEMEEN </t>
  </si>
  <si>
    <t>1.1 Gegevens corporatie</t>
  </si>
  <si>
    <t>Registratienummer bij de Kamer van Koophandel</t>
  </si>
  <si>
    <t>Naam van de rechtspersoon</t>
  </si>
  <si>
    <t>Vestigingsgemeente</t>
  </si>
  <si>
    <t>Contactpersoon</t>
  </si>
  <si>
    <t>Geslachtsaanduiding</t>
  </si>
  <si>
    <t>Functie contactpersoon</t>
  </si>
  <si>
    <t>Telefoonnummer</t>
  </si>
  <si>
    <t>E-mailadres, volledig</t>
  </si>
  <si>
    <t>1.2 Gegevens controlerend accountant</t>
  </si>
  <si>
    <t>Naam accountantspraktijk</t>
  </si>
  <si>
    <t>Naam accountant</t>
  </si>
  <si>
    <t>1.3 Wijziging opgave vorig verslagjaar</t>
  </si>
  <si>
    <t>Wijkt de beginbalans in het verslagjaar af van de vorig jaar opgegeven eindbalans?</t>
  </si>
  <si>
    <t>J/N</t>
  </si>
  <si>
    <t>Indien er een verschil is dient dit toegelicht te worden:</t>
  </si>
  <si>
    <t>Verslagjaar</t>
  </si>
  <si>
    <t>Toelichting op de wijziging opgave vorig verslagjaar</t>
  </si>
  <si>
    <t>1.4 Personele bezetting</t>
  </si>
  <si>
    <t>Gemiddeld aantal werknemers over de periode (enkelvoudig)</t>
  </si>
  <si>
    <t>#</t>
  </si>
  <si>
    <t>Gemiddeld aantal werknemers over de periode (geconsolideerd)</t>
  </si>
  <si>
    <t>Totaaloverzicht 2.1</t>
  </si>
  <si>
    <t>* controlegetal is gebaseerd op het geimporteerde CSV bestand.</t>
  </si>
  <si>
    <t>Controlegetal*</t>
  </si>
  <si>
    <t>2.1 A - Opgave op niveau van eenheid in exploitatie (ultimo verslagjaar)</t>
  </si>
  <si>
    <t>H</t>
  </si>
  <si>
    <t>P</t>
  </si>
  <si>
    <t>W</t>
  </si>
  <si>
    <t>V</t>
  </si>
  <si>
    <t>kolom</t>
  </si>
  <si>
    <t>Regime-afhankelijk</t>
  </si>
  <si>
    <t>Aantal</t>
  </si>
  <si>
    <t>Nettohuur</t>
  </si>
  <si>
    <t>Marktwaarde</t>
  </si>
  <si>
    <t>WOZ-waarde</t>
  </si>
  <si>
    <t>Woonruimte</t>
  </si>
  <si>
    <t>€</t>
  </si>
  <si>
    <t>Bedrijfsruimte</t>
  </si>
  <si>
    <t>Maatschappelijk vastgoed</t>
  </si>
  <si>
    <t>Intramuraal zorgvastgoed</t>
  </si>
  <si>
    <t>Parkeergelegenheid</t>
  </si>
  <si>
    <t>Overig</t>
  </si>
  <si>
    <t>Totaal</t>
  </si>
  <si>
    <t>cf balans</t>
  </si>
  <si>
    <t>2.1 B – Registergoederen opgenomen onder Voorraad in de balans ¹</t>
  </si>
  <si>
    <t>Grondposities</t>
  </si>
  <si>
    <t>2.1 C – Registergoederen opgenomen onder Onderhanden Projecten in de balans ¹</t>
  </si>
  <si>
    <t>2.1 D – Registergoederen opgenomen onder Vastgoed in ontwikkeling bestemd voor eigen exploitatie en onroerende zaken tdv exploitatie op de balans ¹</t>
  </si>
  <si>
    <t>¹</t>
  </si>
  <si>
    <t>Enkelvoudig indien geen geconsolideerde balans en winst- en verliesrekening is opgesteld</t>
  </si>
  <si>
    <t>Onderdeel</t>
  </si>
  <si>
    <t>Eenheidscode</t>
  </si>
  <si>
    <t>Postcode NL</t>
  </si>
  <si>
    <t>Huisnummer NL</t>
  </si>
  <si>
    <t>Huisletter NL</t>
  </si>
  <si>
    <t>Huisnummer toevoeging</t>
  </si>
  <si>
    <t>Aantal primo verslagjaar</t>
  </si>
  <si>
    <t>Aantal ultimo verslagjaar</t>
  </si>
  <si>
    <t>Tak primo verslagjaar</t>
  </si>
  <si>
    <t>Tak ultimo verslagjaar</t>
  </si>
  <si>
    <t>Eenheidsoort</t>
  </si>
  <si>
    <t>Woonruimte bouwvorm</t>
  </si>
  <si>
    <t>Is de woonruimte zelfstandig?</t>
  </si>
  <si>
    <t>Lift aanwezig?</t>
  </si>
  <si>
    <t>Mutatie verslagjaar</t>
  </si>
  <si>
    <t>Nettohuur per maand ultimo verslagjaar</t>
  </si>
  <si>
    <t>Aantal WWS punten ultimo verslagjaar</t>
  </si>
  <si>
    <t xml:space="preserve">Energie index
</t>
  </si>
  <si>
    <t>Bouwjaar</t>
  </si>
  <si>
    <t>Renovatiejaar</t>
  </si>
  <si>
    <t>m2</t>
  </si>
  <si>
    <t>WOZ-waarde  verslagjaar</t>
  </si>
  <si>
    <t>Marktwaarde  
ultimo verslagjaar</t>
  </si>
  <si>
    <t>Onderpand WSW inzet verslagjaar</t>
  </si>
  <si>
    <t>Naam zekerheids-nemer</t>
  </si>
  <si>
    <t>Type zekerheid</t>
  </si>
  <si>
    <t>Eigendomspercentage</t>
  </si>
  <si>
    <t>2.1A</t>
  </si>
  <si>
    <t>DAEB TI</t>
  </si>
  <si>
    <t>EGW</t>
  </si>
  <si>
    <t>Ja</t>
  </si>
  <si>
    <t>Verkoop aan toekomstige bewoners</t>
  </si>
  <si>
    <t>jaartal</t>
  </si>
  <si>
    <t>Ja/Nee/V</t>
  </si>
  <si>
    <t>Hypotheek</t>
  </si>
  <si>
    <t>%</t>
  </si>
  <si>
    <t>Niet-DAEB TI</t>
  </si>
  <si>
    <t>MGW</t>
  </si>
  <si>
    <t>Nee</t>
  </si>
  <si>
    <t>Verkoop aan overigen</t>
  </si>
  <si>
    <t>Pandrecht huurpenningen</t>
  </si>
  <si>
    <t>Geconsolideerde niet-DAEB verbindingen</t>
  </si>
  <si>
    <t>Sloop</t>
  </si>
  <si>
    <t>Hypotheek en pandrecht huurpenningen</t>
  </si>
  <si>
    <t>Samenvoeging</t>
  </si>
  <si>
    <t>Positieve verklaring hypotheek en/of positieve verklaring pandrecht huurpenningen</t>
  </si>
  <si>
    <t>Nieuwbouw</t>
  </si>
  <si>
    <t>Hypotheek en positieve verklaring pandrecht huurpenningen</t>
  </si>
  <si>
    <t>Overige</t>
  </si>
  <si>
    <t>Aankoop</t>
  </si>
  <si>
    <t>Pandrecht huurpenningen en positieve verklaring hypotheek</t>
  </si>
  <si>
    <t>Splitsing</t>
  </si>
  <si>
    <t>Geen mutatie</t>
  </si>
  <si>
    <t>nvt</t>
  </si>
  <si>
    <t>2.1B</t>
  </si>
  <si>
    <t>Postcode</t>
  </si>
  <si>
    <t>Huis-nummer</t>
  </si>
  <si>
    <t>Huisletter</t>
  </si>
  <si>
    <t>Huisnummertoevoeging</t>
  </si>
  <si>
    <t>Eenheidssoort</t>
  </si>
  <si>
    <t>(Markt)waarde  
ultimo verslagjaar</t>
  </si>
  <si>
    <t>2.1C</t>
  </si>
  <si>
    <t>2.1D</t>
  </si>
  <si>
    <t>HOOFDSTUK  2.2-2.6 Overige informatie activiteiten</t>
  </si>
  <si>
    <t>2.2 Verhuurgegevens</t>
  </si>
  <si>
    <t>Huurderving leegstand</t>
  </si>
  <si>
    <t>Huurderving oninbaarheid</t>
  </si>
  <si>
    <t>Mutatiegraad</t>
  </si>
  <si>
    <t>2.3 Koopwoningen</t>
  </si>
  <si>
    <t>Aantal opgeleverde nieuwbouw koop woningen</t>
  </si>
  <si>
    <t>2.4 Aantal verhuureenheden in beheer</t>
  </si>
  <si>
    <t>Aantal verhuureenheden wat in beheer is gegeven aan anderen</t>
  </si>
  <si>
    <t>Aantal verhuureenheden in beheer voor anderen</t>
  </si>
  <si>
    <t>2.5 Vereniging van Eigenaren</t>
  </si>
  <si>
    <t>opgave geconsolideerd</t>
  </si>
  <si>
    <t xml:space="preserve">Hoeveel verhuureenheden van de corporatie zijn onderdeel van een VVE </t>
  </si>
  <si>
    <t>2.6: Concentratie huurders</t>
  </si>
  <si>
    <t>zo ja,</t>
  </si>
  <si>
    <t>Is één enkele huurder verantwoordelijk voor meer dan 1% van de jaarlijkse huursom van de toegelaten instelling?</t>
  </si>
  <si>
    <t>j/n</t>
  </si>
  <si>
    <t>naam huurder *)</t>
  </si>
  <si>
    <t>Betreft dit een zorginstelling?</t>
  </si>
  <si>
    <t>jaarlijkse huursom</t>
  </si>
  <si>
    <r>
      <rPr>
        <b/>
        <sz val="8"/>
        <rFont val="Arial"/>
        <family val="2"/>
      </rPr>
      <t>*)</t>
    </r>
    <r>
      <rPr>
        <sz val="8"/>
        <rFont val="Arial"/>
        <family val="2"/>
      </rPr>
      <t xml:space="preserve"> Het gaat daarbij om de contracten op een en dezelfde naam binnen één juridische entiteit</t>
    </r>
  </si>
  <si>
    <t>2.7 Toelichting waardering bezit</t>
  </si>
  <si>
    <t>Welk (software)model is gebruikt voor de bepaling van de marktwaarde / beleidswaarde:</t>
  </si>
  <si>
    <t>Toelichting</t>
  </si>
  <si>
    <t>DAEB</t>
  </si>
  <si>
    <t>EGW/MGW</t>
  </si>
  <si>
    <t>Studenteneenheden</t>
  </si>
  <si>
    <t>Extramuraal</t>
  </si>
  <si>
    <t>MOG</t>
  </si>
  <si>
    <t>BOG</t>
  </si>
  <si>
    <t>Parkeergelegenheid en Overig</t>
  </si>
  <si>
    <t>Welke variant van het waarderingshandboek is gehanteerd</t>
  </si>
  <si>
    <t>Basis / Full</t>
  </si>
  <si>
    <t>Beleidswaarde</t>
  </si>
  <si>
    <t>Afslag beschikbaarheid (doorexploiteren)</t>
  </si>
  <si>
    <t>Afslag betaalbaarheid (huur)</t>
  </si>
  <si>
    <t>Afslag kwaliteit (onderhoud)</t>
  </si>
  <si>
    <t>Afslag beheer (beheerkosten)</t>
  </si>
  <si>
    <t>Totaal van beleidswaarde</t>
  </si>
  <si>
    <t>Formule: marktwaarde - afslagen</t>
  </si>
  <si>
    <t>Gegevens marktwaarde</t>
  </si>
  <si>
    <t>Gemiddelde disconteringsvoet</t>
  </si>
  <si>
    <t>Gegevens beleidswaarde</t>
  </si>
  <si>
    <t>Gemiddelde disconteringsvoet doorexploiteren</t>
  </si>
  <si>
    <t>differentiatie afhankelijk van type regime. NVT voor VR en JS</t>
  </si>
  <si>
    <t>verslagjaar</t>
  </si>
  <si>
    <t>Aankoopprijs</t>
  </si>
  <si>
    <t>Toelichting balans, W&amp;V en kasstroomoverzicht</t>
  </si>
  <si>
    <t>In de gegevensuitvraag dVi zijn modellen opgenomen voor de balans, de W&amp;V en het kasstroomoverzicht.</t>
  </si>
  <si>
    <t>Op grond van artikel 15 van het RTIV zijn deze modellen ook verplicht om toe te passen in de jaarrekening.</t>
  </si>
  <si>
    <t>Als gevolg van de scheiding zit er echter een verschil in de te rapporteren takken. In deze toelichting wordt uiteengezet welke modellen waarvoor van toepassing zijn.</t>
  </si>
  <si>
    <t>Uitgangspunt is dat ongeacht de tak, het rapportage model er vergelijkbaar uit ziet. Tegelijkertijd is een aantal regels alleen van toepassing voor bijvoorbeeld DAEB of niet-DAEB of alleen voor een bepaalde regime.</t>
  </si>
  <si>
    <t xml:space="preserve">In het uitvraag model is ervoor gekozen om in één model alle mogelijke regels op te nemen. Via een apart overzicht is aangegeven welke regels voor welk regime en welke tak van toepassing zijn. </t>
  </si>
  <si>
    <t>Als gevolg van de aparte benaming voor het eigen vermogen bij geconsolideerd en de geconsolideerde niet-DAEB verbindingen is deze wel ondergebracht in een apart model.</t>
  </si>
  <si>
    <t>Afhankelijk van het type regime en afhankelijk van de vraag of er sprake is van consolidatie dient de corporatie zich in de dVi te verantwoorden over maximaal 5 verschillende takken.</t>
  </si>
  <si>
    <t>In onderstaande schema is aangegeven welke modellen van toepassing zijn, afhankelijk van het type scheiding en of er sprake is van consolidatie.</t>
  </si>
  <si>
    <t>Bij hybride scheiding en juridische splitsing is daarbij per definitie sprake van consolidatie.</t>
  </si>
  <si>
    <t>Jaarrekening - primaire overzichten</t>
  </si>
  <si>
    <t>In het verplichte jaarrekeningdeel (primaire overzichten) worden de enkelvoudige (D) en indien van toepassing geconsolideerde modellen (E) opgenomen.</t>
  </si>
  <si>
    <t>Toelichting jaarrekening</t>
  </si>
  <si>
    <t>In de toelichting bij de jaarrekening wordt een splitsing gegeven van de aparte daeb (A) en niet-daeb (B) balans, W&amp;V en kas.</t>
  </si>
  <si>
    <t>Daarbij geldt ook het hoofdonderscheid zoals in tabel 1 geschetst.</t>
  </si>
  <si>
    <t>Verlicht regime</t>
  </si>
  <si>
    <t>Tabel 1 Welke modellen zijn van toepassing voor verlicht regime?</t>
  </si>
  <si>
    <t>Rapportage</t>
  </si>
  <si>
    <t>type rapportage</t>
  </si>
  <si>
    <t>Jaarrekening</t>
  </si>
  <si>
    <t>toel. JR</t>
  </si>
  <si>
    <t>dVi</t>
  </si>
  <si>
    <t>Consolidatie?</t>
  </si>
  <si>
    <t>JA</t>
  </si>
  <si>
    <t>NEE</t>
  </si>
  <si>
    <t>A DAEB</t>
  </si>
  <si>
    <t>x</t>
  </si>
  <si>
    <t>v</t>
  </si>
  <si>
    <t>B niet-DAEB</t>
  </si>
  <si>
    <t>C Geconsolideerde niet-DAEB verbindingen</t>
  </si>
  <si>
    <t>D Enkelvoudig</t>
  </si>
  <si>
    <t>E Geconsolideerd</t>
  </si>
  <si>
    <t>NB Verlicht regime corporaties hoeven alleen de kasstromen en de W&amp;V gescheiden te verantwoorden naar DAEB en niet-DAEB, niet de balans.</t>
  </si>
  <si>
    <t>Administratieve scheiding</t>
  </si>
  <si>
    <t>Tabel 2 Welke modellen zijn van toepassing voor administratieve scheiding?</t>
  </si>
  <si>
    <t>Hybride scheiding</t>
  </si>
  <si>
    <t>Tabel 3 Welke modellen zijn van toepassing voor hybride scheiding?</t>
  </si>
  <si>
    <t>JR</t>
  </si>
  <si>
    <t>Juridische splitsing</t>
  </si>
  <si>
    <t>Tabel 4 Welke modellen zijn van toepassing voor juridische splitsing?</t>
  </si>
  <si>
    <t>NB Juridische gesplitste corporaties verantwoorden in de enkelvoudige modellen feitelijk de DAEB situatie, waardoor DAEB en niet-DAEB niet meer apart hoeven te worden gerapporteerd</t>
  </si>
  <si>
    <t xml:space="preserve">3.1 - Balans - </t>
  </si>
  <si>
    <t>ACTIVA</t>
  </si>
  <si>
    <t>Vorig verslagjaar</t>
  </si>
  <si>
    <t>DAEB vastgoed in exploitatie</t>
  </si>
  <si>
    <t>Onroerende zaken verkocht onder voorwaarden</t>
  </si>
  <si>
    <t>Vastgoed in ontwikkeling bestemd voor eigen exploitatie</t>
  </si>
  <si>
    <t>Totaal van vastgoedbeleggingen</t>
  </si>
  <si>
    <t>Onroerende en roerende zaken ten dienste van de exploitatie</t>
  </si>
  <si>
    <t>Aandelen, certificaten van aandelen en andere vormen van deelneming in groepsmaatschappijen</t>
  </si>
  <si>
    <t>Vorderingen op groepsmaatschappijen</t>
  </si>
  <si>
    <t>Andere deelnemingen</t>
  </si>
  <si>
    <t>Vorderingen op maatschappijen waarin wordt deelgenomen</t>
  </si>
  <si>
    <t>Latente belastingvorderingen</t>
  </si>
  <si>
    <t>Leningen u/g</t>
  </si>
  <si>
    <t xml:space="preserve">Overige effecten </t>
  </si>
  <si>
    <t>Overige vorderingen</t>
  </si>
  <si>
    <t>Totaal van financiële vaste activa</t>
  </si>
  <si>
    <t>Totaal van vaste activa</t>
  </si>
  <si>
    <t>Vastgoed bestemd voor de verkoop</t>
  </si>
  <si>
    <t xml:space="preserve">Vastgoed in ontwikkeling bestemd voor de verkoop </t>
  </si>
  <si>
    <t>Overige voorraden</t>
  </si>
  <si>
    <t>Totaal voorraden</t>
  </si>
  <si>
    <t>Huurdebiteuren</t>
  </si>
  <si>
    <t>Overheid</t>
  </si>
  <si>
    <t>Belastingen en premies van sociale verzekering</t>
  </si>
  <si>
    <t>Overlopende activa</t>
  </si>
  <si>
    <t>Totaal van vorderingen</t>
  </si>
  <si>
    <t>Totaal van vlottende activa</t>
  </si>
  <si>
    <t>Totaal van activa</t>
  </si>
  <si>
    <t>PASSIVA</t>
  </si>
  <si>
    <t>Herwaarderingsreserves</t>
  </si>
  <si>
    <t>Wettelijke en statutaire reserves</t>
  </si>
  <si>
    <t>Overige reserves</t>
  </si>
  <si>
    <t>Resultaat na belastingen van het boekjaar</t>
  </si>
  <si>
    <t>Totaal van eigen vermogen</t>
  </si>
  <si>
    <t>Voorziening voor onrendabele investeringen en herstructureringen</t>
  </si>
  <si>
    <t>Latente belastingverplichtingen</t>
  </si>
  <si>
    <t>Overige voorzieningen</t>
  </si>
  <si>
    <t>Totaal van voorzieningen</t>
  </si>
  <si>
    <t>Schulden aan overheid</t>
  </si>
  <si>
    <t>Schulden aan kredietinstellingen</t>
  </si>
  <si>
    <t>Schulden aan groepsmaatschappijen</t>
  </si>
  <si>
    <t>Schulden aan rechtspersonen en vennootschappen die een deelneming hebben in de rechtspersoon of waarin de rechtspersoon een deelneming heeft</t>
  </si>
  <si>
    <t>Verplichtingen uit hoofde van onroerende zaken verkocht onder voorwaarden</t>
  </si>
  <si>
    <t>Overige schulden</t>
  </si>
  <si>
    <t>Totaal van langlopende schulden</t>
  </si>
  <si>
    <t>Schulden aan leveranciers en handelskredieten</t>
  </si>
  <si>
    <t>Schulden ter zake van belastingen, premies van sociale verzekeringen en pensioenen</t>
  </si>
  <si>
    <t xml:space="preserve">Overlopende passiva </t>
  </si>
  <si>
    <t>Totaal van kortlopende schulden</t>
  </si>
  <si>
    <t>Totaal van Passiva</t>
  </si>
  <si>
    <t xml:space="preserve">3.2 - Winst- en verliesrekening - </t>
  </si>
  <si>
    <t>WINST- EN VERLIESREKENING</t>
  </si>
  <si>
    <t>Huuropbrengsten</t>
  </si>
  <si>
    <t>Opbrengsten servicecontracten</t>
  </si>
  <si>
    <t>Lasten servicecontracten</t>
  </si>
  <si>
    <t>Overheidsbijdragen</t>
  </si>
  <si>
    <t>Lasten verhuur en beheeractiviteiten</t>
  </si>
  <si>
    <t>Lasten onderhoudsactiviteiten</t>
  </si>
  <si>
    <t>Overige directe operationele lasten exploitatie bezit</t>
  </si>
  <si>
    <t>Totaal van netto resultaat exploitatie van vastgoedportefeuille</t>
  </si>
  <si>
    <t>Omzet verkocht vastgoed in ontwikkeling</t>
  </si>
  <si>
    <t>Lasten verkocht vastgoed in ontwikkeling</t>
  </si>
  <si>
    <t>Toegerekende organisatiekosten</t>
  </si>
  <si>
    <t>Toegerekende financieringskosten</t>
  </si>
  <si>
    <t>Totaal van netto resultaat verkocht vastgoed in ontwikkeling</t>
  </si>
  <si>
    <t>Verkoopopbrengst vastgoedportefeuille</t>
  </si>
  <si>
    <t>Boekwaarde verkochte vastgoedportefeuille</t>
  </si>
  <si>
    <t>Totaal van netto gerealiseerd resultaat verkoop vastgoedportefeuille</t>
  </si>
  <si>
    <t>Overige waardeveranderingen van vastgoedportefeuille</t>
  </si>
  <si>
    <t>Niet-gerealiseerde waardeveranderingen vastgoedportefeuille</t>
  </si>
  <si>
    <t>Niet-gerealiseerde waardeveranderingen vastgoedportefeuille verkocht onder voorwaarden</t>
  </si>
  <si>
    <t>Niet-gerealiseerde waardeveranderingen vastgoedportefeuille bestemd voor verkoop</t>
  </si>
  <si>
    <t>Totaal van waardeveranderingen vastgoedportefeuille</t>
  </si>
  <si>
    <t>Opbrengst overige activiteiten</t>
  </si>
  <si>
    <t>Kosten overige activiteiten</t>
  </si>
  <si>
    <t>Totaal van netto resultaat overige activiteiten</t>
  </si>
  <si>
    <t>Overige organisatiekosten</t>
  </si>
  <si>
    <t>Kosten omtrent leefbaarheid</t>
  </si>
  <si>
    <t>Wijzigingen in de waarde van financiële vaste activa en van de effecten die tot de vlottende activa behoren</t>
  </si>
  <si>
    <t>Opbrengsten van andere effecten en vorderingen, die tot de vaste activa behoren</t>
  </si>
  <si>
    <t>Overige rentebaten en soortgelijke opbrengsten</t>
  </si>
  <si>
    <t>Rentelasten en soortgelijke kosten</t>
  </si>
  <si>
    <t>Totaal van financiële baten en lasten</t>
  </si>
  <si>
    <t>Totaal van resultaat voor belastingen</t>
  </si>
  <si>
    <t>Belastingen</t>
  </si>
  <si>
    <t>Resultaat uit deelnemingen</t>
  </si>
  <si>
    <t>Totaal van resultaat na belastingen</t>
  </si>
  <si>
    <t>Totaal van voorraden</t>
  </si>
  <si>
    <t>Eigen vermogen</t>
  </si>
  <si>
    <t>Aandeel in het groepsvermogen dat niet aan de rechtspersoon toekomt</t>
  </si>
  <si>
    <t>Totaal van groepsvermogen</t>
  </si>
  <si>
    <t>Schulden/leningen overheid</t>
  </si>
  <si>
    <t>Totaal van passiva</t>
  </si>
  <si>
    <t>3.2 - Winst- en verliesrekening -</t>
  </si>
  <si>
    <t>Aandeel in het geconsolideerde resultaat dat niet aan de rechtspersoon toekomt</t>
  </si>
  <si>
    <t>Netto resultaat na belastingen</t>
  </si>
  <si>
    <t xml:space="preserve">3.3  - Kasstroomoverzicht - </t>
  </si>
  <si>
    <t>(A) Operationele activiteiten</t>
  </si>
  <si>
    <t>Ontvangsten:</t>
  </si>
  <si>
    <t>Huurontvangsten</t>
  </si>
  <si>
    <t>Vergoedingen</t>
  </si>
  <si>
    <t>Overheidsontvangsten</t>
  </si>
  <si>
    <t>Overige bedrijfsontvangsten</t>
  </si>
  <si>
    <t>Ontvangen interest</t>
  </si>
  <si>
    <t>Saldo ingaande kasstromen</t>
  </si>
  <si>
    <t>Uitgaven:</t>
  </si>
  <si>
    <t>Erfpacht</t>
  </si>
  <si>
    <t>Betalingen aan werknemers</t>
  </si>
  <si>
    <t>Onderhoudsuitgaven</t>
  </si>
  <si>
    <t>Overige bedrijfsuitgaven</t>
  </si>
  <si>
    <t>Betaalde interest</t>
  </si>
  <si>
    <t>Sectorspecifieke heffing onafhankelijk van resultaat</t>
  </si>
  <si>
    <t>Verhuurdersheffing</t>
  </si>
  <si>
    <t>Leefbaarheid externe uitgaven niet investeringsgebonden</t>
  </si>
  <si>
    <t>Vennootschapsbelasting</t>
  </si>
  <si>
    <t>Saldo uitgaande kasstromen</t>
  </si>
  <si>
    <t>Totaal van kasstroom uit operationele activiteiten</t>
  </si>
  <si>
    <t xml:space="preserve">(B) (Des)investeringsactiviteiten </t>
  </si>
  <si>
    <t>MVA ingaande kasstroom</t>
  </si>
  <si>
    <t>Verkoopontvangsten bestaande huur</t>
  </si>
  <si>
    <t>Verkoopontvangsten woongelegenheden (VOV) na inkoop in dPi periode</t>
  </si>
  <si>
    <t>Verkoopontvangsten nieuwbouw</t>
  </si>
  <si>
    <t>Verkoopontvangsten grond</t>
  </si>
  <si>
    <t>(Des)Investeringsontvangsten overig</t>
  </si>
  <si>
    <t>Totaal van ontvangsten uit hoofde van vervreemding van materiële vaste activa</t>
  </si>
  <si>
    <t xml:space="preserve">MVA uitgaande kasstroom </t>
  </si>
  <si>
    <t xml:space="preserve">Nieuwbouw huur </t>
  </si>
  <si>
    <t>Verbeteruitgaven</t>
  </si>
  <si>
    <t>Nieuwbouw verkoop</t>
  </si>
  <si>
    <t>Aankoop woongelegenheden (VOV) voor doorverkoop</t>
  </si>
  <si>
    <t>Sloopuitgaven</t>
  </si>
  <si>
    <t xml:space="preserve">Investeringen overig </t>
  </si>
  <si>
    <t>Totaal van verwerving van materiële vaste activa</t>
  </si>
  <si>
    <t>Saldo in- en uitgaande kasstroom MVA</t>
  </si>
  <si>
    <t xml:space="preserve">FVA </t>
  </si>
  <si>
    <t>Ontvangsten verbindingen</t>
  </si>
  <si>
    <t>Ontvangsten overig</t>
  </si>
  <si>
    <t>Uitgaven verbindingen</t>
  </si>
  <si>
    <t>Uitgaven overig</t>
  </si>
  <si>
    <t>Saldo in- en uitgaande kasstroom FVA</t>
  </si>
  <si>
    <t>Totaal van kasstroom uit investeringsactiviteiten</t>
  </si>
  <si>
    <t>(C) Financieringsactiviteiten</t>
  </si>
  <si>
    <t>Ingaand</t>
  </si>
  <si>
    <t>Nieuwe te borgen leningen</t>
  </si>
  <si>
    <t>Nieuwe ongeborgde leningen</t>
  </si>
  <si>
    <t>Uitgaand</t>
  </si>
  <si>
    <t>Aflossing geborgde leningen</t>
  </si>
  <si>
    <t>Aflossing ongeborgde leningen</t>
  </si>
  <si>
    <t>Totaal van kasstroom uit financieringsactiviteiten</t>
  </si>
  <si>
    <t>Toename (afname) van geldmiddelen</t>
  </si>
  <si>
    <t>Wijziging kortgeld</t>
  </si>
  <si>
    <t>Geldmiddelen aan het begin van de periode</t>
  </si>
  <si>
    <t>Geldmiddelen aan het einde van de periode</t>
  </si>
  <si>
    <t>Informatieverschaffing over liquide middelen</t>
  </si>
  <si>
    <t>3.4 Toelichtingen balans, winst- en verliesrekening en kasstroomoverzicht</t>
  </si>
  <si>
    <t>3.4.1 Toelichting kasstroomoverzicht</t>
  </si>
  <si>
    <t>1.</t>
  </si>
  <si>
    <t>2.</t>
  </si>
  <si>
    <t>Geactiveerde productie t.b.v. eigen bedrijf (verkoop, sloop, nieuwbouw, aankoop en woningverbetering)</t>
  </si>
  <si>
    <t>3.</t>
  </si>
  <si>
    <t>Deel betalingen aan werknemers en overige kasstromen wat betrekking heeft op onderhoud</t>
  </si>
  <si>
    <t>4.</t>
  </si>
  <si>
    <t>Deel betalingen aan werknemers en overige kasstromen wat betrekking heeft op leefbaarheid</t>
  </si>
  <si>
    <t>Totaal van toerekeningen</t>
  </si>
  <si>
    <t>3.4.2 Niet uit de balans blijkende rechten en verplichtingen</t>
  </si>
  <si>
    <t>Geconsolideerd</t>
  </si>
  <si>
    <t>Rechten</t>
  </si>
  <si>
    <t>Off-balance grondposities</t>
  </si>
  <si>
    <t>Overige kwantificeerbare rechten</t>
  </si>
  <si>
    <t>Totaal van kwantificeerbare rechten</t>
  </si>
  <si>
    <t>Toelichting niet kwantificeerbare rechten</t>
  </si>
  <si>
    <t>toelichtingsveld</t>
  </si>
  <si>
    <t>Verplichtingen</t>
  </si>
  <si>
    <t xml:space="preserve">Obligoverplichting </t>
  </si>
  <si>
    <t>Overige kwantificeerbare verplichtingen</t>
  </si>
  <si>
    <t>Totaal van kwantificeerbare verplichtingen</t>
  </si>
  <si>
    <t>Toelichting niet kwantificeerbare verplichtingen</t>
  </si>
  <si>
    <t>3.4.3 Hoofdelijke aansprakelijkheden</t>
  </si>
  <si>
    <t>Aansprakelijkheid uit hoofde van 403 verklaring</t>
  </si>
  <si>
    <t>Verstrekt door</t>
  </si>
  <si>
    <t>Verstrekt aan</t>
  </si>
  <si>
    <t>Omschrijving van de overige hoofdelijke aansprakelijkheden</t>
  </si>
  <si>
    <t>3.4.4 Verliescompensatie</t>
  </si>
  <si>
    <t>Omschrijving</t>
  </si>
  <si>
    <t>Nominaal bedrag</t>
  </si>
  <si>
    <t>Voorwaardelijk recht op verliescompensatie</t>
  </si>
  <si>
    <t>3.4.5 Informatie verkochte huurwoningen</t>
  </si>
  <si>
    <t>Aan toekomstige bewoners</t>
  </si>
  <si>
    <t>Aan andere partijen</t>
  </si>
  <si>
    <t>3.4.6</t>
  </si>
  <si>
    <t>Specificatie van de huuropbrengsten</t>
  </si>
  <si>
    <t>Parkeer- gelegenheid</t>
  </si>
  <si>
    <t>Totaal van huuropbrengsten</t>
  </si>
  <si>
    <t>HOOFDSTUK 4 Treasury</t>
  </si>
  <si>
    <t>4.1 Marktwaarde leningen en derivaten</t>
  </si>
  <si>
    <t>Marktwaarde van door WSW geborgde leningen</t>
  </si>
  <si>
    <t>Per tak!</t>
  </si>
  <si>
    <t>Marktwaarde van niet door WSW geborgde leningen</t>
  </si>
  <si>
    <t>Totaal van marktwaarde van leningen</t>
  </si>
  <si>
    <t>Marktwaarde derivaten</t>
  </si>
  <si>
    <t>Wat is de omvang van de nominaal in de balans opgenomen agio van de leningen?</t>
  </si>
  <si>
    <t>Wat is de omvang van het niet opgenomen deel van variabele hoofdsomleningen?</t>
  </si>
  <si>
    <t>Per tak</t>
  </si>
  <si>
    <t>4.2 Overig financieel beleid</t>
  </si>
  <si>
    <t>a. Heeft in het verslagjaar verpanding van beleggingen, huurpenningen en/of andere bezittingen plaatsgevonden die niet al zijn genoemd in hoofdstuk 2.1?</t>
  </si>
  <si>
    <t>geconsolideerd</t>
  </si>
  <si>
    <t>Zo ja; licht de verpanding van beleggingen, huurpenningen en/of andere bezittingen plaatsgevonden toe</t>
  </si>
  <si>
    <t>b. Zijn er leningen o/g die niet door het WSW zijn geborgd of gevrijwaard?</t>
  </si>
  <si>
    <r>
      <rPr>
        <b/>
        <sz val="8"/>
        <rFont val="Arial"/>
        <family val="2"/>
      </rPr>
      <t>Zo ja,</t>
    </r>
    <r>
      <rPr>
        <sz val="8"/>
        <rFont val="Arial"/>
        <family val="2"/>
      </rPr>
      <t xml:space="preserve"> specificatie en modaliteiten van deze leningen in de bijlage vermelden ultimo het verslagjaar</t>
    </r>
  </si>
  <si>
    <t>(specificatie 4.4)</t>
  </si>
  <si>
    <t>c. Is er sprake van een kredietfaciliteit? (bijvoorbeeld in de vorm van een bankkrediet en/of rekeningen-courant, kasgeldleningen)</t>
  </si>
  <si>
    <r>
      <rPr>
        <b/>
        <sz val="8"/>
        <rFont val="Arial"/>
        <family val="2"/>
      </rPr>
      <t>Zo ja,</t>
    </r>
    <r>
      <rPr>
        <sz val="8"/>
        <rFont val="Arial"/>
        <family val="2"/>
      </rPr>
      <t xml:space="preserve"> Tot welk bedrag kan van dit krediet gebruik worden gemaakt</t>
    </r>
  </si>
  <si>
    <t>Restant looptijd interne lening in jaren</t>
  </si>
  <si>
    <t>Rentepercentage interne lening</t>
  </si>
  <si>
    <t>Interne lening</t>
  </si>
  <si>
    <t>Storting</t>
  </si>
  <si>
    <t>Aflossing</t>
  </si>
  <si>
    <t>Rente</t>
  </si>
  <si>
    <t>Restant looptijd startlening in jaren</t>
  </si>
  <si>
    <t>Rentepercentage startlening</t>
  </si>
  <si>
    <t>Startlening</t>
  </si>
  <si>
    <t>4.4  Specificatie van niet door WSW geborgde leningen</t>
  </si>
  <si>
    <t>Aantal niet door WSW geborgde leningen</t>
  </si>
  <si>
    <t>Leningnummer</t>
  </si>
  <si>
    <t>Tak</t>
  </si>
  <si>
    <t>Geldnemer</t>
  </si>
  <si>
    <t>Type vast of variabel van niet door WSW geborgde lening</t>
  </si>
  <si>
    <t>Eur renteperiode</t>
  </si>
  <si>
    <t>Euribor opslag</t>
  </si>
  <si>
    <t>Rentepercentage</t>
  </si>
  <si>
    <t>Aflosvorm van niet door WSW geborgde lening</t>
  </si>
  <si>
    <t>Contract ingangsdatum</t>
  </si>
  <si>
    <t>Einddatum contract</t>
  </si>
  <si>
    <t>Nominaal schuldrestant</t>
  </si>
  <si>
    <t>Couponfrequentie</t>
  </si>
  <si>
    <t>Coupondatum 1</t>
  </si>
  <si>
    <t>Coupondatum 2</t>
  </si>
  <si>
    <t>Naam financier</t>
  </si>
  <si>
    <t>Gegarandeerd door</t>
  </si>
  <si>
    <t>Overige opmerkingen</t>
  </si>
  <si>
    <t>vast/variabel</t>
  </si>
  <si>
    <t>fixe/lineair/annuitair</t>
  </si>
  <si>
    <t>datum</t>
  </si>
  <si>
    <t>HOOFDSTUK 5. OVERIGE (VOLKSHUISVESTELIJKE) VERANTWOORDING</t>
  </si>
  <si>
    <t>5.1: Verantwoording naleving specifieke wettelijke bepalingen</t>
  </si>
  <si>
    <t>Is aan verbindingen in verslagjaar door de toegelaten instelling vermogen verschaft of heeft de toegelaten instelling zich in verslagjaar garant gesteld voor verbindingen (artikel 21a lid 2 van de Woningwet)?</t>
  </si>
  <si>
    <t xml:space="preserve">Zo ja: </t>
  </si>
  <si>
    <t>Is voorafgaand ontheffing verleend voor deze activiteit door de minister (i.c. de Autoriteit woningcorporaties)?</t>
  </si>
  <si>
    <t>Is de toegelaten instelling in het verslagjaar transacties aangegaan met financiele instellingen voor het verrichten van haar werkzaamheden (artikel 21c lid1 van de Woningwet)?</t>
  </si>
  <si>
    <t>Zijn die transacties aangegaan bij financiele instellingen die voldoen aan de criteria zoals vastgelegd in artikel 13 van het Btiv en artikel 3 van de Rtiv?</t>
  </si>
  <si>
    <t>Zijn er in het verslagjaar besluiten genomen, zoals genoemd in artikel 27, lid 1a van de Woningwet (verder uitgewerkt in Btiv, art. 24)? Voor wat betreft de onroerende zaken gaat het om woongelegenheden en maatschappelijk vastgoed.</t>
  </si>
  <si>
    <t>Zijn deze besluiten voorafgaand (met positief gevolg) ter goedkeuring voorgelegd aan de minister (i.c. de Autoriteit woningcorporaties)?</t>
  </si>
  <si>
    <t>Heeft de toegelaten instelling in het verslagjaar woningen verkocht aan eigenaar-bewoners c.q. maatschappelijk vastgoed aan de huurders (Btiv art. 23, verder uitgewerkt in Rtiv, art. 9, 10 en 11 en 12)?</t>
  </si>
  <si>
    <t>Heeft u bij deze verkopen aan eigenaar-bewoners/huurders voldaan aan alle bepalingen (o.a. max. 10% zonder mge-bepalingen in geval van woningen, actueel en gevalideerd taxatierapport of actuele woz-beschikking) (Btiv, art. 9, 10, 11 en 12)?</t>
  </si>
  <si>
    <t xml:space="preserve">Heeft de toegelaten instelling in het verslagjaar een aanvang gemaakt met werkzaamheden die tot de niet-DAEB activiteiten behoren en waarvoor geldt dat die voorafgaande toestemming van de minister behoeven? </t>
  </si>
  <si>
    <t xml:space="preserve">Heeft de toegelaten instelling hiervoor toestemming verkregen van de minister (i.c. de Autoriteit woningcorporaties)? </t>
  </si>
  <si>
    <t>Bent u in het verslagjaar juridische verplichtingen aangegaan om maatschappelijk vastgoed te laten bouwen, dan wel zijn er voorzieningen getroffen aan maatschappelijk vastgoed?</t>
  </si>
  <si>
    <t xml:space="preserve">Heeft u betreffende opdracht meervoudig (bij minstens 2 partijen) aanbesteed?
</t>
  </si>
  <si>
    <t>Heeft de toegelaten instelling nieuwe derivatentransacties afgesloten in het verslagjaar?</t>
  </si>
  <si>
    <t>Is de regelgeving omtrent derivaten door toegelaten instellingen volkshuisvesting nageleefd bij het afsluiten van nieuwe derivatentransacties in verslagjaar?</t>
  </si>
  <si>
    <t>Heeft de toegelaten instelling nieuwe beleggingstransacties afgesloten in het verslagjaar?</t>
  </si>
  <si>
    <t>Zo ja: Is de regelgeving omtrent beleggen door toegelaten instellingen volkshuisvesting nageleefd bij het afsluiten nieuwe beleggingstransacties in verslagjaar?</t>
  </si>
  <si>
    <t>Heeft de toegelaten instelling op 31 december van het verslagjaar beleggingen zoals bedoeld in de regelgeving omtrent beleggen?</t>
  </si>
  <si>
    <t>Voldeden deze beleggingen op 31 december van het verslagjaar aan de minimale ratingvereisten conform artikel 13 BTIV en artikel 41 lid 1 sub e van de RTIV?</t>
  </si>
  <si>
    <t xml:space="preserve">Zijn er in het verslagjaar nieuwe overeenkomsten gesloten met derden ten behoeve van de verhuur van woningen van de toegelaten instelling (artikel 58 BTIV)? </t>
  </si>
  <si>
    <t>Is in deze overeenkomsten geregeld dat de toegelaten instelling toegang heeft tot de verhuuradministratie op een dusdanige wijze dat de juistheid en volledigheid van de woningtoewijzing kan worden vastgesteld?</t>
  </si>
  <si>
    <t>Zijn er vervreemdingen van aandelen in dochtermaatschappijen door de toegelaten instelling aangegaan in verslagjaar (artikel 27 lid 1 sub b van de Woningwet)?</t>
  </si>
  <si>
    <t xml:space="preserve">Zijn al deze vervreemdingen door de toegelaten instelling in verslagjaar vooraf goedgekeurd door de minister (i.c. de Autoriteit woningcorporaties)?  </t>
  </si>
  <si>
    <t>Heeft de toegelaten instelling in verslagjaar werkzaamheden verricht zoals bedoeld in artikel 45a van de Woningwet?</t>
  </si>
  <si>
    <t>Is dit vooraf goedgekeurd door de minister (i.c. de Autoriteit woningcorporaties)?</t>
  </si>
  <si>
    <t>Heeft de toegelaten instelling zich in het verslagjaar beperkt tot het ter beschikking stellen van financiële  middelen in de vorm van het genoemde in het BTIV (artikel 48, lid 1)?</t>
  </si>
  <si>
    <t>Heeft de toegelaten instelling in verslagjaar collegiale leningen verstrekt?</t>
  </si>
  <si>
    <t>Voldeden deze collegiale leningen aan de vereisten in artikel 40a van de RTIV?</t>
  </si>
  <si>
    <t>Zijn er in alle gemeenten waar u in het verslagjaar leefbaarheidsactiviteiten heeft uitgevoerd prestatieafspraken gemaakt met betreffende gemeenten en huurdersorganisatie(s) inzake leefbaarheid?</t>
  </si>
  <si>
    <t>5.2 Toewijzingen en staatssteunregeling</t>
  </si>
  <si>
    <t>5.2.1: Aantal toewijzingen</t>
  </si>
  <si>
    <t>≤ basishuur</t>
  </si>
  <si>
    <t>&gt;basishuur
≤ kwaliteitskortingsgrens</t>
  </si>
  <si>
    <t>&gt;kwaliteitskortingsgrens</t>
  </si>
  <si>
    <t xml:space="preserve">&gt; laagste aftoppingsgrens       ≤  liberalisatiegrens </t>
  </si>
  <si>
    <t>≤ laagste aftoppingsgrens</t>
  </si>
  <si>
    <t>1.a Eenpersoonshuishoudens</t>
  </si>
  <si>
    <t>Onder de pensioengerechtigde leeftijd, inkomen lager of gelijk inkomensgrens Wht</t>
  </si>
  <si>
    <t>Onder de pensioengerechtigde leeftijd, inkomen hoger dan inkomensgrens Wht</t>
  </si>
  <si>
    <t>Boven de pensioengerechtigde leeftijd, inkomen lager of gelijk inkomensgrens Wht</t>
  </si>
  <si>
    <t>Boven de pensioengerechtigde leeftijd, inkomen hoger dan inkomensgrens Wht</t>
  </si>
  <si>
    <t>Totaal van aantal toewijzingen per huurgrens</t>
  </si>
  <si>
    <t>1.b Tweepersoonshuishoudens</t>
  </si>
  <si>
    <t xml:space="preserve">&gt; hoogste aftoppingsgrens       ≤  liberalisatiegrens </t>
  </si>
  <si>
    <t>≤ hoogste aftoppingsgrens</t>
  </si>
  <si>
    <t>1.c Drie- en meerpersoonshuishoudens</t>
  </si>
  <si>
    <t xml:space="preserve">&gt;   liberalisatiegrens </t>
  </si>
  <si>
    <t>1.d Aantal huishoudens</t>
  </si>
  <si>
    <t>Inkomen lager of gelijk inkomensgrens Wht</t>
  </si>
  <si>
    <t>Inkomen hoger dan inkomensgrens Wht</t>
  </si>
  <si>
    <t xml:space="preserve">5.2.2 Staatssteunregeling
</t>
  </si>
  <si>
    <t>Aangegane huurovereenkomsten in de DAEB categorie voor woongelegenheden met een huurprijs niet hoger dan de liberalisatiegrens genoemd</t>
  </si>
  <si>
    <t>in de Wet op de huurtoeslag.</t>
  </si>
  <si>
    <t>Aantal aangegane huurovereenkomsten vanaf 1 januari 2019 t/m 31 december 2019</t>
  </si>
  <si>
    <r>
      <t xml:space="preserve">Aantal aangegane huurovereenkomsten van jaarlijkse huishoudinkomens tot </t>
    </r>
    <r>
      <rPr>
        <b/>
        <sz val="8"/>
        <rFont val="Arial"/>
        <family val="2"/>
      </rPr>
      <t xml:space="preserve">laagste inkomensgrens (€) </t>
    </r>
    <r>
      <rPr>
        <sz val="8"/>
        <rFont val="Arial"/>
        <family val="2"/>
      </rPr>
      <t xml:space="preserve">en toewijzingen aan studenten, statushouders en zorg geïndiceerden (i)                                                                                                                                                                                                                                                                                                                                                                                                                                                                                                                                                                                                                       </t>
    </r>
  </si>
  <si>
    <t>aantal</t>
  </si>
  <si>
    <r>
      <t>Aantal aangegane huurovereenkomsten van jaarlijkse huishoudinkomens vanaf</t>
    </r>
    <r>
      <rPr>
        <b/>
        <sz val="8"/>
        <rFont val="Arial"/>
        <family val="2"/>
      </rPr>
      <t xml:space="preserve"> laagste inkomensgrens (€)</t>
    </r>
    <r>
      <rPr>
        <sz val="8"/>
        <rFont val="Arial"/>
        <family val="2"/>
      </rPr>
      <t xml:space="preserve"> maar tot </t>
    </r>
    <r>
      <rPr>
        <b/>
        <sz val="8"/>
        <rFont val="Arial"/>
        <family val="2"/>
      </rPr>
      <t>hoogste inkomensgrens (€)</t>
    </r>
  </si>
  <si>
    <r>
      <t xml:space="preserve">Aantal aangegane huurovereenkomsten van jaarlijkse huishoudinkomens vanaf </t>
    </r>
    <r>
      <rPr>
        <b/>
        <sz val="8"/>
        <rFont val="Arial"/>
        <family val="2"/>
      </rPr>
      <t>hoogste inkomensgrens (€)</t>
    </r>
  </si>
  <si>
    <t>Totaal aantal aangegane huurovereenkomsten met betrekking tot zodanige woongelegenheden</t>
  </si>
  <si>
    <t>Toelichting op de staatssteunregeling</t>
  </si>
  <si>
    <t>5.3 Wet Normering Topinkomens</t>
  </si>
  <si>
    <t>Bij een fusie in verslagjaar 2019, de bezoldigingsgegevens voor de fusiepartners separaat verantwoorden over 2019.</t>
  </si>
  <si>
    <t>a</t>
  </si>
  <si>
    <t>[BEDRAG]</t>
  </si>
  <si>
    <t>b</t>
  </si>
  <si>
    <t>Bezoldiging van topfunctionarissen en degenen die maximaal 4 jaar topfunctionaris zijn vanwege vorige topfunctie, indien bezoldiging € 1.700 of minder: Specificatie</t>
  </si>
  <si>
    <t xml:space="preserve">[INVULLEN] </t>
  </si>
  <si>
    <t>Functiegegevens</t>
  </si>
  <si>
    <t>c</t>
  </si>
  <si>
    <t>Bezoldiging van leidinggevende topfunctionarissen met dienstbetrekking, zonder dienstbetrekking vanaf  13e maand, en zij die nog maximaal 4 jaar topfunctionaris zijn vanwege vorige topfunctie: Specificatie</t>
  </si>
  <si>
    <t>LET OP: topfunctionarissen met maximaal € 1.700 bezoldiging in 2019 mogen onder vragenblok e worden opgegeven!</t>
  </si>
  <si>
    <t>[INVULLEN]</t>
  </si>
  <si>
    <t>[FUNCTIE(S)]</t>
  </si>
  <si>
    <t xml:space="preserve">Aanvang functievervulling in 2019 </t>
  </si>
  <si>
    <t xml:space="preserve">[dd/mm/jjj] </t>
  </si>
  <si>
    <t xml:space="preserve">Einde functievervulling in 2019 </t>
  </si>
  <si>
    <t>[dd/mm/jjjj]</t>
  </si>
  <si>
    <t>[0,025 - 1,0]</t>
  </si>
  <si>
    <t>Dienstbetrekking?</t>
  </si>
  <si>
    <t>[ja/nee]</t>
  </si>
  <si>
    <t>Beloning plus belastbare onkostenvergoedingen</t>
  </si>
  <si>
    <t>Beloningen betaalbaar op termijn</t>
  </si>
  <si>
    <t>Bezoldiging</t>
  </si>
  <si>
    <t>[SOM]</t>
  </si>
  <si>
    <t>Individueel toepasselijke bezoldigingsmaximum</t>
  </si>
  <si>
    <t>Onverschuldigd betaald en nog niet terugontvangen bedrag</t>
  </si>
  <si>
    <t>[BEDRAG] </t>
  </si>
  <si>
    <t>Reden waarom de overschrijding al dan niet is toegestaan</t>
  </si>
  <si>
    <t>Toelichting op de vordering wegens onverschuldigde betaling</t>
  </si>
  <si>
    <t>d</t>
  </si>
  <si>
    <t>Leidinggevende topfunctionarissen zonder dienstbetrekking in de periode kalendermaand 1 t/m 12</t>
  </si>
  <si>
    <t>Aanvang functievervulling</t>
  </si>
  <si>
    <t>Individueel toepasselijke maximum gehele periode kalendermaand 1 t/m 12</t>
  </si>
  <si>
    <t>Werkelijk uurtarief lager dan het maximum uurtarief?</t>
  </si>
  <si>
    <t>[Ja/Nee]</t>
  </si>
  <si>
    <t>Uurtarief, alleen invullen indien hoger dan maximum uurtarief</t>
  </si>
  <si>
    <t>[Bedrag]</t>
  </si>
  <si>
    <t xml:space="preserve">Bezoldiging gehele periode kalendermaand 1 t/m 12 </t>
  </si>
  <si>
    <t>e</t>
  </si>
  <si>
    <t xml:space="preserve">Toezichthoudende topfunctionarissen </t>
  </si>
  <si>
    <t xml:space="preserve"> [Voorzitter/Lid]  </t>
  </si>
  <si>
    <t>Aanvang functievervulling in 2019</t>
  </si>
  <si>
    <t>Einde functievervulling in 2019</t>
  </si>
  <si>
    <t>[BEDRAG]  </t>
  </si>
  <si>
    <t>f</t>
  </si>
  <si>
    <t>Totale bezoldiging van een topfunctionaris en degenen die maximaal 4 jaar topfunctionaris zijn vanwege vorige topfunctie: Specificatie</t>
  </si>
  <si>
    <t>Let op: vragenblok f alleen invullen indien en voorzover de topfunctionaris ook bezoldiging ontvangt voor andere werkzaamheden dan die als topfunctionaris bij de WNT-instellinger en/of ook bezolding ontvangt uit hoofde van werkzaamheden bij gelieerde rechtspersonen</t>
  </si>
  <si>
    <t xml:space="preserve"> [BEDRAG]</t>
  </si>
  <si>
    <t>Reden waarom overschrijding al dan niet is toegestaan</t>
  </si>
  <si>
    <t>Toelichting op vordering wegens onverschuldigde betaling</t>
  </si>
  <si>
    <t>g</t>
  </si>
  <si>
    <t>Bezoldiging van niet-toezichthoudende topfunctionarissen die op of na 1-1-2018 dienstbetrekking aangingen en reeds niet-toezichthoudend topfunctionaris zijn bij andere WNT-instelling: Specificatie</t>
  </si>
  <si>
    <t>Vul alleen tabelonderderdelen in, die voor de topfunctionaris van toepassing zijn!</t>
  </si>
  <si>
    <t>Naam van de andere WNT-instelling(en) waar topfunctionaris werkzaam is</t>
  </si>
  <si>
    <t>h</t>
  </si>
  <si>
    <t>Uitkeringen wegens beëindiging van het dienstverband aan topfunctionarissen met of zonder dienstbetrekking én aan hen die maximaal 4 jaar topfunctionaris zijn vanwege vorige topfunctie: Specificatie</t>
  </si>
  <si>
    <r>
      <t>Functie(s) bij beëindiging dienstverband</t>
    </r>
    <r>
      <rPr>
        <b/>
        <sz val="8"/>
        <color theme="1"/>
        <rFont val="Arial"/>
        <family val="2"/>
      </rPr>
      <t xml:space="preserve"> </t>
    </r>
  </si>
  <si>
    <t xml:space="preserve">Toezichthoudende functie bij beëindiging? </t>
  </si>
  <si>
    <t>[ ja/nee]</t>
  </si>
  <si>
    <t>[0,025 - 1,0] </t>
  </si>
  <si>
    <t>[KALENDERJAAR]</t>
  </si>
  <si>
    <t xml:space="preserve">Overeengekomen uitkeringen wegens beëindiging dienstverband </t>
  </si>
  <si>
    <t>Individueel toepasselijk maximum</t>
  </si>
  <si>
    <t>Totaal uitkeringen wegens beëindiging dienstverband</t>
  </si>
  <si>
    <t>Waarvan betaald in 2019</t>
  </si>
  <si>
    <t>i</t>
  </si>
  <si>
    <t>Bezoldiging van niet-topfunctionarissen: Specificatie</t>
  </si>
  <si>
    <t>Functie</t>
  </si>
  <si>
    <t xml:space="preserve">Motivering van de overschrijding van de maximale bezoldiging </t>
  </si>
  <si>
    <t>[INVULLEN]  </t>
  </si>
  <si>
    <t>5.4 Huursom</t>
  </si>
  <si>
    <t>Totaal aantal zelfstandige huurwoningen toegelaten instelling ultimo 2019</t>
  </si>
  <si>
    <t>Aantal eenheden met een prestatie-afspraak over de besteding van de inkomensafhankelijke huurstijging hoger dan de norm</t>
  </si>
  <si>
    <t>Meeropbrengst van de hogere huurstijging dan de norm</t>
  </si>
  <si>
    <t>Aantal zelfstandige huurwoningen toegelaten instelling relevant voor de huursomtoets</t>
  </si>
  <si>
    <t>Totaal maandhuur op 1/1/2020 van de aantallen relevant voor de toets</t>
  </si>
  <si>
    <t>Mutatie maandhuur</t>
  </si>
  <si>
    <t>Huurstijging</t>
  </si>
  <si>
    <t>(c-b)/b</t>
  </si>
  <si>
    <t>Toelichting:</t>
  </si>
  <si>
    <t>Noot 1 Bij het berekenen van de huursomstijging tellen geen woningen mee die:</t>
  </si>
  <si>
    <t xml:space="preserve"> </t>
  </si>
  <si>
    <t>Op 1 januari 2019 een geliberaliseerd huurcontract hebben (vrije-sectorwoningen).</t>
  </si>
  <si>
    <t>Op 1 januari 2019 of op 1 januari 2020 niet verhuurd waren (geen huurprijs hadden).</t>
  </si>
  <si>
    <t>In 2019 voor het eerst in de verhuur gingen (nieuwbouw). Of in 2019 voor het laatst zijn verhuurd (gesloopt of verkocht).</t>
  </si>
  <si>
    <t>In 2019 een hogere huur kregen na woningverbetering of renovatie. Maar alleen als de woningverbetering/renovatie niet langer dan een jaar voor die huurverhoging heeft plaatsgevonden.</t>
  </si>
  <si>
    <t>Is dit een gevolg van een stelselwijziging</t>
  </si>
  <si>
    <t>Is dit een gevolg van foutenherstel</t>
  </si>
  <si>
    <t>man/vrouw/onbekend</t>
  </si>
  <si>
    <t>Marktwaarde in verhuurde staat en beleidswaarde</t>
  </si>
  <si>
    <t>Totaal van markt-jaarhuur op het moment van waarderen</t>
  </si>
  <si>
    <t>Totaal van actuele contract-jaarhuur op het moment van waarderen</t>
  </si>
  <si>
    <t>Totaal van onderhoudskosten op het moment van waarderen</t>
  </si>
  <si>
    <t>Totaal van beheerkosten op het moment van waarderen</t>
  </si>
  <si>
    <t>Totaal van leegwaarde op het moment van waarderen</t>
  </si>
  <si>
    <t>Totaal van NCW verhuurderheffing</t>
  </si>
  <si>
    <t>Totaal van NCW erfpacht</t>
  </si>
  <si>
    <t>Totaal van achterstallig onderhoud opgenomen in de waarde</t>
  </si>
  <si>
    <t>Totaal van actuele streef-jaarhuur op het moment van waarderen</t>
  </si>
  <si>
    <t>Immateriële vaste activa</t>
  </si>
  <si>
    <t>Vastgoedbeleggingen</t>
  </si>
  <si>
    <t xml:space="preserve">Materiele vaste Activa </t>
  </si>
  <si>
    <t>VLOTTENDE ACTIVA</t>
  </si>
  <si>
    <t>VASTE ACTIVA</t>
  </si>
  <si>
    <t>Financiële vaste activa</t>
  </si>
  <si>
    <t>Voorraden</t>
  </si>
  <si>
    <t>Onderhanden projecten</t>
  </si>
  <si>
    <t>Vorderingen</t>
  </si>
  <si>
    <t>Effecten</t>
  </si>
  <si>
    <t>Liquide middelen</t>
  </si>
  <si>
    <t>EGALISATIEREKENING</t>
  </si>
  <si>
    <t>EIGEN VERMOGEN</t>
  </si>
  <si>
    <t>VOORZIENINGEN</t>
  </si>
  <si>
    <t>LANGLOPENDE SCHULDEN</t>
  </si>
  <si>
    <t>KORTLOPENDE SCHULDEN</t>
  </si>
  <si>
    <t xml:space="preserve">Materiele vaste activa </t>
  </si>
  <si>
    <t>GROEPSVERMOGEN</t>
  </si>
  <si>
    <t>opgave voor a DAEB, b Niet-DAEB en c Geconsolideerde niet-DAEB verbindingen</t>
  </si>
  <si>
    <t>opgave voor b Niet-DAEB en c Geconsolideerde niet-DAEB verbindingen</t>
  </si>
  <si>
    <t>Idem voor Niet-DAEB en Geconsolideerde niet-DAEB verbindingen</t>
  </si>
  <si>
    <t>A. Transacties van DAEB TI naar Niet-DAEB TI</t>
  </si>
  <si>
    <t>B. Transacties van Niet-DAEB TI naar DAEB TI</t>
  </si>
  <si>
    <t>Voor DAEB TI, Niet-DAEB TI en Enkelvoudig</t>
  </si>
  <si>
    <t>Geconsolideerd en Geconsolideerde niet-DAEB verbindingen</t>
  </si>
  <si>
    <t>identiek voor DAEB, Niet-DAEB, Geconsolideerde niet-DAEB verbindingen, enkelvoudig en geconsolideerd</t>
  </si>
  <si>
    <t>naar A DAEB, B Niet-DAEB en C Geconsolideerde niet-DAEB verbindingen</t>
  </si>
  <si>
    <t>Verkoopprijs verkochte huurwoningen verslagjaar DAEB TI</t>
  </si>
  <si>
    <t>Verkoopprijs verkochte huurwoningen verslagjaar Niet-DAEB TI</t>
  </si>
  <si>
    <t>Verkoopprijs verkochte huurwoningen verslagjaar Niet-DAEB verbindingen</t>
  </si>
  <si>
    <t>Huuropbrengsten DAEB TI</t>
  </si>
  <si>
    <t>Huuropbrengsten Niet-DAEB TI</t>
  </si>
  <si>
    <t>Huuropbrengsten Geconsolideerde niet-DAEB verbindingen</t>
  </si>
  <si>
    <t>Totaal van bezoldiging</t>
  </si>
  <si>
    <t>Jaar waarin het dienstverband is beëindigd</t>
  </si>
  <si>
    <t>Naam van topfunctionaris</t>
  </si>
  <si>
    <t>Het toepasselijke bezoldigingsmaximum voor de instelling</t>
  </si>
  <si>
    <t>Naam van toezichthoudende topfunctionaris</t>
  </si>
  <si>
    <t>Naam van niet toezichthoudende topfunctionaris</t>
  </si>
  <si>
    <t>Interne lening aan het begin van de periode</t>
  </si>
  <si>
    <t>Interne lening aan het einde van de periode</t>
  </si>
  <si>
    <t>Aflossingsschema interne lening van DAEB TI naar niet-DAEB TI</t>
  </si>
  <si>
    <t>Aflossingsschema startlening van DAEB TI of niet-DAEB TI naar geconsolideerde niet-DAEB verbindingen</t>
  </si>
  <si>
    <t>Startlening aan het begin van de periode</t>
  </si>
  <si>
    <t>Startlening aan het einde van de periode</t>
  </si>
  <si>
    <t>Totaal maandhuur op 1/1/2019 van de aantallen relevant voor de toets</t>
  </si>
  <si>
    <t>Betaalde interest toegerekend aan investeringen door de corporatie</t>
  </si>
  <si>
    <t>Niet-DAEB vastgoed in exploitatie</t>
  </si>
  <si>
    <t>In 2019 een inkomensafhankelijke huurverhoging van meer dan 4,1% kregen. Maar alleen als gemeente, corporatie en huurdersorganisatie hebben afgesproken dat zij de</t>
  </si>
  <si>
    <t>meeropbrengsten van die hogere huurverhoging gebruiken voor investeringen. En die meeropbrengsten niet hoger zijn dan de investeringsbedragen volgens de prestatie-afspraken.</t>
  </si>
  <si>
    <t>Omvang dienstverband (als deeltijdfactor in FTE)</t>
  </si>
  <si>
    <t xml:space="preserve">(i) Aantal aangegane huurovereenkomsten met betrekking tot zodanige woongelegenheden in de gevallen dat:                                                                                                                                                  
1. het huishoudinkomen ten hoogste tot € 38.035 per jaar is;
2. er sprake is van statushouders die, uitsluitend met medebewoners die statushouder zijn, vanuit een COA-voorziening een sociale huurwoning betrekken (een verklaring van het COA, niet ouder dan 6 maanden, volstaat);
3. er sprake is van woningzoekenden die studiefinanciering genieten, die voltijds studeren of gaan promoveren en die de woongelegenheid als enig student of met maximaal één andere student willen betrekken (bewijs van inschrijving aan de onderwijsinstelling waaruit blijkt dat de betrokkene bij één van de genoemde doelgroepen behoort volstaat);
4. er sprake is van uit het buitenland afkomstige studenten aan een instelling voor hoger of wetenschappelijk onderwijs (bewijs van inschrijving aan de onderwijsinstelling volstaat);
5. er sprake is van woningzoekenden met een zorgindicatie, zoals bedoeld in artikel 57 van het BTIV , die op grond daarvan ook bij een inkomen boven de inkomensgrens van € 38.035 recht hebben op -een sociale huurwoning (bij de toetsing kan worden volstaan met met de indicatie voor verblijf of voor ADL-assistentie, dan wel het deel van het zorgplan van de wijkverpleegkundige waaruit blijkt dat de betrokkene een zorgindicatie voor minimaal 10 uur verpleging of verzorging per week voor een periode van ten minste één jaar heeft). De onder 2 tot en met 5 genoemde gevallen vallen onder de 80% toewijzingen aan huishoudens met inkomen tot € 38.035 per jaar.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</si>
</sst>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00_-;_-[$€]\ * #,##0.00\-;_-[$€]\ * &quot;-&quot;??_-;_-@_-"/>
    <numFmt numFmtId="165" formatCode="_ * #,##0_ ;_ * \-#,##0_ ;_ * &quot;-&quot;??_ ;_ @_ "/>
    <numFmt numFmtId="166" formatCode="_ [$€-2]\ * #,##0.00_ ;_ [$€-2]\ * \-#,##0.00_ ;_ [$€-2]\ * &quot;-&quot;??_ ;_ @_ "/>
    <numFmt numFmtId="167" formatCode="_ &quot;€&quot;\ * #,##0_ ;_ &quot;€&quot;\ * \-#,##0_ ;_ &quot;€&quot;\ * &quot;-&quot;??_ ;_ @_ "/>
  </numFmts>
  <fonts count="7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4"/>
      <name val="Arial"/>
      <family val="2"/>
    </font>
    <font>
      <b/>
      <sz val="8"/>
      <name val="Arial"/>
      <family val="2"/>
    </font>
    <font>
      <sz val="8"/>
      <name val="Arial"/>
      <family val="2"/>
    </font>
    <font>
      <sz val="10"/>
      <name val="Arial"/>
      <family val="2"/>
    </font>
    <font>
      <i/>
      <sz val="8"/>
      <name val="Arial"/>
      <family val="2"/>
    </font>
    <font>
      <b/>
      <sz val="12"/>
      <name val="Arial"/>
      <family val="2"/>
    </font>
    <font>
      <u/>
      <sz val="8"/>
      <name val="Arial"/>
      <family val="2"/>
    </font>
    <font>
      <i/>
      <sz val="10"/>
      <name val="Arial"/>
      <family val="2"/>
    </font>
    <font>
      <b/>
      <i/>
      <sz val="8"/>
      <name val="Arial"/>
      <family val="2"/>
    </font>
    <font>
      <b/>
      <sz val="9"/>
      <name val="Arial"/>
      <family val="2"/>
    </font>
    <font>
      <sz val="8"/>
      <color indexed="8"/>
      <name val="Arial"/>
      <family val="2"/>
    </font>
    <font>
      <sz val="9"/>
      <name val="Arial"/>
      <family val="2"/>
    </font>
    <font>
      <sz val="12"/>
      <name val="Arial"/>
      <family val="2"/>
    </font>
    <font>
      <b/>
      <sz val="8"/>
      <color rgb="FFFF0000"/>
      <name val="Arial"/>
      <family val="2"/>
    </font>
    <font>
      <b/>
      <sz val="8"/>
      <color theme="1"/>
      <name val="Arial"/>
      <family val="2"/>
    </font>
    <font>
      <sz val="8"/>
      <color rgb="FFFF0000"/>
      <name val="Arial"/>
      <family val="2"/>
    </font>
    <font>
      <b/>
      <sz val="8"/>
      <color rgb="FF0070C0"/>
      <name val="Arial"/>
      <family val="2"/>
    </font>
    <font>
      <sz val="11"/>
      <color theme="1"/>
      <name val="Calibri"/>
      <family val="2"/>
      <scheme val="minor"/>
    </font>
    <font>
      <sz val="10"/>
      <color rgb="FFFF0000"/>
      <name val="Arial"/>
      <family val="2"/>
    </font>
    <font>
      <u/>
      <sz val="10"/>
      <color theme="10"/>
      <name val="Arial"/>
      <family val="2"/>
    </font>
    <font>
      <sz val="9"/>
      <color theme="1"/>
      <name val="Arial"/>
      <family val="2"/>
    </font>
    <font>
      <sz val="14"/>
      <name val="Arial"/>
      <family val="2"/>
    </font>
    <font>
      <sz val="8"/>
      <color theme="1"/>
      <name val="Calibri"/>
      <family val="2"/>
      <scheme val="minor"/>
    </font>
    <font>
      <sz val="12"/>
      <color rgb="FF9C6500"/>
      <name val="Calibri"/>
      <family val="2"/>
      <scheme val="minor"/>
    </font>
    <font>
      <sz val="10"/>
      <color theme="1"/>
      <name val="Arial"/>
      <family val="2"/>
    </font>
    <font>
      <b/>
      <sz val="16"/>
      <name val="Arial"/>
      <family val="2"/>
    </font>
    <font>
      <sz val="10"/>
      <name val="Arial"/>
      <family val="2"/>
    </font>
    <font>
      <sz val="10"/>
      <color rgb="FF00B050"/>
      <name val="Arial"/>
      <family val="2"/>
    </font>
    <font>
      <sz val="8"/>
      <color rgb="FF00B050"/>
      <name val="Arial"/>
      <family val="2"/>
    </font>
    <font>
      <sz val="12"/>
      <color rgb="FF00B050"/>
      <name val="Arial"/>
      <family val="2"/>
    </font>
    <font>
      <sz val="8"/>
      <color theme="1"/>
      <name val="Arial"/>
      <family val="2"/>
    </font>
    <font>
      <sz val="8"/>
      <color rgb="FF000000"/>
      <name val="Arial"/>
      <family val="2"/>
    </font>
    <font>
      <sz val="11"/>
      <color rgb="FF000000"/>
      <name val="Arial"/>
      <family val="2"/>
    </font>
    <font>
      <sz val="12"/>
      <color rgb="FFFF0000"/>
      <name val="Arial"/>
      <family val="2"/>
    </font>
    <font>
      <b/>
      <sz val="14"/>
      <color theme="1"/>
      <name val="Arial"/>
      <family val="2"/>
    </font>
    <font>
      <b/>
      <sz val="10"/>
      <color theme="1"/>
      <name val="Arial"/>
      <family val="2"/>
    </font>
    <font>
      <i/>
      <u/>
      <sz val="8"/>
      <name val="Arial"/>
      <family val="2"/>
    </font>
    <font>
      <sz val="11"/>
      <color theme="1"/>
      <name val="Arial"/>
      <family val="2"/>
    </font>
    <font>
      <b/>
      <sz val="11"/>
      <color theme="1"/>
      <name val="Arial"/>
      <family val="2"/>
    </font>
    <font>
      <sz val="11"/>
      <name val="Arial"/>
      <family val="2"/>
    </font>
    <font>
      <sz val="10"/>
      <color theme="1"/>
      <name val="Calibri"/>
      <family val="2"/>
      <scheme val="minor"/>
    </font>
    <font>
      <i/>
      <sz val="10"/>
      <color theme="1"/>
      <name val="Arial"/>
      <family val="2"/>
    </font>
    <font>
      <i/>
      <sz val="8"/>
      <color theme="1"/>
      <name val="Arial"/>
      <family val="2"/>
    </font>
    <font>
      <b/>
      <i/>
      <sz val="8"/>
      <color theme="1"/>
      <name val="Arial"/>
      <family val="2"/>
    </font>
    <font>
      <b/>
      <i/>
      <u/>
      <sz val="10"/>
      <color theme="1"/>
      <name val="Arial"/>
      <family val="2"/>
    </font>
    <font>
      <b/>
      <i/>
      <u/>
      <sz val="8"/>
      <name val="Arial"/>
      <family val="2"/>
    </font>
  </fonts>
  <fills count="1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indexed="65"/>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0.14999847407452621"/>
        <bgColor indexed="64"/>
      </patternFill>
    </fill>
    <fill>
      <patternFill patternType="solid">
        <fgColor rgb="FFFFEB9C"/>
      </patternFill>
    </fill>
    <fill>
      <patternFill patternType="solid">
        <fgColor theme="7" tint="0.39997558519241921"/>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theme="3" tint="0.79998168889431442"/>
        <bgColor indexed="64"/>
      </patternFill>
    </fill>
    <fill>
      <patternFill patternType="solid">
        <fgColor rgb="FFFFFFFF"/>
        <bgColor indexed="64"/>
      </patternFill>
    </fill>
    <fill>
      <patternFill patternType="solid">
        <fgColor theme="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2700">
    <xf numFmtId="0" fontId="0" fillId="0" borderId="0"/>
    <xf numFmtId="164" fontId="29" fillId="0" borderId="0" applyFont="0" applyFill="0" applyBorder="0" applyAlignment="0" applyProtection="0"/>
    <xf numFmtId="0" fontId="34" fillId="0" borderId="0"/>
    <xf numFmtId="9" fontId="29" fillId="0" borderId="0" applyFont="0" applyFill="0" applyBorder="0" applyAlignment="0" applyProtection="0"/>
    <xf numFmtId="0" fontId="29" fillId="0" borderId="0"/>
    <xf numFmtId="0" fontId="29" fillId="0" borderId="0"/>
    <xf numFmtId="0" fontId="48" fillId="0" borderId="0"/>
    <xf numFmtId="43" fontId="29" fillId="0" borderId="0" applyFont="0" applyFill="0" applyBorder="0" applyAlignment="0" applyProtection="0"/>
    <xf numFmtId="0" fontId="28" fillId="0" borderId="0"/>
    <xf numFmtId="0" fontId="51" fillId="0" borderId="0"/>
    <xf numFmtId="0" fontId="50" fillId="0" borderId="0" applyNumberFormat="0" applyFill="0" applyBorder="0" applyAlignment="0" applyProtection="0"/>
    <xf numFmtId="0" fontId="50" fillId="0" borderId="0" applyNumberFormat="0" applyFill="0" applyBorder="0" applyAlignment="0" applyProtection="0"/>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53" fillId="0" borderId="0"/>
    <xf numFmtId="0" fontId="26" fillId="0" borderId="0"/>
    <xf numFmtId="0" fontId="25" fillId="0" borderId="0"/>
    <xf numFmtId="0" fontId="24" fillId="0" borderId="0"/>
    <xf numFmtId="0" fontId="54" fillId="8"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9" fillId="0" borderId="0"/>
    <xf numFmtId="0" fontId="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55" fillId="0" borderId="0"/>
    <xf numFmtId="0" fontId="21" fillId="0" borderId="0"/>
    <xf numFmtId="0" fontId="55" fillId="0" borderId="0"/>
    <xf numFmtId="0" fontId="55" fillId="0" borderId="0"/>
    <xf numFmtId="0" fontId="5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0" fillId="0" borderId="0" applyNumberFormat="0" applyFill="0" applyBorder="0" applyAlignment="0" applyProtection="0">
      <alignment vertical="top"/>
      <protection locked="0"/>
    </xf>
    <xf numFmtId="0" fontId="16" fillId="0" borderId="0"/>
    <xf numFmtId="0" fontId="16"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57" fillId="0" borderId="0" applyFont="0" applyFill="0" applyBorder="0" applyAlignment="0" applyProtection="0"/>
    <xf numFmtId="0" fontId="12" fillId="0" borderId="0"/>
    <xf numFmtId="0" fontId="11" fillId="0" borderId="0"/>
    <xf numFmtId="0" fontId="11" fillId="0" borderId="0"/>
    <xf numFmtId="0" fontId="10" fillId="0" borderId="0"/>
    <xf numFmtId="9" fontId="10" fillId="0" borderId="0" applyFont="0" applyFill="0" applyBorder="0" applyAlignment="0" applyProtection="0"/>
    <xf numFmtId="9" fontId="55" fillId="0" borderId="0" applyFont="0" applyFill="0" applyBorder="0" applyAlignment="0" applyProtection="0"/>
    <xf numFmtId="0" fontId="9" fillId="0" borderId="0"/>
    <xf numFmtId="0" fontId="63" fillId="0" borderId="0" applyNumberFormat="0" applyFont="0" applyBorder="0" applyProtection="0">
      <alignment horizontal="left" indent="6"/>
    </xf>
    <xf numFmtId="0" fontId="63" fillId="0" borderId="0" applyNumberFormat="0" applyFont="0" applyBorder="0" applyProtection="0">
      <alignment horizontal="left" indent="10"/>
    </xf>
    <xf numFmtId="0" fontId="63" fillId="0" borderId="0" applyNumberFormat="0" applyFont="0" applyBorder="0" applyProtection="0">
      <alignment horizontal="left" indent="8"/>
    </xf>
    <xf numFmtId="0" fontId="63" fillId="0" borderId="0" applyNumberFormat="0" applyFont="0" applyBorder="0" applyProtection="0">
      <alignment horizontal="left" indent="4"/>
    </xf>
    <xf numFmtId="0" fontId="63" fillId="0" borderId="0" applyNumberFormat="0" applyFont="0" applyBorder="0" applyProtection="0"/>
    <xf numFmtId="0" fontId="8" fillId="0" borderId="0"/>
    <xf numFmtId="0" fontId="7" fillId="0" borderId="0"/>
    <xf numFmtId="0" fontId="6" fillId="0" borderId="0"/>
    <xf numFmtId="0" fontId="5" fillId="0" borderId="0"/>
    <xf numFmtId="0" fontId="4" fillId="0" borderId="0"/>
    <xf numFmtId="0" fontId="4" fillId="0" borderId="0"/>
    <xf numFmtId="0" fontId="4" fillId="0" borderId="0"/>
    <xf numFmtId="0" fontId="3" fillId="0" borderId="0"/>
    <xf numFmtId="0" fontId="2" fillId="0" borderId="0"/>
    <xf numFmtId="0" fontId="2" fillId="0" borderId="0"/>
    <xf numFmtId="43" fontId="29" fillId="0" borderId="0" applyFont="0" applyFill="0" applyBorder="0" applyAlignment="0" applyProtection="0"/>
    <xf numFmtId="0" fontId="1" fillId="0" borderId="0"/>
  </cellStyleXfs>
  <cellXfs count="616">
    <xf numFmtId="0" fontId="0" fillId="0" borderId="0" xfId="0"/>
    <xf numFmtId="0" fontId="32" fillId="0" borderId="0" xfId="0" applyFont="1" applyFill="1"/>
    <xf numFmtId="0" fontId="33" fillId="0" borderId="0" xfId="0" applyFont="1" applyFill="1"/>
    <xf numFmtId="0" fontId="34" fillId="0" borderId="0" xfId="0" applyFont="1" applyFill="1"/>
    <xf numFmtId="0" fontId="33" fillId="0" borderId="2" xfId="0" applyFont="1" applyFill="1" applyBorder="1"/>
    <xf numFmtId="0" fontId="43" fillId="0" borderId="0" xfId="0" applyFont="1" applyFill="1" applyAlignment="1">
      <alignment vertical="center"/>
    </xf>
    <xf numFmtId="3" fontId="29" fillId="0" borderId="0" xfId="0" applyNumberFormat="1" applyFont="1" applyFill="1" applyBorder="1" applyAlignment="1"/>
    <xf numFmtId="3" fontId="29" fillId="0" borderId="0" xfId="0" applyNumberFormat="1" applyFont="1" applyFill="1" applyBorder="1"/>
    <xf numFmtId="3" fontId="29" fillId="0" borderId="0" xfId="0" applyNumberFormat="1" applyFont="1" applyFill="1" applyBorder="1" applyAlignment="1">
      <alignment horizontal="left" wrapText="1"/>
    </xf>
    <xf numFmtId="3" fontId="30" fillId="0" borderId="0" xfId="0" applyNumberFormat="1" applyFont="1" applyFill="1" applyBorder="1" applyAlignment="1">
      <alignment horizontal="left" wrapText="1"/>
    </xf>
    <xf numFmtId="3" fontId="29" fillId="4" borderId="0" xfId="0" applyNumberFormat="1" applyFont="1" applyFill="1" applyBorder="1"/>
    <xf numFmtId="3" fontId="29" fillId="4" borderId="0" xfId="0" applyNumberFormat="1" applyFont="1" applyFill="1" applyBorder="1" applyAlignment="1">
      <alignment horizontal="left" wrapText="1"/>
    </xf>
    <xf numFmtId="3" fontId="32" fillId="0" borderId="0" xfId="0" applyNumberFormat="1" applyFont="1" applyFill="1" applyBorder="1" applyAlignment="1"/>
    <xf numFmtId="0" fontId="33" fillId="5" borderId="2" xfId="0" applyFont="1" applyFill="1" applyBorder="1"/>
    <xf numFmtId="0" fontId="52" fillId="0" borderId="0" xfId="0" applyFont="1" applyFill="1"/>
    <xf numFmtId="0" fontId="33" fillId="0" borderId="0" xfId="0" applyFont="1" applyFill="1" applyAlignment="1">
      <alignment vertical="center"/>
    </xf>
    <xf numFmtId="3" fontId="33" fillId="0" borderId="0" xfId="0" applyNumberFormat="1" applyFont="1" applyFill="1" applyBorder="1"/>
    <xf numFmtId="0" fontId="32" fillId="0" borderId="0" xfId="0" applyFont="1" applyFill="1"/>
    <xf numFmtId="0" fontId="33" fillId="0" borderId="0" xfId="0" applyFont="1" applyFill="1"/>
    <xf numFmtId="0" fontId="29" fillId="0" borderId="0" xfId="0" applyFont="1" applyFill="1"/>
    <xf numFmtId="0" fontId="0" fillId="0" borderId="0" xfId="0" applyFill="1"/>
    <xf numFmtId="0" fontId="33" fillId="0" borderId="0" xfId="0" applyFont="1" applyFill="1" applyBorder="1" applyAlignment="1"/>
    <xf numFmtId="0" fontId="33" fillId="0" borderId="0" xfId="0" applyFont="1" applyFill="1" applyBorder="1" applyAlignment="1">
      <alignment vertical="top"/>
    </xf>
    <xf numFmtId="0" fontId="33" fillId="3" borderId="0" xfId="5" applyFont="1" applyFill="1"/>
    <xf numFmtId="0" fontId="29" fillId="3" borderId="0" xfId="5" applyFill="1"/>
    <xf numFmtId="3" fontId="33" fillId="4" borderId="0" xfId="0" applyNumberFormat="1" applyFont="1" applyFill="1" applyBorder="1"/>
    <xf numFmtId="0" fontId="29" fillId="9" borderId="0" xfId="0" applyFont="1" applyFill="1"/>
    <xf numFmtId="0" fontId="34" fillId="9" borderId="0" xfId="0" applyFont="1" applyFill="1"/>
    <xf numFmtId="0" fontId="33" fillId="9" borderId="0" xfId="0" applyFont="1" applyFill="1" applyAlignment="1">
      <alignment vertical="center"/>
    </xf>
    <xf numFmtId="3" fontId="32" fillId="9" borderId="0" xfId="0" applyNumberFormat="1" applyFont="1" applyFill="1" applyBorder="1" applyAlignment="1"/>
    <xf numFmtId="3" fontId="33" fillId="9" borderId="0" xfId="0" applyNumberFormat="1" applyFont="1" applyFill="1" applyBorder="1" applyAlignment="1"/>
    <xf numFmtId="0" fontId="43" fillId="9" borderId="0" xfId="0" applyFont="1" applyFill="1" applyAlignment="1">
      <alignment vertical="center"/>
    </xf>
    <xf numFmtId="3" fontId="29" fillId="9" borderId="0" xfId="0" applyNumberFormat="1" applyFont="1" applyFill="1" applyBorder="1" applyAlignment="1"/>
    <xf numFmtId="3" fontId="35" fillId="9" borderId="0" xfId="0" applyNumberFormat="1" applyFont="1" applyFill="1" applyBorder="1" applyAlignment="1"/>
    <xf numFmtId="0" fontId="33" fillId="9" borderId="0" xfId="0" applyFont="1" applyFill="1"/>
    <xf numFmtId="0" fontId="33" fillId="2" borderId="2" xfId="0" applyFont="1" applyFill="1" applyBorder="1"/>
    <xf numFmtId="3" fontId="33" fillId="0" borderId="0" xfId="0" applyNumberFormat="1" applyFont="1" applyFill="1" applyBorder="1" applyAlignment="1"/>
    <xf numFmtId="3" fontId="35" fillId="0" borderId="0" xfId="0" applyNumberFormat="1" applyFont="1" applyFill="1" applyBorder="1" applyAlignment="1"/>
    <xf numFmtId="0" fontId="29" fillId="0" borderId="0" xfId="5" applyFont="1" applyFill="1"/>
    <xf numFmtId="0" fontId="33" fillId="0" borderId="0" xfId="0" applyFont="1" applyFill="1"/>
    <xf numFmtId="0" fontId="33" fillId="3" borderId="0" xfId="5" applyFont="1" applyFill="1" applyAlignment="1">
      <alignment vertical="top"/>
    </xf>
    <xf numFmtId="0" fontId="33" fillId="3" borderId="0" xfId="5" applyFont="1" applyFill="1" applyBorder="1" applyAlignment="1">
      <alignment horizontal="center" vertical="center"/>
    </xf>
    <xf numFmtId="0" fontId="29" fillId="3" borderId="0" xfId="0" applyFont="1" applyFill="1"/>
    <xf numFmtId="0" fontId="33" fillId="3" borderId="0" xfId="0" applyFont="1" applyFill="1" applyBorder="1"/>
    <xf numFmtId="0" fontId="30" fillId="3" borderId="0" xfId="5" applyFont="1" applyFill="1"/>
    <xf numFmtId="0" fontId="33" fillId="3" borderId="0" xfId="0" applyFont="1" applyFill="1"/>
    <xf numFmtId="0" fontId="32" fillId="3" borderId="0" xfId="0" applyFont="1" applyFill="1"/>
    <xf numFmtId="0" fontId="33" fillId="3" borderId="0" xfId="0" applyFont="1" applyFill="1" applyAlignment="1">
      <alignment vertical="top" wrapText="1"/>
    </xf>
    <xf numFmtId="0" fontId="32" fillId="3" borderId="2" xfId="0" applyFont="1" applyFill="1" applyBorder="1" applyAlignment="1">
      <alignment horizontal="center" vertical="center"/>
    </xf>
    <xf numFmtId="0" fontId="33" fillId="3" borderId="2" xfId="0" applyFont="1" applyFill="1" applyBorder="1" applyAlignment="1">
      <alignment horizontal="center" vertical="center"/>
    </xf>
    <xf numFmtId="0" fontId="33" fillId="3" borderId="2" xfId="0" applyFont="1" applyFill="1" applyBorder="1" applyAlignment="1">
      <alignment horizontal="left"/>
    </xf>
    <xf numFmtId="0" fontId="33" fillId="3" borderId="5" xfId="0" applyFont="1" applyFill="1" applyBorder="1" applyAlignment="1">
      <alignment vertical="top"/>
    </xf>
    <xf numFmtId="0" fontId="33" fillId="3" borderId="0" xfId="0" applyFont="1" applyFill="1" applyAlignment="1"/>
    <xf numFmtId="0" fontId="30" fillId="3" borderId="0" xfId="0" applyFont="1" applyFill="1"/>
    <xf numFmtId="0" fontId="33" fillId="3" borderId="2" xfId="0" applyFont="1" applyFill="1" applyBorder="1" applyAlignment="1">
      <alignment horizontal="right"/>
    </xf>
    <xf numFmtId="0" fontId="33" fillId="3" borderId="0" xfId="0" applyFont="1" applyFill="1" applyBorder="1" applyAlignment="1">
      <alignment horizontal="right"/>
    </xf>
    <xf numFmtId="0" fontId="32" fillId="3" borderId="0" xfId="0" applyFont="1" applyFill="1" applyAlignment="1"/>
    <xf numFmtId="0" fontId="47" fillId="3" borderId="0" xfId="0" applyFont="1" applyFill="1"/>
    <xf numFmtId="0" fontId="52" fillId="3" borderId="0" xfId="0" applyFont="1" applyFill="1"/>
    <xf numFmtId="0" fontId="31" fillId="3" borderId="0" xfId="0" applyFont="1" applyFill="1" applyAlignment="1"/>
    <xf numFmtId="0" fontId="52" fillId="3" borderId="0" xfId="0" applyFont="1" applyFill="1" applyAlignment="1"/>
    <xf numFmtId="0" fontId="43" fillId="3" borderId="0" xfId="0" applyFont="1" applyFill="1"/>
    <xf numFmtId="0" fontId="43" fillId="3" borderId="0" xfId="5" applyFont="1" applyFill="1"/>
    <xf numFmtId="0" fontId="33" fillId="3" borderId="0" xfId="0" applyFont="1" applyFill="1" applyBorder="1" applyAlignment="1">
      <alignment vertical="top"/>
    </xf>
    <xf numFmtId="0" fontId="34" fillId="3" borderId="0" xfId="0" applyFont="1" applyFill="1"/>
    <xf numFmtId="0" fontId="36" fillId="3" borderId="0" xfId="0" applyFont="1" applyFill="1" applyAlignment="1">
      <alignment vertical="top"/>
    </xf>
    <xf numFmtId="0" fontId="32" fillId="3" borderId="0" xfId="0" applyFont="1" applyFill="1" applyAlignment="1">
      <alignment vertical="top"/>
    </xf>
    <xf numFmtId="0" fontId="30" fillId="3" borderId="0" xfId="0" applyFont="1" applyFill="1" applyAlignment="1">
      <alignment vertical="top"/>
    </xf>
    <xf numFmtId="14" fontId="32" fillId="3" borderId="15" xfId="0" applyNumberFormat="1" applyFont="1" applyFill="1" applyBorder="1" applyAlignment="1">
      <alignment horizontal="center" vertical="top"/>
    </xf>
    <xf numFmtId="0" fontId="33" fillId="3" borderId="11" xfId="0" applyFont="1" applyFill="1" applyBorder="1"/>
    <xf numFmtId="14" fontId="32" fillId="3" borderId="0" xfId="0" applyNumberFormat="1" applyFont="1" applyFill="1" applyBorder="1" applyAlignment="1">
      <alignment horizontal="center" vertical="top"/>
    </xf>
    <xf numFmtId="14" fontId="32" fillId="3" borderId="0" xfId="0" applyNumberFormat="1" applyFont="1" applyFill="1" applyBorder="1" applyAlignment="1">
      <alignment horizontal="center" vertical="top" wrapText="1"/>
    </xf>
    <xf numFmtId="0" fontId="33" fillId="3" borderId="2" xfId="0" applyFont="1" applyFill="1" applyBorder="1"/>
    <xf numFmtId="0" fontId="35" fillId="3" borderId="0" xfId="0" applyFont="1" applyFill="1"/>
    <xf numFmtId="0" fontId="30" fillId="6" borderId="2" xfId="0" applyFont="1" applyFill="1" applyBorder="1" applyAlignment="1">
      <alignment horizontal="center"/>
    </xf>
    <xf numFmtId="0" fontId="30" fillId="12" borderId="2" xfId="0" applyFont="1" applyFill="1" applyBorder="1" applyAlignment="1">
      <alignment horizontal="center"/>
    </xf>
    <xf numFmtId="0" fontId="0" fillId="3" borderId="0" xfId="0" applyFill="1"/>
    <xf numFmtId="0" fontId="30" fillId="3" borderId="0" xfId="0" applyFont="1" applyFill="1" applyAlignment="1">
      <alignment horizontal="left"/>
    </xf>
    <xf numFmtId="0" fontId="30" fillId="6" borderId="12" xfId="0" applyFont="1" applyFill="1" applyBorder="1" applyAlignment="1">
      <alignment horizontal="center"/>
    </xf>
    <xf numFmtId="0" fontId="30" fillId="6" borderId="18" xfId="0" applyFont="1" applyFill="1" applyBorder="1" applyAlignment="1">
      <alignment horizontal="center"/>
    </xf>
    <xf numFmtId="0" fontId="30" fillId="12" borderId="18" xfId="0" applyFont="1" applyFill="1" applyBorder="1" applyAlignment="1">
      <alignment horizontal="center"/>
    </xf>
    <xf numFmtId="0" fontId="30" fillId="6" borderId="19" xfId="0" applyFont="1" applyFill="1" applyBorder="1" applyAlignment="1">
      <alignment horizontal="center"/>
    </xf>
    <xf numFmtId="0" fontId="44" fillId="3" borderId="0" xfId="0" applyFont="1" applyFill="1" applyAlignment="1">
      <alignment vertical="top"/>
    </xf>
    <xf numFmtId="0" fontId="30" fillId="3" borderId="0" xfId="0" applyFont="1" applyFill="1" applyAlignment="1">
      <alignment vertical="top" wrapText="1"/>
    </xf>
    <xf numFmtId="0" fontId="33" fillId="3" borderId="0" xfId="0" applyFont="1" applyFill="1" applyBorder="1" applyAlignment="1">
      <alignment horizontal="center"/>
    </xf>
    <xf numFmtId="0" fontId="32" fillId="3" borderId="2" xfId="0" applyFont="1" applyFill="1" applyBorder="1" applyAlignment="1">
      <alignment horizontal="center" vertical="top" wrapText="1"/>
    </xf>
    <xf numFmtId="0" fontId="32" fillId="3" borderId="0" xfId="0" applyFont="1" applyFill="1" applyBorder="1" applyAlignment="1">
      <alignment horizontal="center" vertical="center"/>
    </xf>
    <xf numFmtId="0" fontId="32" fillId="3" borderId="0" xfId="0" applyFont="1" applyFill="1" applyBorder="1" applyAlignment="1">
      <alignment horizontal="center" vertical="top" wrapText="1"/>
    </xf>
    <xf numFmtId="0" fontId="32" fillId="3" borderId="0" xfId="0" applyFont="1" applyFill="1" applyAlignment="1">
      <alignment vertical="top" wrapText="1"/>
    </xf>
    <xf numFmtId="0" fontId="33" fillId="3" borderId="0" xfId="4782" applyFont="1" applyFill="1"/>
    <xf numFmtId="0" fontId="33" fillId="3" borderId="0" xfId="4782" applyFont="1" applyFill="1" applyAlignment="1"/>
    <xf numFmtId="0" fontId="32" fillId="3" borderId="0" xfId="4782" applyFont="1" applyFill="1"/>
    <xf numFmtId="0" fontId="35" fillId="3" borderId="0" xfId="4782" applyFont="1" applyFill="1"/>
    <xf numFmtId="0" fontId="33" fillId="3" borderId="0" xfId="4" applyFont="1" applyFill="1"/>
    <xf numFmtId="0" fontId="43" fillId="3" borderId="0" xfId="4" applyFont="1" applyFill="1"/>
    <xf numFmtId="0" fontId="43" fillId="3" borderId="0" xfId="0" applyFont="1" applyFill="1" applyAlignment="1">
      <alignment vertical="top"/>
    </xf>
    <xf numFmtId="0" fontId="33" fillId="3" borderId="0" xfId="0" applyFont="1" applyFill="1" applyAlignment="1">
      <alignment vertical="top"/>
    </xf>
    <xf numFmtId="0" fontId="33" fillId="3" borderId="0" xfId="4" applyFont="1" applyFill="1" applyAlignment="1"/>
    <xf numFmtId="0" fontId="33" fillId="3" borderId="0" xfId="4" applyFont="1" applyFill="1" applyBorder="1"/>
    <xf numFmtId="3" fontId="33" fillId="3" borderId="0" xfId="0" applyNumberFormat="1" applyFont="1" applyFill="1" applyBorder="1" applyAlignment="1">
      <alignment horizontal="left"/>
    </xf>
    <xf numFmtId="3" fontId="32" fillId="3" borderId="0" xfId="0" applyNumberFormat="1" applyFont="1" applyFill="1" applyBorder="1" applyAlignment="1"/>
    <xf numFmtId="3" fontId="33" fillId="3" borderId="0" xfId="0" applyNumberFormat="1" applyFont="1" applyFill="1" applyBorder="1" applyAlignment="1"/>
    <xf numFmtId="3" fontId="33" fillId="3" borderId="0" xfId="0" applyNumberFormat="1" applyFont="1" applyFill="1" applyBorder="1"/>
    <xf numFmtId="0" fontId="36" fillId="3" borderId="0" xfId="0" applyFont="1" applyFill="1" applyAlignment="1">
      <alignment vertical="center"/>
    </xf>
    <xf numFmtId="0" fontId="43" fillId="3" borderId="0" xfId="0" applyFont="1" applyFill="1" applyAlignment="1">
      <alignment vertical="center"/>
    </xf>
    <xf numFmtId="0" fontId="32" fillId="3" borderId="0" xfId="0" applyFont="1" applyFill="1" applyAlignment="1">
      <alignment vertical="center"/>
    </xf>
    <xf numFmtId="0" fontId="33" fillId="3" borderId="0" xfId="0" applyFont="1" applyFill="1" applyAlignment="1">
      <alignment vertical="center"/>
    </xf>
    <xf numFmtId="0" fontId="33" fillId="3" borderId="8" xfId="0" applyFont="1" applyFill="1" applyBorder="1" applyAlignment="1">
      <alignment vertical="top"/>
    </xf>
    <xf numFmtId="3" fontId="30" fillId="3" borderId="0" xfId="0" applyNumberFormat="1" applyFont="1" applyFill="1" applyBorder="1" applyAlignment="1"/>
    <xf numFmtId="3" fontId="32" fillId="3" borderId="2" xfId="0" applyNumberFormat="1" applyFont="1" applyFill="1" applyBorder="1" applyAlignment="1">
      <alignment horizontal="center" vertical="center"/>
    </xf>
    <xf numFmtId="3" fontId="32" fillId="3" borderId="11" xfId="0" applyNumberFormat="1" applyFont="1" applyFill="1" applyBorder="1" applyAlignment="1">
      <alignment horizontal="center" vertical="center"/>
    </xf>
    <xf numFmtId="3" fontId="32" fillId="3" borderId="2" xfId="0" applyNumberFormat="1" applyFont="1" applyFill="1" applyBorder="1" applyAlignment="1">
      <alignment horizontal="center" vertical="center" wrapText="1"/>
    </xf>
    <xf numFmtId="0" fontId="29" fillId="3" borderId="0" xfId="0" applyFont="1" applyFill="1" applyAlignment="1">
      <alignment vertical="top"/>
    </xf>
    <xf numFmtId="3" fontId="29" fillId="3" borderId="0" xfId="0" applyNumberFormat="1" applyFont="1" applyFill="1" applyBorder="1" applyAlignment="1"/>
    <xf numFmtId="3" fontId="43" fillId="3" borderId="0" xfId="0" applyNumberFormat="1" applyFont="1" applyFill="1" applyBorder="1" applyAlignment="1"/>
    <xf numFmtId="3" fontId="36" fillId="3" borderId="0" xfId="0" applyNumberFormat="1" applyFont="1" applyFill="1" applyBorder="1" applyAlignment="1">
      <alignment horizontal="left"/>
    </xf>
    <xf numFmtId="3" fontId="33" fillId="3" borderId="5" xfId="0" applyNumberFormat="1" applyFont="1" applyFill="1" applyBorder="1" applyAlignment="1"/>
    <xf numFmtId="3" fontId="30" fillId="3" borderId="0" xfId="0" applyNumberFormat="1" applyFont="1" applyFill="1" applyBorder="1" applyAlignment="1">
      <alignment horizontal="left"/>
    </xf>
    <xf numFmtId="3" fontId="32" fillId="3" borderId="8" xfId="0" applyNumberFormat="1" applyFont="1" applyFill="1" applyBorder="1" applyAlignment="1"/>
    <xf numFmtId="3" fontId="35" fillId="3" borderId="0" xfId="0" applyNumberFormat="1" applyFont="1" applyFill="1" applyBorder="1" applyAlignment="1"/>
    <xf numFmtId="3" fontId="33" fillId="3" borderId="16" xfId="0" applyNumberFormat="1" applyFont="1" applyFill="1" applyBorder="1" applyAlignment="1">
      <alignment vertical="top"/>
    </xf>
    <xf numFmtId="0" fontId="33" fillId="3" borderId="16" xfId="0" applyFont="1" applyFill="1" applyBorder="1" applyAlignment="1">
      <alignment vertical="top"/>
    </xf>
    <xf numFmtId="0" fontId="33" fillId="3" borderId="0" xfId="5" applyFont="1" applyFill="1" applyBorder="1" applyAlignment="1"/>
    <xf numFmtId="3" fontId="38" fillId="3" borderId="0" xfId="0" applyNumberFormat="1" applyFont="1" applyFill="1" applyBorder="1" applyAlignment="1">
      <alignment horizontal="left"/>
    </xf>
    <xf numFmtId="0" fontId="33" fillId="3" borderId="0" xfId="0" applyFont="1" applyFill="1" applyBorder="1" applyAlignment="1"/>
    <xf numFmtId="3" fontId="38" fillId="3" borderId="0" xfId="0" applyNumberFormat="1" applyFont="1" applyFill="1" applyBorder="1" applyAlignment="1"/>
    <xf numFmtId="3" fontId="32" fillId="3" borderId="0" xfId="0" applyNumberFormat="1" applyFont="1" applyFill="1" applyBorder="1" applyAlignment="1">
      <alignment horizontal="center" vertical="center"/>
    </xf>
    <xf numFmtId="0" fontId="33" fillId="3" borderId="0" xfId="0" applyFont="1" applyFill="1" applyBorder="1" applyAlignment="1">
      <alignment horizontal="center" vertical="center"/>
    </xf>
    <xf numFmtId="3" fontId="32" fillId="3" borderId="8" xfId="0" applyNumberFormat="1" applyFont="1" applyFill="1" applyBorder="1" applyAlignment="1">
      <alignment horizontal="center" vertical="center"/>
    </xf>
    <xf numFmtId="3" fontId="32" fillId="3" borderId="17" xfId="0" applyNumberFormat="1" applyFont="1" applyFill="1" applyBorder="1" applyAlignment="1">
      <alignment horizontal="center" vertical="center"/>
    </xf>
    <xf numFmtId="3" fontId="36" fillId="3" borderId="0" xfId="0" quotePrefix="1" applyNumberFormat="1" applyFont="1" applyFill="1" applyBorder="1" applyAlignment="1">
      <alignment horizontal="left"/>
    </xf>
    <xf numFmtId="0" fontId="33" fillId="3" borderId="17" xfId="0" applyFont="1" applyFill="1" applyBorder="1" applyAlignment="1">
      <alignment vertical="top"/>
    </xf>
    <xf numFmtId="3" fontId="29" fillId="3" borderId="0" xfId="0" applyNumberFormat="1" applyFont="1" applyFill="1" applyBorder="1" applyAlignment="1">
      <alignment horizontal="left"/>
    </xf>
    <xf numFmtId="0" fontId="43" fillId="3" borderId="0" xfId="5" applyFont="1" applyFill="1" applyAlignment="1">
      <alignment vertical="center" wrapText="1"/>
    </xf>
    <xf numFmtId="0" fontId="36" fillId="3" borderId="0" xfId="5" applyFont="1" applyFill="1" applyAlignment="1">
      <alignment vertical="center"/>
    </xf>
    <xf numFmtId="0" fontId="43" fillId="3" borderId="0" xfId="5" applyFont="1" applyFill="1" applyAlignment="1">
      <alignment vertical="center"/>
    </xf>
    <xf numFmtId="0" fontId="33" fillId="3" borderId="0" xfId="5" applyFont="1" applyFill="1" applyAlignment="1">
      <alignment vertical="center"/>
    </xf>
    <xf numFmtId="0" fontId="33" fillId="3" borderId="0" xfId="5" applyFont="1" applyFill="1" applyAlignment="1">
      <alignment vertical="center" wrapText="1"/>
    </xf>
    <xf numFmtId="0" fontId="32" fillId="3" borderId="0" xfId="5" applyFont="1" applyFill="1" applyAlignment="1">
      <alignment vertical="center"/>
    </xf>
    <xf numFmtId="0" fontId="29" fillId="3" borderId="0" xfId="5" applyFont="1" applyFill="1" applyBorder="1"/>
    <xf numFmtId="0" fontId="30" fillId="3" borderId="0" xfId="5" applyFont="1" applyFill="1" applyBorder="1" applyAlignment="1">
      <alignment vertical="center"/>
    </xf>
    <xf numFmtId="0" fontId="32" fillId="3" borderId="2" xfId="5" applyFont="1" applyFill="1" applyBorder="1" applyAlignment="1">
      <alignment horizontal="center" vertical="center"/>
    </xf>
    <xf numFmtId="0" fontId="33" fillId="3" borderId="0" xfId="5" applyFont="1" applyFill="1" applyBorder="1"/>
    <xf numFmtId="0" fontId="33" fillId="3" borderId="0" xfId="5" applyFont="1" applyFill="1" applyBorder="1" applyAlignment="1">
      <alignment vertical="top"/>
    </xf>
    <xf numFmtId="0" fontId="29" fillId="3" borderId="0" xfId="5" applyFont="1" applyFill="1"/>
    <xf numFmtId="0" fontId="0" fillId="3" borderId="0" xfId="0" applyFill="1" applyAlignment="1"/>
    <xf numFmtId="0" fontId="30" fillId="3" borderId="0" xfId="0" applyFont="1" applyFill="1" applyAlignment="1"/>
    <xf numFmtId="0" fontId="29" fillId="3" borderId="0" xfId="0" applyFont="1" applyFill="1" applyAlignment="1"/>
    <xf numFmtId="0" fontId="29" fillId="3" borderId="0" xfId="0" applyFont="1" applyFill="1" applyBorder="1" applyAlignment="1"/>
    <xf numFmtId="0" fontId="33" fillId="3" borderId="2" xfId="0" applyFont="1" applyFill="1" applyBorder="1" applyAlignment="1">
      <alignment horizontal="center"/>
    </xf>
    <xf numFmtId="0" fontId="33" fillId="3" borderId="2" xfId="0" applyFont="1" applyFill="1" applyBorder="1" applyAlignment="1"/>
    <xf numFmtId="0" fontId="47" fillId="3" borderId="0" xfId="0" applyFont="1" applyFill="1" applyAlignment="1"/>
    <xf numFmtId="0" fontId="32" fillId="3" borderId="2" xfId="0" applyFont="1" applyFill="1" applyBorder="1" applyAlignment="1">
      <alignment horizontal="center" vertical="top"/>
    </xf>
    <xf numFmtId="0" fontId="30" fillId="3" borderId="0" xfId="0" applyFont="1" applyFill="1" applyBorder="1" applyAlignment="1"/>
    <xf numFmtId="0" fontId="42" fillId="3" borderId="0" xfId="0" applyFont="1" applyFill="1" applyBorder="1" applyAlignment="1"/>
    <xf numFmtId="0" fontId="33" fillId="3" borderId="0" xfId="0" applyFont="1" applyFill="1" applyAlignment="1">
      <alignment horizontal="center" vertical="center"/>
    </xf>
    <xf numFmtId="0" fontId="33" fillId="3" borderId="3" xfId="0" applyFont="1" applyFill="1" applyBorder="1" applyAlignment="1"/>
    <xf numFmtId="0" fontId="33" fillId="3" borderId="8" xfId="0" applyFont="1" applyFill="1" applyBorder="1" applyAlignment="1"/>
    <xf numFmtId="0" fontId="33" fillId="3" borderId="4" xfId="0" applyFont="1" applyFill="1" applyBorder="1" applyAlignment="1">
      <alignment vertical="top"/>
    </xf>
    <xf numFmtId="0" fontId="33" fillId="3" borderId="6" xfId="0" applyFont="1" applyFill="1" applyBorder="1" applyAlignment="1">
      <alignment vertical="top"/>
    </xf>
    <xf numFmtId="0" fontId="33" fillId="3" borderId="7" xfId="0" applyFont="1" applyFill="1" applyBorder="1" applyAlignment="1">
      <alignment vertical="top"/>
    </xf>
    <xf numFmtId="0" fontId="33" fillId="3" borderId="9" xfId="0" applyFont="1" applyFill="1" applyBorder="1" applyAlignment="1">
      <alignment vertical="top"/>
    </xf>
    <xf numFmtId="0" fontId="33" fillId="3" borderId="2" xfId="5" applyFont="1" applyFill="1" applyBorder="1" applyAlignment="1">
      <alignment horizontal="center"/>
    </xf>
    <xf numFmtId="0" fontId="42" fillId="3" borderId="0" xfId="0" applyFont="1" applyFill="1" applyAlignment="1">
      <alignment vertical="center"/>
    </xf>
    <xf numFmtId="0" fontId="42" fillId="3" borderId="0" xfId="0" applyFont="1" applyFill="1" applyAlignment="1">
      <alignment horizontal="left" vertical="center"/>
    </xf>
    <xf numFmtId="0" fontId="33" fillId="3" borderId="17" xfId="0" applyFont="1" applyFill="1" applyBorder="1" applyAlignment="1"/>
    <xf numFmtId="0" fontId="33" fillId="3" borderId="14" xfId="0" applyFont="1" applyFill="1" applyBorder="1" applyAlignment="1"/>
    <xf numFmtId="0" fontId="33" fillId="3" borderId="15" xfId="0" applyFont="1" applyFill="1" applyBorder="1" applyAlignment="1"/>
    <xf numFmtId="0" fontId="33" fillId="3" borderId="0" xfId="5" applyFont="1" applyFill="1" applyAlignment="1"/>
    <xf numFmtId="0" fontId="36" fillId="3" borderId="0" xfId="0" applyFont="1" applyFill="1"/>
    <xf numFmtId="0" fontId="32" fillId="3" borderId="0" xfId="5" applyFont="1" applyFill="1" applyAlignment="1"/>
    <xf numFmtId="0" fontId="47" fillId="3" borderId="0" xfId="5" applyFont="1" applyFill="1"/>
    <xf numFmtId="0" fontId="32" fillId="3" borderId="0" xfId="5" applyFont="1" applyFill="1"/>
    <xf numFmtId="0" fontId="52" fillId="3" borderId="0" xfId="4782" applyFont="1" applyFill="1"/>
    <xf numFmtId="0" fontId="39" fillId="3" borderId="0" xfId="4782" applyFont="1" applyFill="1" applyAlignment="1">
      <alignment vertical="top"/>
    </xf>
    <xf numFmtId="0" fontId="33" fillId="3" borderId="0" xfId="4782" applyFont="1" applyFill="1" applyAlignment="1">
      <alignment vertical="top"/>
    </xf>
    <xf numFmtId="0" fontId="44" fillId="3" borderId="0" xfId="4782" applyFont="1" applyFill="1"/>
    <xf numFmtId="0" fontId="43" fillId="3" borderId="0" xfId="4782" applyFont="1" applyFill="1"/>
    <xf numFmtId="49" fontId="32" fillId="3" borderId="0" xfId="5" applyNumberFormat="1" applyFont="1" applyFill="1"/>
    <xf numFmtId="0" fontId="33" fillId="3" borderId="0" xfId="5" applyFont="1" applyFill="1" applyBorder="1" applyAlignment="1">
      <alignment vertical="center" wrapText="1"/>
    </xf>
    <xf numFmtId="165" fontId="33" fillId="3" borderId="0" xfId="7" applyNumberFormat="1" applyFont="1" applyFill="1"/>
    <xf numFmtId="165" fontId="33" fillId="3" borderId="0" xfId="7" applyNumberFormat="1" applyFont="1" applyFill="1" applyBorder="1"/>
    <xf numFmtId="166" fontId="33" fillId="3" borderId="0" xfId="5" applyNumberFormat="1" applyFont="1" applyFill="1"/>
    <xf numFmtId="166" fontId="33" fillId="3" borderId="0" xfId="5" applyNumberFormat="1" applyFont="1" applyFill="1" applyBorder="1"/>
    <xf numFmtId="0" fontId="45" fillId="3" borderId="0" xfId="5" applyFont="1" applyFill="1"/>
    <xf numFmtId="0" fontId="33" fillId="3" borderId="0" xfId="5" applyFont="1" applyFill="1" applyBorder="1" applyAlignment="1">
      <alignment horizontal="right" vertical="center"/>
    </xf>
    <xf numFmtId="0" fontId="31" fillId="3" borderId="0" xfId="0" applyFont="1" applyFill="1"/>
    <xf numFmtId="0" fontId="41" fillId="3" borderId="0" xfId="0" quotePrefix="1" applyFont="1" applyFill="1"/>
    <xf numFmtId="0" fontId="59" fillId="3" borderId="0" xfId="0" applyFont="1" applyFill="1"/>
    <xf numFmtId="0" fontId="60" fillId="3" borderId="0" xfId="5" applyFont="1" applyFill="1" applyAlignment="1">
      <alignment vertical="center" wrapText="1"/>
    </xf>
    <xf numFmtId="0" fontId="29" fillId="0" borderId="0" xfId="0" applyFont="1" applyFill="1" applyAlignment="1"/>
    <xf numFmtId="0" fontId="0" fillId="0" borderId="0" xfId="0" applyFill="1" applyAlignment="1"/>
    <xf numFmtId="0" fontId="46" fillId="3" borderId="0" xfId="0" applyFont="1" applyFill="1"/>
    <xf numFmtId="0" fontId="33" fillId="3" borderId="2" xfId="0" applyFont="1" applyFill="1" applyBorder="1" applyAlignment="1">
      <alignment horizontal="left" vertical="top"/>
    </xf>
    <xf numFmtId="0" fontId="32" fillId="3" borderId="0" xfId="0" applyFont="1" applyFill="1" applyBorder="1" applyAlignment="1">
      <alignment horizontal="center" vertical="center" wrapText="1"/>
    </xf>
    <xf numFmtId="0" fontId="32" fillId="3" borderId="0" xfId="0" applyFont="1" applyFill="1" applyBorder="1" applyAlignment="1">
      <alignment wrapText="1"/>
    </xf>
    <xf numFmtId="0" fontId="36" fillId="3" borderId="0" xfId="0" applyFont="1" applyFill="1" applyAlignment="1">
      <alignment vertical="top" wrapText="1"/>
    </xf>
    <xf numFmtId="0" fontId="43" fillId="3" borderId="0" xfId="0" applyFont="1" applyFill="1" applyAlignment="1">
      <alignment vertical="center" wrapText="1"/>
    </xf>
    <xf numFmtId="0" fontId="29" fillId="3" borderId="0" xfId="0" quotePrefix="1" applyFont="1" applyFill="1" applyAlignment="1">
      <alignment horizontal="right"/>
    </xf>
    <xf numFmtId="0" fontId="29" fillId="3" borderId="0" xfId="0" applyFont="1" applyFill="1" applyAlignment="1">
      <alignment horizontal="right"/>
    </xf>
    <xf numFmtId="0" fontId="29" fillId="3" borderId="0" xfId="0" applyFont="1" applyFill="1" applyAlignment="1">
      <alignment vertical="top" wrapText="1"/>
    </xf>
    <xf numFmtId="0" fontId="29" fillId="3" borderId="0" xfId="0" applyFont="1" applyFill="1" applyAlignment="1">
      <alignment horizontal="right" vertical="top" wrapText="1"/>
    </xf>
    <xf numFmtId="49" fontId="29" fillId="3" borderId="0" xfId="0" applyNumberFormat="1" applyFont="1" applyFill="1"/>
    <xf numFmtId="0" fontId="40" fillId="3" borderId="0" xfId="0" applyFont="1" applyFill="1"/>
    <xf numFmtId="0" fontId="40" fillId="3" borderId="0" xfId="0" applyFont="1" applyFill="1" applyAlignment="1">
      <alignment vertical="top"/>
    </xf>
    <xf numFmtId="0" fontId="0" fillId="3" borderId="3" xfId="0" applyFill="1" applyBorder="1" applyAlignment="1">
      <alignment vertical="top" wrapText="1"/>
    </xf>
    <xf numFmtId="0" fontId="0" fillId="3" borderId="0" xfId="0" applyFill="1" applyBorder="1" applyAlignment="1">
      <alignment vertical="top" wrapText="1"/>
    </xf>
    <xf numFmtId="0" fontId="0" fillId="3" borderId="0" xfId="0" applyFill="1" applyBorder="1"/>
    <xf numFmtId="0" fontId="40" fillId="3" borderId="0" xfId="0" applyFont="1" applyFill="1" applyAlignment="1">
      <alignment vertical="top" wrapText="1"/>
    </xf>
    <xf numFmtId="15" fontId="40" fillId="3" borderId="0" xfId="0" quotePrefix="1" applyNumberFormat="1" applyFont="1" applyFill="1" applyAlignment="1"/>
    <xf numFmtId="0" fontId="0" fillId="3" borderId="0" xfId="0" applyFill="1" applyAlignment="1">
      <alignment wrapText="1"/>
    </xf>
    <xf numFmtId="0" fontId="42" fillId="3" borderId="0" xfId="5" applyFont="1" applyFill="1"/>
    <xf numFmtId="0" fontId="29" fillId="7" borderId="2" xfId="0" applyFont="1" applyFill="1" applyBorder="1"/>
    <xf numFmtId="0" fontId="29" fillId="3" borderId="0" xfId="0" applyFont="1" applyFill="1" applyBorder="1"/>
    <xf numFmtId="0" fontId="49" fillId="3" borderId="0" xfId="0" applyFont="1" applyFill="1" applyBorder="1" applyAlignment="1">
      <alignment vertical="top"/>
    </xf>
    <xf numFmtId="0" fontId="29" fillId="3" borderId="0" xfId="0" applyFont="1" applyFill="1" applyAlignment="1">
      <alignment wrapText="1"/>
    </xf>
    <xf numFmtId="0" fontId="0" fillId="0" borderId="0" xfId="0" applyAlignment="1"/>
    <xf numFmtId="0" fontId="58" fillId="3" borderId="0" xfId="0" applyFont="1" applyFill="1" applyAlignment="1"/>
    <xf numFmtId="0" fontId="36" fillId="3" borderId="0" xfId="5" applyFont="1" applyFill="1" applyAlignment="1"/>
    <xf numFmtId="0" fontId="59" fillId="3" borderId="0" xfId="0" applyFont="1" applyFill="1" applyAlignment="1"/>
    <xf numFmtId="0" fontId="30" fillId="3" borderId="0" xfId="5" applyFont="1" applyFill="1" applyAlignment="1"/>
    <xf numFmtId="0" fontId="33" fillId="3" borderId="3" xfId="0" applyFont="1" applyFill="1" applyBorder="1" applyAlignment="1">
      <alignment horizontal="center" wrapText="1"/>
    </xf>
    <xf numFmtId="0" fontId="33" fillId="3" borderId="15" xfId="0" applyFont="1" applyFill="1" applyBorder="1" applyAlignment="1">
      <alignment wrapText="1"/>
    </xf>
    <xf numFmtId="0" fontId="33" fillId="3" borderId="17" xfId="0" applyFont="1" applyFill="1" applyBorder="1" applyAlignment="1">
      <alignment wrapText="1"/>
    </xf>
    <xf numFmtId="0" fontId="33" fillId="3" borderId="0" xfId="0" applyFont="1" applyFill="1" applyBorder="1" applyAlignment="1">
      <alignment horizontal="center" wrapText="1"/>
    </xf>
    <xf numFmtId="0" fontId="33" fillId="3" borderId="5" xfId="0" applyFont="1" applyFill="1" applyBorder="1" applyAlignment="1"/>
    <xf numFmtId="0" fontId="30" fillId="3" borderId="0" xfId="0" applyFont="1" applyFill="1" applyAlignment="1">
      <alignment vertical="center"/>
    </xf>
    <xf numFmtId="0" fontId="32" fillId="3" borderId="15" xfId="0" applyFont="1" applyFill="1" applyBorder="1" applyAlignment="1">
      <alignment horizontal="left" vertical="center"/>
    </xf>
    <xf numFmtId="0" fontId="33" fillId="3" borderId="2" xfId="0" applyFont="1" applyFill="1" applyBorder="1" applyAlignment="1">
      <alignment vertical="top" wrapText="1"/>
    </xf>
    <xf numFmtId="0" fontId="32" fillId="3" borderId="2" xfId="0" applyFont="1" applyFill="1" applyBorder="1" applyAlignment="1">
      <alignment horizontal="center" vertical="center" wrapText="1"/>
    </xf>
    <xf numFmtId="0" fontId="33" fillId="3" borderId="0" xfId="0" applyFont="1" applyFill="1" applyAlignment="1">
      <alignment wrapText="1"/>
    </xf>
    <xf numFmtId="0" fontId="33" fillId="0" borderId="2" xfId="0" applyFont="1" applyFill="1" applyBorder="1" applyAlignment="1">
      <alignment horizontal="center"/>
    </xf>
    <xf numFmtId="166" fontId="61" fillId="0" borderId="2" xfId="32680" applyNumberFormat="1" applyFont="1" applyFill="1" applyBorder="1" applyAlignment="1">
      <alignment horizontal="center"/>
    </xf>
    <xf numFmtId="0" fontId="45" fillId="3" borderId="0" xfId="32679" applyFont="1" applyFill="1" applyBorder="1" applyAlignment="1">
      <alignment horizontal="center"/>
    </xf>
    <xf numFmtId="0" fontId="32" fillId="3" borderId="5" xfId="32679" applyFont="1" applyFill="1" applyBorder="1" applyAlignment="1">
      <alignment horizontal="center"/>
    </xf>
    <xf numFmtId="166" fontId="33" fillId="0" borderId="2" xfId="32680" applyNumberFormat="1" applyFont="1" applyFill="1" applyBorder="1" applyAlignment="1">
      <alignment horizontal="center"/>
    </xf>
    <xf numFmtId="0" fontId="32" fillId="3" borderId="0" xfId="32679" applyFont="1" applyFill="1" applyBorder="1"/>
    <xf numFmtId="0" fontId="33" fillId="3" borderId="0" xfId="32679" applyFont="1" applyFill="1" applyBorder="1"/>
    <xf numFmtId="0" fontId="61" fillId="3" borderId="0" xfId="32679" applyFont="1" applyFill="1" applyBorder="1"/>
    <xf numFmtId="0" fontId="30" fillId="3" borderId="0" xfId="32679" applyFont="1" applyFill="1" applyBorder="1" applyAlignment="1">
      <alignment vertical="top"/>
    </xf>
    <xf numFmtId="0" fontId="32" fillId="0" borderId="2" xfId="0" applyFont="1" applyFill="1" applyBorder="1" applyAlignment="1">
      <alignment horizontal="center"/>
    </xf>
    <xf numFmtId="0" fontId="33" fillId="3" borderId="0" xfId="0" applyFont="1" applyFill="1" applyAlignment="1">
      <alignment horizontal="left" vertical="center" wrapText="1"/>
    </xf>
    <xf numFmtId="0" fontId="0" fillId="3" borderId="0" xfId="0" applyFill="1" applyAlignment="1">
      <alignment horizontal="left" vertical="center"/>
    </xf>
    <xf numFmtId="0" fontId="33" fillId="3" borderId="0" xfId="0" applyFont="1" applyFill="1" applyBorder="1" applyAlignment="1">
      <alignment horizontal="left" vertical="center"/>
    </xf>
    <xf numFmtId="0" fontId="0" fillId="3" borderId="0" xfId="0" applyFill="1" applyBorder="1" applyAlignment="1">
      <alignment horizontal="left" vertical="center"/>
    </xf>
    <xf numFmtId="0" fontId="33" fillId="3" borderId="0" xfId="0" applyFont="1" applyFill="1" applyAlignment="1">
      <alignment horizontal="left" vertical="center"/>
    </xf>
    <xf numFmtId="0" fontId="0" fillId="3" borderId="0" xfId="0" applyFill="1" applyAlignment="1">
      <alignment horizontal="center"/>
    </xf>
    <xf numFmtId="0" fontId="33" fillId="3" borderId="0" xfId="0" applyFont="1" applyFill="1" applyBorder="1" applyAlignment="1">
      <alignment horizontal="left" vertical="center" wrapText="1"/>
    </xf>
    <xf numFmtId="0" fontId="0" fillId="3" borderId="0" xfId="0" applyFill="1" applyBorder="1" applyAlignment="1">
      <alignment horizontal="left" vertical="center" wrapText="1"/>
    </xf>
    <xf numFmtId="0" fontId="33" fillId="3" borderId="0" xfId="0" applyFont="1" applyFill="1" applyAlignment="1">
      <alignment vertical="center" wrapText="1"/>
    </xf>
    <xf numFmtId="0" fontId="0" fillId="3" borderId="0" xfId="0" applyFill="1" applyBorder="1" applyAlignment="1">
      <alignment vertical="center" wrapText="1"/>
    </xf>
    <xf numFmtId="0" fontId="29" fillId="3" borderId="0" xfId="0" applyFont="1" applyFill="1" applyBorder="1" applyAlignment="1">
      <alignment horizontal="left" vertical="center"/>
    </xf>
    <xf numFmtId="0" fontId="0" fillId="3" borderId="0" xfId="0" applyFill="1" applyBorder="1" applyAlignment="1"/>
    <xf numFmtId="0" fontId="32" fillId="3" borderId="0" xfId="5" applyFont="1" applyFill="1" applyAlignment="1">
      <alignment vertical="top"/>
    </xf>
    <xf numFmtId="0" fontId="30" fillId="3" borderId="0" xfId="5" applyFont="1" applyFill="1" applyAlignment="1">
      <alignment vertical="top"/>
    </xf>
    <xf numFmtId="0" fontId="29" fillId="3" borderId="0" xfId="5" applyFont="1" applyFill="1" applyAlignment="1">
      <alignment vertical="top"/>
    </xf>
    <xf numFmtId="0" fontId="33" fillId="3" borderId="2" xfId="0" applyFont="1" applyFill="1" applyBorder="1" applyAlignment="1">
      <alignment horizontal="center" vertical="center" wrapText="1"/>
    </xf>
    <xf numFmtId="0" fontId="33" fillId="3" borderId="0" xfId="0" applyFont="1" applyFill="1" applyAlignment="1">
      <alignment horizontal="left"/>
    </xf>
    <xf numFmtId="0" fontId="29" fillId="3" borderId="0" xfId="5" applyFill="1" applyAlignment="1">
      <alignment vertical="top"/>
    </xf>
    <xf numFmtId="0" fontId="32" fillId="3" borderId="2" xfId="0" quotePrefix="1" applyFont="1" applyFill="1" applyBorder="1"/>
    <xf numFmtId="0" fontId="32" fillId="3" borderId="0" xfId="5" applyFont="1" applyFill="1" applyProtection="1">
      <protection locked="0"/>
    </xf>
    <xf numFmtId="0" fontId="32" fillId="3" borderId="0" xfId="5" applyFont="1" applyFill="1" applyAlignment="1" applyProtection="1">
      <protection locked="0"/>
    </xf>
    <xf numFmtId="49" fontId="47" fillId="3" borderId="0" xfId="5" applyNumberFormat="1" applyFont="1" applyFill="1" applyProtection="1">
      <protection locked="0"/>
    </xf>
    <xf numFmtId="49" fontId="32" fillId="3" borderId="0" xfId="5" applyNumberFormat="1" applyFont="1" applyFill="1" applyProtection="1">
      <protection locked="0"/>
    </xf>
    <xf numFmtId="0" fontId="33" fillId="3" borderId="0" xfId="5" applyFont="1" applyFill="1" applyProtection="1">
      <protection locked="0"/>
    </xf>
    <xf numFmtId="0" fontId="33" fillId="3" borderId="0" xfId="5" applyFont="1" applyFill="1" applyAlignment="1" applyProtection="1">
      <protection locked="0"/>
    </xf>
    <xf numFmtId="49" fontId="33" fillId="3" borderId="0" xfId="5" applyNumberFormat="1" applyFont="1" applyFill="1" applyProtection="1">
      <protection locked="0"/>
    </xf>
    <xf numFmtId="0" fontId="43" fillId="3" borderId="0" xfId="5" applyFont="1" applyFill="1" applyAlignment="1">
      <alignment vertical="top"/>
    </xf>
    <xf numFmtId="2" fontId="33" fillId="3" borderId="0" xfId="5" applyNumberFormat="1" applyFont="1" applyFill="1" applyAlignment="1">
      <alignment vertical="top" wrapText="1"/>
    </xf>
    <xf numFmtId="0" fontId="32" fillId="3" borderId="0" xfId="5" applyFont="1" applyFill="1" applyAlignment="1">
      <alignment horizontal="center"/>
    </xf>
    <xf numFmtId="0" fontId="52" fillId="3" borderId="0" xfId="5" applyFont="1" applyFill="1"/>
    <xf numFmtId="0" fontId="31" fillId="3" borderId="0" xfId="5" applyFont="1" applyFill="1" applyAlignment="1">
      <alignment vertical="center"/>
    </xf>
    <xf numFmtId="0" fontId="52" fillId="3" borderId="0" xfId="0" applyFont="1" applyFill="1" applyAlignment="1">
      <alignment vertical="center"/>
    </xf>
    <xf numFmtId="0" fontId="33" fillId="3" borderId="4" xfId="5" applyFont="1" applyFill="1" applyBorder="1" applyAlignment="1">
      <alignment horizontal="center" vertical="center" wrapText="1"/>
    </xf>
    <xf numFmtId="0" fontId="58" fillId="3" borderId="0" xfId="5" applyFont="1" applyFill="1"/>
    <xf numFmtId="0" fontId="33" fillId="3" borderId="0" xfId="5" applyFont="1" applyFill="1" applyBorder="1" applyAlignment="1">
      <alignment vertical="center"/>
    </xf>
    <xf numFmtId="0" fontId="29" fillId="3" borderId="16" xfId="5" applyFont="1" applyFill="1" applyBorder="1" applyAlignment="1">
      <alignment horizontal="center" vertical="center" wrapText="1"/>
    </xf>
    <xf numFmtId="0" fontId="33" fillId="3" borderId="16" xfId="5" applyFont="1" applyFill="1" applyBorder="1" applyAlignment="1">
      <alignment horizontal="center" vertical="center"/>
    </xf>
    <xf numFmtId="0" fontId="29" fillId="3" borderId="11" xfId="5" applyFont="1" applyFill="1" applyBorder="1" applyAlignment="1">
      <alignment horizontal="center" vertical="center" wrapText="1"/>
    </xf>
    <xf numFmtId="8" fontId="32" fillId="3" borderId="7" xfId="5" applyNumberFormat="1" applyFont="1" applyFill="1" applyBorder="1" applyAlignment="1">
      <alignment horizontal="center" vertical="center" wrapText="1"/>
    </xf>
    <xf numFmtId="0" fontId="32" fillId="3" borderId="7" xfId="5" applyFont="1" applyFill="1" applyBorder="1" applyAlignment="1">
      <alignment horizontal="center" vertical="center"/>
    </xf>
    <xf numFmtId="8" fontId="32" fillId="3" borderId="10" xfId="5" applyNumberFormat="1" applyFont="1" applyFill="1" applyBorder="1" applyAlignment="1">
      <alignment horizontal="center" vertical="center" wrapText="1"/>
    </xf>
    <xf numFmtId="167" fontId="32" fillId="3" borderId="0" xfId="32675" applyNumberFormat="1" applyFont="1" applyFill="1" applyBorder="1" applyAlignment="1">
      <alignment horizontal="center" vertical="center" wrapText="1"/>
    </xf>
    <xf numFmtId="0" fontId="33" fillId="3" borderId="2" xfId="5" applyFont="1" applyFill="1" applyBorder="1"/>
    <xf numFmtId="6" fontId="32" fillId="3" borderId="0" xfId="5" applyNumberFormat="1" applyFont="1" applyFill="1"/>
    <xf numFmtId="0" fontId="30" fillId="3" borderId="0" xfId="5" applyFont="1" applyFill="1" applyAlignment="1">
      <alignment vertical="top" wrapText="1"/>
    </xf>
    <xf numFmtId="49" fontId="33" fillId="3" borderId="0" xfId="5" applyNumberFormat="1" applyFont="1" applyFill="1" applyAlignment="1">
      <alignment vertical="top" wrapText="1"/>
    </xf>
    <xf numFmtId="0" fontId="32" fillId="3" borderId="0" xfId="5" applyFont="1" applyFill="1" applyAlignment="1">
      <alignment horizontal="left" vertical="top"/>
    </xf>
    <xf numFmtId="0" fontId="33" fillId="3" borderId="0" xfId="5" applyFont="1" applyFill="1" applyAlignment="1">
      <alignment horizontal="left" vertical="top"/>
    </xf>
    <xf numFmtId="0" fontId="31" fillId="3" borderId="0" xfId="5" applyFont="1" applyFill="1" applyAlignment="1">
      <alignment horizontal="left" vertical="top"/>
    </xf>
    <xf numFmtId="0" fontId="52" fillId="3" borderId="0" xfId="5" applyFont="1" applyFill="1" applyAlignment="1">
      <alignment vertical="top"/>
    </xf>
    <xf numFmtId="49" fontId="36" fillId="3" borderId="0" xfId="5" applyNumberFormat="1" applyFont="1" applyFill="1" applyAlignment="1">
      <alignment horizontal="left" vertical="top"/>
    </xf>
    <xf numFmtId="0" fontId="60" fillId="3" borderId="0" xfId="5" applyFont="1" applyFill="1"/>
    <xf numFmtId="0" fontId="29" fillId="3" borderId="0" xfId="5" applyFont="1" applyFill="1" applyAlignment="1">
      <alignment horizontal="left" vertical="top"/>
    </xf>
    <xf numFmtId="49" fontId="33" fillId="3" borderId="0" xfId="5" applyNumberFormat="1" applyFont="1" applyFill="1" applyAlignment="1">
      <alignment vertical="top"/>
    </xf>
    <xf numFmtId="49" fontId="33" fillId="3" borderId="0" xfId="5" applyNumberFormat="1" applyFont="1" applyFill="1"/>
    <xf numFmtId="0" fontId="29" fillId="3" borderId="0" xfId="401" applyFont="1" applyFill="1" applyAlignment="1">
      <alignment vertical="top"/>
    </xf>
    <xf numFmtId="49" fontId="33" fillId="3" borderId="0" xfId="5" applyNumberFormat="1" applyFont="1" applyFill="1" applyAlignment="1">
      <alignment vertical="center" wrapText="1"/>
    </xf>
    <xf numFmtId="0" fontId="33" fillId="3" borderId="2" xfId="5" applyFont="1" applyFill="1" applyBorder="1" applyAlignment="1">
      <alignment horizontal="center" vertical="center"/>
    </xf>
    <xf numFmtId="0" fontId="37" fillId="3" borderId="0" xfId="5" applyFont="1" applyFill="1" applyAlignment="1">
      <alignment horizontal="left" vertical="top"/>
    </xf>
    <xf numFmtId="0" fontId="42" fillId="3" borderId="0" xfId="5" applyFont="1" applyFill="1" applyAlignment="1">
      <alignment horizontal="left" vertical="top"/>
    </xf>
    <xf numFmtId="49" fontId="42" fillId="3" borderId="0" xfId="5" applyNumberFormat="1" applyFont="1" applyFill="1" applyAlignment="1">
      <alignment vertical="top"/>
    </xf>
    <xf numFmtId="49" fontId="42" fillId="3" borderId="0" xfId="5" applyNumberFormat="1" applyFont="1" applyFill="1" applyAlignment="1">
      <alignment vertical="center"/>
    </xf>
    <xf numFmtId="0" fontId="33" fillId="3" borderId="0" xfId="5" applyNumberFormat="1" applyFont="1" applyFill="1" applyAlignment="1">
      <alignment horizontal="left" vertical="top" wrapText="1"/>
    </xf>
    <xf numFmtId="0" fontId="33" fillId="3" borderId="2" xfId="5" applyFont="1" applyFill="1" applyBorder="1" applyAlignment="1">
      <alignment horizontal="center" vertical="center" wrapText="1"/>
    </xf>
    <xf numFmtId="49" fontId="40" fillId="3" borderId="0" xfId="5" applyNumberFormat="1" applyFont="1" applyFill="1" applyAlignment="1">
      <alignment vertical="top"/>
    </xf>
    <xf numFmtId="49" fontId="40" fillId="3" borderId="0" xfId="5" applyNumberFormat="1" applyFont="1" applyFill="1" applyAlignment="1">
      <alignment vertical="center"/>
    </xf>
    <xf numFmtId="0" fontId="29" fillId="3" borderId="0" xfId="5" applyFill="1" applyAlignment="1">
      <alignment horizontal="left" vertical="top"/>
    </xf>
    <xf numFmtId="49" fontId="62" fillId="0" borderId="0" xfId="32684" applyNumberFormat="1" applyFont="1" applyFill="1" applyBorder="1" applyAlignment="1" applyProtection="1"/>
    <xf numFmtId="49" fontId="62" fillId="0" borderId="0" xfId="32683" applyNumberFormat="1" applyFont="1" applyFill="1" applyBorder="1" applyAlignment="1" applyProtection="1"/>
    <xf numFmtId="49" fontId="62" fillId="0" borderId="0" xfId="32685" applyNumberFormat="1" applyFont="1" applyFill="1" applyBorder="1" applyAlignment="1" applyProtection="1"/>
    <xf numFmtId="49" fontId="62" fillId="0" borderId="0" xfId="32686" applyNumberFormat="1" applyFont="1" applyFill="1" applyBorder="1" applyAlignment="1" applyProtection="1"/>
    <xf numFmtId="49" fontId="33" fillId="0" borderId="0" xfId="32684" applyNumberFormat="1" applyFont="1" applyFill="1" applyBorder="1" applyAlignment="1" applyProtection="1"/>
    <xf numFmtId="0" fontId="29" fillId="3" borderId="0" xfId="0" applyFont="1" applyFill="1" applyBorder="1" applyAlignment="1">
      <alignment horizontal="right"/>
    </xf>
    <xf numFmtId="0" fontId="30" fillId="3" borderId="0" xfId="0" applyFont="1" applyFill="1" applyAlignment="1">
      <alignment horizontal="right"/>
    </xf>
    <xf numFmtId="0" fontId="29" fillId="3" borderId="0" xfId="796" applyFont="1" applyFill="1" applyAlignment="1">
      <alignment horizontal="right" vertical="top"/>
    </xf>
    <xf numFmtId="0" fontId="29" fillId="3" borderId="0" xfId="796" applyFont="1" applyFill="1" applyAlignment="1">
      <alignment vertical="top"/>
    </xf>
    <xf numFmtId="0" fontId="33" fillId="3" borderId="0" xfId="5" applyFont="1" applyFill="1" applyBorder="1" applyAlignment="1">
      <alignment horizontal="left" vertical="center"/>
    </xf>
    <xf numFmtId="0" fontId="43" fillId="3" borderId="0" xfId="5" applyFont="1" applyFill="1" applyBorder="1" applyAlignment="1">
      <alignment vertical="center" wrapText="1"/>
    </xf>
    <xf numFmtId="0" fontId="42" fillId="3" borderId="0" xfId="0" applyFont="1" applyFill="1" applyBorder="1" applyAlignment="1">
      <alignment horizontal="left" vertical="center"/>
    </xf>
    <xf numFmtId="0" fontId="42" fillId="3" borderId="0" xfId="0" applyFont="1" applyFill="1"/>
    <xf numFmtId="14" fontId="32" fillId="3" borderId="2" xfId="0" applyNumberFormat="1" applyFont="1" applyFill="1" applyBorder="1" applyAlignment="1">
      <alignment horizontal="center" vertical="top" wrapText="1"/>
    </xf>
    <xf numFmtId="3" fontId="33" fillId="3" borderId="0" xfId="0" applyNumberFormat="1" applyFont="1" applyFill="1" applyBorder="1" applyAlignment="1">
      <alignment vertical="top"/>
    </xf>
    <xf numFmtId="0" fontId="33" fillId="5" borderId="2" xfId="0" applyFont="1" applyFill="1" applyBorder="1" applyAlignment="1"/>
    <xf numFmtId="0" fontId="29" fillId="3" borderId="0" xfId="0" applyFont="1" applyFill="1" applyBorder="1" applyAlignment="1">
      <alignment horizontal="left"/>
    </xf>
    <xf numFmtId="0" fontId="30" fillId="12" borderId="19" xfId="0" applyFont="1" applyFill="1" applyBorder="1" applyAlignment="1">
      <alignment horizontal="center"/>
    </xf>
    <xf numFmtId="0" fontId="30" fillId="13" borderId="14" xfId="0" applyFont="1" applyFill="1" applyBorder="1" applyAlignment="1">
      <alignment horizontal="center"/>
    </xf>
    <xf numFmtId="0" fontId="30" fillId="12" borderId="12" xfId="0" applyFont="1" applyFill="1" applyBorder="1" applyAlignment="1">
      <alignment horizontal="center"/>
    </xf>
    <xf numFmtId="0" fontId="32" fillId="3" borderId="0" xfId="0" applyFont="1" applyFill="1" applyBorder="1" applyAlignment="1">
      <alignment vertical="center"/>
    </xf>
    <xf numFmtId="0" fontId="32" fillId="0" borderId="2" xfId="5" applyFont="1" applyFill="1" applyBorder="1" applyAlignment="1">
      <alignment vertical="center" wrapText="1"/>
    </xf>
    <xf numFmtId="0" fontId="32" fillId="0" borderId="2" xfId="5" applyFont="1" applyFill="1" applyBorder="1" applyAlignment="1">
      <alignment horizontal="center" vertical="center" wrapText="1"/>
    </xf>
    <xf numFmtId="0" fontId="30" fillId="14" borderId="0" xfId="0" applyFont="1" applyFill="1" applyAlignment="1">
      <alignment vertical="center"/>
    </xf>
    <xf numFmtId="0" fontId="33" fillId="3" borderId="0" xfId="5" applyFont="1" applyFill="1" applyAlignment="1">
      <alignment horizontal="center"/>
    </xf>
    <xf numFmtId="0" fontId="29" fillId="3" borderId="0" xfId="5" applyFont="1" applyFill="1" applyAlignment="1">
      <alignment horizontal="center"/>
    </xf>
    <xf numFmtId="3" fontId="33" fillId="11" borderId="2" xfId="0" applyNumberFormat="1" applyFont="1" applyFill="1" applyBorder="1" applyAlignment="1"/>
    <xf numFmtId="0" fontId="29" fillId="0" borderId="2" xfId="0" applyFont="1" applyBorder="1" applyAlignment="1"/>
    <xf numFmtId="0" fontId="29" fillId="10" borderId="0" xfId="5" applyFont="1" applyFill="1"/>
    <xf numFmtId="0" fontId="40" fillId="3" borderId="0" xfId="0" applyFont="1" applyFill="1" applyBorder="1" applyAlignment="1">
      <alignment vertical="top"/>
    </xf>
    <xf numFmtId="0" fontId="32" fillId="3" borderId="0" xfId="0" applyFont="1" applyFill="1" applyBorder="1"/>
    <xf numFmtId="0" fontId="29" fillId="3" borderId="2" xfId="0" applyFont="1" applyFill="1" applyBorder="1" applyAlignment="1">
      <alignment horizontal="left" vertical="top"/>
    </xf>
    <xf numFmtId="0" fontId="29" fillId="3" borderId="0" xfId="0" quotePrefix="1" applyFont="1" applyFill="1"/>
    <xf numFmtId="0" fontId="33" fillId="3" borderId="10" xfId="0" applyFont="1" applyFill="1" applyBorder="1" applyAlignment="1">
      <alignment horizontal="center"/>
    </xf>
    <xf numFmtId="0" fontId="29" fillId="3" borderId="0" xfId="0" applyFont="1" applyFill="1" applyAlignment="1">
      <alignment horizontal="center"/>
    </xf>
    <xf numFmtId="166" fontId="33" fillId="3" borderId="2" xfId="5" applyNumberFormat="1" applyFont="1" applyFill="1" applyBorder="1" applyAlignment="1">
      <alignment horizontal="center"/>
    </xf>
    <xf numFmtId="166" fontId="33" fillId="3" borderId="0" xfId="5" applyNumberFormat="1" applyFont="1" applyFill="1" applyBorder="1" applyAlignment="1">
      <alignment horizontal="center"/>
    </xf>
    <xf numFmtId="166" fontId="33" fillId="5" borderId="2" xfId="5" applyNumberFormat="1" applyFont="1" applyFill="1" applyBorder="1" applyAlignment="1">
      <alignment horizontal="center"/>
    </xf>
    <xf numFmtId="0" fontId="33" fillId="3" borderId="0" xfId="5" applyFont="1" applyFill="1" applyBorder="1" applyAlignment="1">
      <alignment horizontal="center"/>
    </xf>
    <xf numFmtId="166" fontId="33" fillId="3" borderId="0" xfId="5" applyNumberFormat="1" applyFont="1" applyFill="1" applyAlignment="1">
      <alignment horizontal="center"/>
    </xf>
    <xf numFmtId="0" fontId="29" fillId="3" borderId="0" xfId="0" applyFont="1" applyFill="1" applyBorder="1" applyAlignment="1">
      <alignment horizontal="center" vertical="top"/>
    </xf>
    <xf numFmtId="0" fontId="33" fillId="3" borderId="0" xfId="0" applyFont="1" applyFill="1" applyAlignment="1">
      <alignment horizontal="center"/>
    </xf>
    <xf numFmtId="0" fontId="33" fillId="5" borderId="2" xfId="0" applyFont="1" applyFill="1" applyBorder="1" applyAlignment="1">
      <alignment horizontal="center"/>
    </xf>
    <xf numFmtId="0" fontId="41" fillId="3" borderId="0" xfId="0" applyFont="1" applyFill="1" applyAlignment="1">
      <alignment horizontal="center"/>
    </xf>
    <xf numFmtId="0" fontId="33" fillId="3" borderId="2" xfId="4" applyFont="1" applyFill="1" applyBorder="1" applyAlignment="1">
      <alignment horizontal="center"/>
    </xf>
    <xf numFmtId="0" fontId="33" fillId="3" borderId="0" xfId="4" applyFont="1" applyFill="1" applyAlignment="1">
      <alignment horizontal="center"/>
    </xf>
    <xf numFmtId="0" fontId="29" fillId="3" borderId="0" xfId="0" applyFont="1" applyFill="1" applyBorder="1" applyAlignment="1">
      <alignment horizontal="left" vertical="top"/>
    </xf>
    <xf numFmtId="0" fontId="64" fillId="3" borderId="0" xfId="5" applyFont="1" applyFill="1"/>
    <xf numFmtId="3" fontId="33" fillId="3" borderId="2" xfId="0" applyNumberFormat="1" applyFont="1" applyFill="1" applyBorder="1" applyAlignment="1">
      <alignment horizontal="center"/>
    </xf>
    <xf numFmtId="0" fontId="29" fillId="3" borderId="2" xfId="0" applyFont="1" applyFill="1" applyBorder="1" applyAlignment="1"/>
    <xf numFmtId="0" fontId="29" fillId="3" borderId="14" xfId="32692" applyFont="1" applyFill="1" applyBorder="1" applyAlignment="1">
      <alignment horizontal="center" vertical="center" wrapText="1"/>
    </xf>
    <xf numFmtId="0" fontId="29" fillId="0" borderId="2" xfId="32692" applyFont="1" applyFill="1" applyBorder="1" applyAlignment="1">
      <alignment horizontal="center" vertical="center" wrapText="1"/>
    </xf>
    <xf numFmtId="0" fontId="29" fillId="3" borderId="2" xfId="32692" applyFont="1" applyFill="1" applyBorder="1" applyAlignment="1">
      <alignment horizontal="center" vertical="center" wrapText="1"/>
    </xf>
    <xf numFmtId="0" fontId="29" fillId="0" borderId="14" xfId="32692" applyFont="1" applyFill="1" applyBorder="1" applyAlignment="1">
      <alignment horizontal="center" vertical="center" wrapText="1"/>
    </xf>
    <xf numFmtId="0" fontId="29" fillId="3" borderId="2" xfId="32692" applyFont="1" applyFill="1" applyBorder="1"/>
    <xf numFmtId="0" fontId="30" fillId="3" borderId="2" xfId="32692" applyFont="1" applyFill="1" applyBorder="1" applyAlignment="1"/>
    <xf numFmtId="0" fontId="29" fillId="0" borderId="2" xfId="32694" applyFont="1" applyFill="1" applyBorder="1" applyAlignment="1">
      <alignment horizontal="center" vertical="center" wrapText="1"/>
    </xf>
    <xf numFmtId="0" fontId="29" fillId="3" borderId="2" xfId="32694" applyFont="1" applyFill="1" applyBorder="1" applyAlignment="1">
      <alignment horizontal="center" vertical="center" wrapText="1"/>
    </xf>
    <xf numFmtId="0" fontId="29" fillId="0" borderId="0" xfId="0" applyFont="1" applyFill="1" applyBorder="1"/>
    <xf numFmtId="0" fontId="65" fillId="3" borderId="0" xfId="796" applyFont="1" applyFill="1" applyAlignment="1">
      <alignment horizontal="left" vertical="center"/>
    </xf>
    <xf numFmtId="0" fontId="2" fillId="3" borderId="0" xfId="32696" applyFill="1"/>
    <xf numFmtId="0" fontId="29" fillId="3" borderId="0" xfId="32696" applyFont="1" applyFill="1" applyBorder="1" applyAlignment="1">
      <alignment horizontal="left" vertical="top"/>
    </xf>
    <xf numFmtId="0" fontId="33" fillId="3" borderId="0" xfId="32696" applyFont="1" applyFill="1" applyAlignment="1"/>
    <xf numFmtId="6" fontId="30" fillId="3" borderId="0" xfId="5" applyNumberFormat="1" applyFont="1" applyFill="1"/>
    <xf numFmtId="2" fontId="29" fillId="3" borderId="0" xfId="5" applyNumberFormat="1" applyFont="1" applyFill="1" applyAlignment="1">
      <alignment vertical="top" wrapText="1"/>
    </xf>
    <xf numFmtId="0" fontId="29" fillId="3" borderId="0" xfId="0" applyFont="1" applyFill="1" applyBorder="1" applyAlignment="1">
      <alignment horizontal="center"/>
    </xf>
    <xf numFmtId="0" fontId="29" fillId="3" borderId="0" xfId="32692" applyFont="1" applyFill="1"/>
    <xf numFmtId="0" fontId="29" fillId="3" borderId="0" xfId="32696" applyFont="1" applyFill="1"/>
    <xf numFmtId="0" fontId="29" fillId="3" borderId="0" xfId="0" applyFont="1" applyFill="1" applyBorder="1" applyAlignment="1">
      <alignment horizontal="left" vertical="center" wrapText="1"/>
    </xf>
    <xf numFmtId="0" fontId="29" fillId="3" borderId="11" xfId="0" applyFont="1" applyFill="1" applyBorder="1" applyAlignment="1">
      <alignment horizontal="center" vertical="center" wrapText="1"/>
    </xf>
    <xf numFmtId="0" fontId="29" fillId="3" borderId="17" xfId="0" applyFont="1" applyFill="1" applyBorder="1" applyAlignment="1">
      <alignment horizontal="center" vertical="center" wrapText="1"/>
    </xf>
    <xf numFmtId="0" fontId="32" fillId="3" borderId="2" xfId="0" applyFont="1" applyFill="1" applyBorder="1" applyAlignment="1">
      <alignment vertical="center" wrapText="1"/>
    </xf>
    <xf numFmtId="0" fontId="30" fillId="3" borderId="0" xfId="5" applyFont="1" applyFill="1" applyAlignment="1">
      <alignment horizontal="left" vertical="top"/>
    </xf>
    <xf numFmtId="0" fontId="32" fillId="3" borderId="0" xfId="4" applyFont="1" applyFill="1"/>
    <xf numFmtId="49" fontId="32" fillId="0" borderId="0" xfId="32685" applyNumberFormat="1" applyFont="1" applyFill="1" applyBorder="1" applyAlignment="1" applyProtection="1"/>
    <xf numFmtId="49" fontId="30" fillId="0" borderId="0" xfId="32683" applyNumberFormat="1" applyFont="1" applyFill="1" applyBorder="1" applyAlignment="1" applyProtection="1"/>
    <xf numFmtId="0" fontId="33" fillId="3" borderId="15" xfId="0" applyFont="1" applyFill="1" applyBorder="1" applyAlignment="1">
      <alignment vertical="top"/>
    </xf>
    <xf numFmtId="0" fontId="29" fillId="3" borderId="0" xfId="0" applyFont="1" applyFill="1" applyBorder="1" applyAlignment="1">
      <alignment vertical="top"/>
    </xf>
    <xf numFmtId="49" fontId="33" fillId="3" borderId="0" xfId="32686" applyNumberFormat="1" applyFont="1" applyFill="1" applyBorder="1" applyAlignment="1" applyProtection="1"/>
    <xf numFmtId="0" fontId="40" fillId="3" borderId="0" xfId="0" applyFont="1" applyFill="1" applyBorder="1" applyAlignment="1"/>
    <xf numFmtId="0" fontId="32" fillId="3" borderId="8" xfId="0" applyFont="1" applyFill="1" applyBorder="1" applyAlignment="1"/>
    <xf numFmtId="0" fontId="32" fillId="3" borderId="0" xfId="0" applyFont="1" applyFill="1" applyBorder="1" applyAlignment="1"/>
    <xf numFmtId="0" fontId="32" fillId="3" borderId="15" xfId="0" applyFont="1" applyFill="1" applyBorder="1" applyAlignment="1"/>
    <xf numFmtId="0" fontId="32" fillId="3" borderId="17" xfId="0" applyFont="1" applyFill="1" applyBorder="1" applyAlignment="1"/>
    <xf numFmtId="0" fontId="32" fillId="3" borderId="14" xfId="0" applyFont="1" applyFill="1" applyBorder="1" applyAlignment="1">
      <alignment wrapText="1"/>
    </xf>
    <xf numFmtId="0" fontId="32" fillId="3" borderId="14" xfId="0" applyFont="1" applyFill="1" applyBorder="1" applyAlignment="1"/>
    <xf numFmtId="0" fontId="33" fillId="3" borderId="0" xfId="401" applyFont="1" applyFill="1" applyAlignment="1">
      <alignment vertical="top" wrapText="1"/>
    </xf>
    <xf numFmtId="167" fontId="29" fillId="3" borderId="0" xfId="32675" applyNumberFormat="1" applyFont="1" applyFill="1"/>
    <xf numFmtId="6" fontId="32" fillId="3" borderId="0" xfId="5" applyNumberFormat="1" applyFont="1" applyFill="1" applyAlignment="1">
      <alignment horizontal="right"/>
    </xf>
    <xf numFmtId="0" fontId="33" fillId="3" borderId="0" xfId="5" applyFont="1" applyFill="1" applyBorder="1" applyAlignment="1">
      <alignment horizontal="left" vertical="top" wrapText="1"/>
    </xf>
    <xf numFmtId="0" fontId="49" fillId="3" borderId="0" xfId="5" applyFont="1" applyFill="1"/>
    <xf numFmtId="0" fontId="33" fillId="3" borderId="0" xfId="5" applyNumberFormat="1" applyFont="1" applyFill="1" applyAlignment="1">
      <alignment vertical="top" wrapText="1"/>
    </xf>
    <xf numFmtId="0" fontId="29" fillId="3" borderId="0" xfId="5" applyFont="1" applyFill="1" applyAlignment="1">
      <alignment vertical="top" wrapText="1"/>
    </xf>
    <xf numFmtId="0" fontId="33" fillId="3" borderId="0" xfId="5" applyFont="1" applyFill="1" applyBorder="1" applyAlignment="1">
      <alignment horizontal="center" vertical="center" wrapText="1"/>
    </xf>
    <xf numFmtId="0" fontId="29" fillId="0" borderId="0" xfId="0" applyFont="1"/>
    <xf numFmtId="0" fontId="66" fillId="3" borderId="0" xfId="5" applyFont="1" applyFill="1"/>
    <xf numFmtId="0" fontId="30" fillId="14" borderId="0" xfId="5" applyFont="1" applyFill="1"/>
    <xf numFmtId="0" fontId="29" fillId="14" borderId="0" xfId="0" applyFont="1" applyFill="1"/>
    <xf numFmtId="0" fontId="33" fillId="3" borderId="2" xfId="5" applyNumberFormat="1" applyFont="1" applyFill="1" applyBorder="1" applyAlignment="1">
      <alignment horizontal="center"/>
    </xf>
    <xf numFmtId="0" fontId="33" fillId="5" borderId="2" xfId="5" applyNumberFormat="1" applyFont="1" applyFill="1" applyBorder="1" applyAlignment="1">
      <alignment horizontal="center"/>
    </xf>
    <xf numFmtId="0" fontId="32" fillId="3" borderId="0" xfId="0" applyFont="1" applyFill="1" applyBorder="1" applyAlignment="1">
      <alignment horizontal="center" vertical="top"/>
    </xf>
    <xf numFmtId="0" fontId="61" fillId="3" borderId="0" xfId="5" applyFont="1" applyFill="1"/>
    <xf numFmtId="0" fontId="43" fillId="3" borderId="0" xfId="5" applyFont="1" applyFill="1" applyBorder="1"/>
    <xf numFmtId="49" fontId="33" fillId="3" borderId="0" xfId="32684" applyNumberFormat="1" applyFont="1" applyFill="1" applyBorder="1" applyAlignment="1" applyProtection="1"/>
    <xf numFmtId="0" fontId="30" fillId="3" borderId="0" xfId="4782" applyFont="1" applyFill="1"/>
    <xf numFmtId="0" fontId="29" fillId="3" borderId="0" xfId="4782" applyFont="1" applyFill="1"/>
    <xf numFmtId="0" fontId="42" fillId="3" borderId="0" xfId="4782" applyFont="1" applyFill="1"/>
    <xf numFmtId="0" fontId="33" fillId="3" borderId="0" xfId="5" quotePrefix="1" applyFont="1" applyFill="1" applyProtection="1">
      <protection locked="0"/>
    </xf>
    <xf numFmtId="49" fontId="35" fillId="3" borderId="0" xfId="5" applyNumberFormat="1" applyFont="1" applyFill="1" applyProtection="1">
      <protection locked="0"/>
    </xf>
    <xf numFmtId="49" fontId="67" fillId="3" borderId="0" xfId="5" applyNumberFormat="1" applyFont="1" applyFill="1" applyProtection="1">
      <protection locked="0"/>
    </xf>
    <xf numFmtId="49" fontId="29" fillId="3" borderId="0" xfId="0" applyNumberFormat="1" applyFont="1" applyFill="1" applyAlignment="1"/>
    <xf numFmtId="0" fontId="29" fillId="3" borderId="0" xfId="0" applyFont="1" applyFill="1" applyAlignment="1">
      <alignment vertical="center" wrapText="1"/>
    </xf>
    <xf numFmtId="0" fontId="30" fillId="3" borderId="0" xfId="0" applyFont="1" applyFill="1" applyAlignment="1">
      <alignment vertical="center" wrapText="1"/>
    </xf>
    <xf numFmtId="0" fontId="32" fillId="3" borderId="0" xfId="796" applyFont="1" applyFill="1" applyAlignment="1">
      <alignment vertical="top"/>
    </xf>
    <xf numFmtId="0" fontId="33" fillId="3" borderId="0" xfId="0" applyFont="1" applyFill="1" applyBorder="1" applyAlignment="1">
      <alignment vertical="center" wrapText="1"/>
    </xf>
    <xf numFmtId="0" fontId="33" fillId="3" borderId="2" xfId="0" applyFont="1" applyFill="1" applyBorder="1" applyAlignment="1">
      <alignment vertical="center" wrapText="1"/>
    </xf>
    <xf numFmtId="0" fontId="67" fillId="3" borderId="0" xfId="0" applyFont="1" applyFill="1" applyAlignment="1">
      <alignment vertical="center" wrapText="1"/>
    </xf>
    <xf numFmtId="49" fontId="35" fillId="3" borderId="0" xfId="5" applyNumberFormat="1" applyFont="1" applyFill="1" applyAlignment="1" applyProtection="1">
      <alignment vertical="top"/>
      <protection locked="0"/>
    </xf>
    <xf numFmtId="49" fontId="35" fillId="3" borderId="0" xfId="5" applyNumberFormat="1" applyFont="1" applyFill="1" applyAlignment="1" applyProtection="1">
      <alignment horizontal="left" vertical="center"/>
      <protection locked="0"/>
    </xf>
    <xf numFmtId="0" fontId="38" fillId="3" borderId="0" xfId="0" applyFont="1" applyFill="1"/>
    <xf numFmtId="0" fontId="46" fillId="3" borderId="0" xfId="4782" applyFont="1" applyFill="1"/>
    <xf numFmtId="0" fontId="29" fillId="3" borderId="0" xfId="5" applyFont="1" applyFill="1" applyAlignment="1">
      <alignment horizontal="left"/>
    </xf>
    <xf numFmtId="0" fontId="68" fillId="3" borderId="0" xfId="32696" applyFont="1" applyFill="1"/>
    <xf numFmtId="0" fontId="69" fillId="3" borderId="0" xfId="32696" applyFont="1" applyFill="1"/>
    <xf numFmtId="0" fontId="68" fillId="3" borderId="2" xfId="32696" applyFont="1" applyFill="1" applyBorder="1"/>
    <xf numFmtId="0" fontId="68" fillId="3" borderId="8" xfId="32696" applyFont="1" applyFill="1" applyBorder="1"/>
    <xf numFmtId="0" fontId="68" fillId="3" borderId="0" xfId="32696" applyFont="1" applyFill="1" applyAlignment="1">
      <alignment horizontal="right"/>
    </xf>
    <xf numFmtId="0" fontId="33" fillId="3" borderId="0" xfId="32677" applyFont="1" applyFill="1"/>
    <xf numFmtId="0" fontId="68" fillId="3" borderId="0" xfId="32677" applyFont="1" applyFill="1"/>
    <xf numFmtId="0" fontId="29" fillId="3" borderId="0" xfId="5" applyFont="1" applyFill="1" applyAlignment="1">
      <alignment vertical="center"/>
    </xf>
    <xf numFmtId="0" fontId="70" fillId="3" borderId="0" xfId="32677" applyFont="1" applyFill="1"/>
    <xf numFmtId="166" fontId="29" fillId="3" borderId="0" xfId="5" applyNumberFormat="1" applyFont="1" applyFill="1" applyAlignment="1">
      <alignment horizontal="center"/>
    </xf>
    <xf numFmtId="0" fontId="29" fillId="14" borderId="0" xfId="5" applyFont="1" applyFill="1"/>
    <xf numFmtId="166" fontId="29" fillId="3" borderId="0" xfId="5" applyNumberFormat="1" applyFont="1" applyFill="1" applyBorder="1" applyAlignment="1">
      <alignment horizontal="center"/>
    </xf>
    <xf numFmtId="0" fontId="29" fillId="3" borderId="0" xfId="5" applyFont="1" applyFill="1" applyBorder="1" applyAlignment="1">
      <alignment horizontal="right" vertical="center"/>
    </xf>
    <xf numFmtId="0" fontId="30" fillId="3" borderId="0" xfId="32679" applyFont="1" applyFill="1" applyBorder="1" applyAlignment="1">
      <alignment horizontal="center" vertical="top" wrapText="1"/>
    </xf>
    <xf numFmtId="0" fontId="61" fillId="3" borderId="0" xfId="32677" applyFont="1" applyFill="1"/>
    <xf numFmtId="0" fontId="70" fillId="0" borderId="0" xfId="32679" applyFont="1" applyBorder="1"/>
    <xf numFmtId="0" fontId="70" fillId="0" borderId="0" xfId="32679" applyFont="1" applyBorder="1" applyAlignment="1">
      <alignment horizontal="center"/>
    </xf>
    <xf numFmtId="0" fontId="29" fillId="3" borderId="0" xfId="5" applyFont="1" applyFill="1" applyBorder="1" applyAlignment="1"/>
    <xf numFmtId="0" fontId="55" fillId="3" borderId="0" xfId="32696" applyFont="1" applyFill="1"/>
    <xf numFmtId="0" fontId="66" fillId="3" borderId="0" xfId="32696" applyFont="1" applyFill="1" applyAlignment="1"/>
    <xf numFmtId="0" fontId="55" fillId="3" borderId="0" xfId="32696" applyFont="1" applyFill="1" applyAlignment="1">
      <alignment horizontal="center"/>
    </xf>
    <xf numFmtId="0" fontId="55" fillId="3" borderId="0" xfId="32696" applyFont="1" applyFill="1" applyBorder="1"/>
    <xf numFmtId="0" fontId="66" fillId="3" borderId="0" xfId="32696" applyFont="1" applyFill="1" applyAlignment="1">
      <alignment horizontal="center"/>
    </xf>
    <xf numFmtId="0" fontId="55" fillId="3" borderId="2" xfId="32696" applyFont="1" applyFill="1" applyBorder="1" applyAlignment="1">
      <alignment horizontal="center"/>
    </xf>
    <xf numFmtId="0" fontId="55" fillId="3" borderId="0" xfId="32696" applyFont="1" applyFill="1" applyBorder="1" applyAlignment="1">
      <alignment horizontal="left" vertical="top"/>
    </xf>
    <xf numFmtId="0" fontId="55" fillId="3" borderId="1" xfId="32696" applyFont="1" applyFill="1" applyBorder="1" applyAlignment="1">
      <alignment horizontal="center"/>
    </xf>
    <xf numFmtId="0" fontId="66" fillId="3" borderId="0" xfId="32696" applyFont="1" applyFill="1" applyBorder="1"/>
    <xf numFmtId="0" fontId="66" fillId="3" borderId="26" xfId="32696" applyFont="1" applyFill="1" applyBorder="1" applyAlignment="1">
      <alignment horizontal="center"/>
    </xf>
    <xf numFmtId="0" fontId="66" fillId="3" borderId="25" xfId="32696" applyFont="1" applyFill="1" applyBorder="1" applyAlignment="1">
      <alignment horizontal="center"/>
    </xf>
    <xf numFmtId="0" fontId="66" fillId="3" borderId="24" xfId="32696" applyFont="1" applyFill="1" applyBorder="1" applyAlignment="1">
      <alignment horizontal="center"/>
    </xf>
    <xf numFmtId="0" fontId="71" fillId="3" borderId="0" xfId="32696" applyFont="1" applyFill="1"/>
    <xf numFmtId="0" fontId="66" fillId="0" borderId="0" xfId="32696" applyFont="1" applyAlignment="1">
      <alignment vertical="center"/>
    </xf>
    <xf numFmtId="0" fontId="29" fillId="3" borderId="2" xfId="32692" applyFont="1" applyFill="1" applyBorder="1" applyAlignment="1">
      <alignment horizontal="center"/>
    </xf>
    <xf numFmtId="0" fontId="29" fillId="0" borderId="2" xfId="32693" applyFont="1" applyFill="1" applyBorder="1" applyAlignment="1"/>
    <xf numFmtId="0" fontId="29" fillId="3" borderId="2" xfId="32692" applyFont="1" applyFill="1" applyBorder="1" applyAlignment="1"/>
    <xf numFmtId="0" fontId="30" fillId="3" borderId="2" xfId="32692" applyFont="1" applyFill="1" applyBorder="1" applyAlignment="1">
      <alignment horizontal="center" vertical="center"/>
    </xf>
    <xf numFmtId="0" fontId="30" fillId="3" borderId="2" xfId="32692" applyFont="1" applyFill="1" applyBorder="1" applyAlignment="1">
      <alignment horizontal="center" vertical="center" wrapText="1"/>
    </xf>
    <xf numFmtId="0" fontId="29" fillId="3" borderId="2" xfId="32693" applyFont="1" applyFill="1" applyBorder="1" applyAlignment="1"/>
    <xf numFmtId="0" fontId="29" fillId="3" borderId="2" xfId="32693" applyFont="1" applyFill="1" applyBorder="1" applyAlignment="1">
      <alignment horizontal="left" vertical="center" wrapText="1"/>
    </xf>
    <xf numFmtId="0" fontId="29" fillId="15" borderId="2" xfId="32692" applyFont="1" applyFill="1" applyBorder="1"/>
    <xf numFmtId="0" fontId="29" fillId="3" borderId="0" xfId="32692" applyFont="1" applyFill="1" applyAlignment="1">
      <alignment wrapText="1"/>
    </xf>
    <xf numFmtId="0" fontId="29" fillId="3" borderId="0" xfId="32692" applyFont="1" applyFill="1" applyAlignment="1">
      <alignment horizontal="right"/>
    </xf>
    <xf numFmtId="49" fontId="29" fillId="3" borderId="0" xfId="5" applyNumberFormat="1" applyFont="1" applyFill="1" applyProtection="1">
      <protection locked="0"/>
    </xf>
    <xf numFmtId="167" fontId="30" fillId="3" borderId="0" xfId="32675" applyNumberFormat="1" applyFont="1" applyFill="1" applyBorder="1" applyAlignment="1">
      <alignment horizontal="center" vertical="center" wrapText="1"/>
    </xf>
    <xf numFmtId="49" fontId="29" fillId="3" borderId="0" xfId="5" applyNumberFormat="1" applyFont="1" applyFill="1" applyAlignment="1">
      <alignment vertical="top" wrapText="1"/>
    </xf>
    <xf numFmtId="0" fontId="29" fillId="3" borderId="0" xfId="0" applyFont="1" applyFill="1" applyAlignment="1">
      <alignment horizontal="center" vertical="center" wrapText="1"/>
    </xf>
    <xf numFmtId="0" fontId="72" fillId="3" borderId="0" xfId="32696" applyFont="1" applyFill="1"/>
    <xf numFmtId="0" fontId="29" fillId="0" borderId="2" xfId="0" applyFont="1" applyFill="1" applyBorder="1"/>
    <xf numFmtId="0" fontId="40" fillId="3" borderId="0" xfId="5" applyFont="1" applyFill="1" applyBorder="1" applyProtection="1">
      <protection locked="0"/>
    </xf>
    <xf numFmtId="0" fontId="32" fillId="3" borderId="0" xfId="5" applyFont="1" applyFill="1" applyBorder="1" applyProtection="1">
      <protection locked="0"/>
    </xf>
    <xf numFmtId="0" fontId="33" fillId="3" borderId="0" xfId="5" applyFont="1" applyFill="1" applyBorder="1" applyAlignment="1" applyProtection="1">
      <protection locked="0"/>
    </xf>
    <xf numFmtId="0" fontId="32" fillId="3" borderId="0" xfId="5" applyFont="1" applyFill="1" applyBorder="1" applyAlignment="1" applyProtection="1">
      <alignment horizontal="center" vertical="center" wrapText="1"/>
      <protection locked="0"/>
    </xf>
    <xf numFmtId="0" fontId="33" fillId="0" borderId="0" xfId="0" applyFont="1"/>
    <xf numFmtId="49" fontId="33" fillId="3" borderId="0" xfId="5" applyNumberFormat="1" applyFont="1" applyFill="1" applyAlignment="1" applyProtection="1">
      <alignment horizontal="right"/>
      <protection locked="0"/>
    </xf>
    <xf numFmtId="0" fontId="45" fillId="0" borderId="0" xfId="32699" applyFont="1" applyFill="1" applyBorder="1" applyAlignment="1">
      <alignment vertical="center" wrapText="1"/>
    </xf>
    <xf numFmtId="0" fontId="61" fillId="0" borderId="0" xfId="32699" applyFont="1" applyBorder="1" applyAlignment="1">
      <alignment horizontal="center" vertical="center" wrapText="1"/>
    </xf>
    <xf numFmtId="0" fontId="61" fillId="0" borderId="0" xfId="32699" applyFont="1"/>
    <xf numFmtId="0" fontId="45" fillId="0" borderId="0" xfId="32699" applyFont="1" applyAlignment="1">
      <alignment wrapText="1"/>
    </xf>
    <xf numFmtId="0" fontId="45" fillId="0" borderId="2" xfId="32699" applyFont="1" applyFill="1" applyBorder="1" applyAlignment="1">
      <alignment vertical="center" wrapText="1"/>
    </xf>
    <xf numFmtId="0" fontId="61" fillId="0" borderId="2" xfId="32699" applyFont="1" applyBorder="1" applyAlignment="1">
      <alignment horizontal="center" vertical="center" wrapText="1"/>
    </xf>
    <xf numFmtId="0" fontId="61" fillId="0" borderId="2" xfId="32699" applyFont="1" applyBorder="1" applyAlignment="1">
      <alignment vertical="center" wrapText="1"/>
    </xf>
    <xf numFmtId="0" fontId="45" fillId="0" borderId="2" xfId="32699" applyFont="1" applyBorder="1" applyAlignment="1">
      <alignment vertical="center" wrapText="1"/>
    </xf>
    <xf numFmtId="0" fontId="45" fillId="0" borderId="2" xfId="32699" applyFont="1" applyBorder="1" applyAlignment="1">
      <alignment horizontal="center" vertical="center" wrapText="1"/>
    </xf>
    <xf numFmtId="0" fontId="61" fillId="0" borderId="0" xfId="32699" applyFont="1" applyAlignment="1">
      <alignment horizontal="center" vertical="top"/>
    </xf>
    <xf numFmtId="0" fontId="33" fillId="5" borderId="10" xfId="5" applyFont="1" applyFill="1" applyBorder="1" applyAlignment="1">
      <alignment horizontal="center"/>
    </xf>
    <xf numFmtId="0" fontId="33" fillId="5" borderId="2" xfId="5" applyFont="1" applyFill="1" applyBorder="1" applyAlignment="1">
      <alignment horizontal="center"/>
    </xf>
    <xf numFmtId="0" fontId="33" fillId="3" borderId="0" xfId="5" applyFont="1" applyFill="1" applyBorder="1" applyAlignment="1">
      <alignment wrapText="1"/>
    </xf>
    <xf numFmtId="0" fontId="32" fillId="3" borderId="0" xfId="5" applyFont="1" applyFill="1" applyBorder="1" applyAlignment="1">
      <alignment horizontal="center" vertical="center" wrapText="1"/>
    </xf>
    <xf numFmtId="0" fontId="29" fillId="14" borderId="0" xfId="0" applyFont="1" applyFill="1" applyAlignment="1">
      <alignment vertical="center"/>
    </xf>
    <xf numFmtId="0" fontId="29" fillId="3" borderId="0" xfId="0" applyFont="1" applyFill="1" applyAlignment="1">
      <alignment vertical="center"/>
    </xf>
    <xf numFmtId="0" fontId="30" fillId="3" borderId="13" xfId="0" applyFont="1" applyFill="1" applyBorder="1" applyAlignment="1">
      <alignment horizontal="left"/>
    </xf>
    <xf numFmtId="0" fontId="30" fillId="3" borderId="2" xfId="0" applyFont="1" applyFill="1" applyBorder="1" applyAlignment="1">
      <alignment horizontal="left"/>
    </xf>
    <xf numFmtId="0" fontId="30" fillId="13" borderId="2" xfId="0" applyFont="1" applyFill="1" applyBorder="1" applyAlignment="1">
      <alignment horizontal="center"/>
    </xf>
    <xf numFmtId="0" fontId="30" fillId="13" borderId="12" xfId="0" applyFont="1" applyFill="1" applyBorder="1" applyAlignment="1">
      <alignment horizontal="center"/>
    </xf>
    <xf numFmtId="0" fontId="30" fillId="3" borderId="0" xfId="0" applyFont="1" applyFill="1" applyBorder="1" applyAlignment="1">
      <alignment horizontal="center"/>
    </xf>
    <xf numFmtId="0" fontId="33" fillId="3" borderId="1" xfId="5" applyFont="1" applyFill="1" applyBorder="1" applyAlignment="1">
      <alignment horizontal="center" vertical="center" wrapText="1"/>
    </xf>
    <xf numFmtId="0" fontId="33" fillId="5" borderId="2" xfId="4" applyFont="1" applyFill="1" applyBorder="1"/>
    <xf numFmtId="0" fontId="76" fillId="3" borderId="0" xfId="0" applyFont="1" applyFill="1"/>
    <xf numFmtId="0" fontId="76" fillId="3" borderId="0" xfId="5" applyFont="1" applyFill="1" applyProtection="1">
      <protection locked="0"/>
    </xf>
    <xf numFmtId="0" fontId="66" fillId="0" borderId="0" xfId="32696" applyFont="1" applyFill="1" applyAlignment="1"/>
    <xf numFmtId="0" fontId="55" fillId="0" borderId="0" xfId="32696" applyFont="1" applyFill="1"/>
    <xf numFmtId="0" fontId="75" fillId="0" borderId="0" xfId="32696" applyFont="1" applyFill="1"/>
    <xf numFmtId="0" fontId="32" fillId="3" borderId="2" xfId="5" applyFont="1" applyFill="1" applyBorder="1" applyAlignment="1">
      <alignment horizontal="center" vertical="center" wrapText="1"/>
    </xf>
    <xf numFmtId="0" fontId="36" fillId="3" borderId="0" xfId="5" applyFont="1" applyFill="1" applyBorder="1" applyAlignment="1">
      <alignment vertical="top"/>
    </xf>
    <xf numFmtId="0" fontId="29" fillId="3" borderId="2" xfId="0" applyFont="1" applyFill="1" applyBorder="1" applyAlignment="1">
      <alignment horizontal="center"/>
    </xf>
    <xf numFmtId="0" fontId="33" fillId="3" borderId="11" xfId="0" applyFont="1" applyFill="1" applyBorder="1" applyAlignment="1">
      <alignment horizontal="center"/>
    </xf>
    <xf numFmtId="0" fontId="33" fillId="0" borderId="0" xfId="0" applyFont="1" applyFill="1" applyAlignment="1">
      <alignment horizontal="center"/>
    </xf>
    <xf numFmtId="0" fontId="33" fillId="3" borderId="0" xfId="4782" applyFont="1" applyFill="1" applyAlignment="1">
      <alignment horizontal="center"/>
    </xf>
    <xf numFmtId="0" fontId="32" fillId="3" borderId="0" xfId="4782" applyFont="1" applyFill="1" applyAlignment="1">
      <alignment horizontal="center"/>
    </xf>
    <xf numFmtId="3" fontId="33" fillId="3" borderId="11" xfId="0" applyNumberFormat="1" applyFont="1" applyFill="1" applyBorder="1" applyAlignment="1">
      <alignment horizontal="center"/>
    </xf>
    <xf numFmtId="3" fontId="35" fillId="3" borderId="11" xfId="0" applyNumberFormat="1" applyFont="1" applyFill="1" applyBorder="1" applyAlignment="1">
      <alignment horizontal="center"/>
    </xf>
    <xf numFmtId="3" fontId="35" fillId="2" borderId="2" xfId="0" applyNumberFormat="1" applyFont="1" applyFill="1" applyBorder="1" applyAlignment="1">
      <alignment horizontal="center"/>
    </xf>
    <xf numFmtId="3" fontId="32" fillId="3" borderId="17" xfId="0" applyNumberFormat="1" applyFont="1" applyFill="1" applyBorder="1" applyAlignment="1">
      <alignment horizontal="center"/>
    </xf>
    <xf numFmtId="3" fontId="32" fillId="3" borderId="0" xfId="0" applyNumberFormat="1" applyFont="1" applyFill="1" applyBorder="1" applyAlignment="1">
      <alignment horizontal="center"/>
    </xf>
    <xf numFmtId="3" fontId="32" fillId="2" borderId="2" xfId="0" applyNumberFormat="1" applyFont="1" applyFill="1" applyBorder="1" applyAlignment="1">
      <alignment horizontal="center"/>
    </xf>
    <xf numFmtId="3" fontId="32" fillId="3" borderId="11" xfId="0" applyNumberFormat="1" applyFont="1" applyFill="1" applyBorder="1" applyAlignment="1">
      <alignment horizontal="center"/>
    </xf>
    <xf numFmtId="3" fontId="33" fillId="3" borderId="5" xfId="0" applyNumberFormat="1" applyFont="1" applyFill="1" applyBorder="1" applyAlignment="1">
      <alignment horizontal="center"/>
    </xf>
    <xf numFmtId="3" fontId="33" fillId="3" borderId="0" xfId="0" applyNumberFormat="1" applyFont="1" applyFill="1" applyBorder="1" applyAlignment="1">
      <alignment horizontal="center"/>
    </xf>
    <xf numFmtId="3" fontId="35" fillId="5" borderId="2" xfId="0" applyNumberFormat="1" applyFont="1" applyFill="1" applyBorder="1" applyAlignment="1">
      <alignment horizontal="center"/>
    </xf>
    <xf numFmtId="3" fontId="35" fillId="3" borderId="17" xfId="0" applyNumberFormat="1" applyFont="1" applyFill="1" applyBorder="1" applyAlignment="1">
      <alignment horizontal="center"/>
    </xf>
    <xf numFmtId="3" fontId="35" fillId="3" borderId="0" xfId="0" applyNumberFormat="1" applyFont="1" applyFill="1" applyBorder="1" applyAlignment="1">
      <alignment horizontal="center"/>
    </xf>
    <xf numFmtId="3" fontId="32" fillId="3" borderId="8" xfId="0" applyNumberFormat="1" applyFont="1" applyFill="1" applyBorder="1" applyAlignment="1">
      <alignment horizontal="center"/>
    </xf>
    <xf numFmtId="3" fontId="33" fillId="5" borderId="2" xfId="0" applyNumberFormat="1" applyFont="1" applyFill="1" applyBorder="1" applyAlignment="1">
      <alignment horizontal="center"/>
    </xf>
    <xf numFmtId="3" fontId="33" fillId="2" borderId="2" xfId="0" applyNumberFormat="1" applyFont="1" applyFill="1" applyBorder="1" applyAlignment="1">
      <alignment horizontal="center"/>
    </xf>
    <xf numFmtId="0" fontId="33" fillId="3" borderId="17" xfId="0" applyFont="1" applyFill="1" applyBorder="1" applyAlignment="1">
      <alignment horizontal="center" vertical="top"/>
    </xf>
    <xf numFmtId="0" fontId="33" fillId="3" borderId="14" xfId="0" applyFont="1" applyFill="1" applyBorder="1" applyAlignment="1">
      <alignment horizontal="center" vertical="top"/>
    </xf>
    <xf numFmtId="3" fontId="33" fillId="0" borderId="0" xfId="0" applyNumberFormat="1" applyFont="1" applyFill="1" applyBorder="1" applyAlignment="1">
      <alignment horizontal="center"/>
    </xf>
    <xf numFmtId="3" fontId="32" fillId="0" borderId="0" xfId="0" applyNumberFormat="1" applyFont="1" applyFill="1" applyBorder="1" applyAlignment="1">
      <alignment horizontal="center"/>
    </xf>
    <xf numFmtId="0" fontId="33" fillId="5" borderId="2" xfId="5" applyFont="1" applyFill="1" applyBorder="1" applyAlignment="1">
      <alignment horizontal="center" vertical="center"/>
    </xf>
    <xf numFmtId="0" fontId="33" fillId="3" borderId="2" xfId="0" applyFont="1" applyFill="1" applyBorder="1" applyAlignment="1">
      <alignment horizontal="center" vertical="top"/>
    </xf>
    <xf numFmtId="0" fontId="33" fillId="3" borderId="2" xfId="4782" applyFont="1" applyFill="1" applyBorder="1" applyAlignment="1">
      <alignment horizontal="center" vertical="top"/>
    </xf>
    <xf numFmtId="0" fontId="32" fillId="11" borderId="2" xfId="0" applyFont="1" applyFill="1" applyBorder="1" applyAlignment="1">
      <alignment horizontal="center" vertical="center" wrapText="1"/>
    </xf>
    <xf numFmtId="0" fontId="33" fillId="3" borderId="0" xfId="4782" applyFont="1" applyFill="1" applyBorder="1" applyAlignment="1">
      <alignment horizontal="center" vertical="top"/>
    </xf>
    <xf numFmtId="0" fontId="61" fillId="3" borderId="0" xfId="32699" applyFont="1" applyFill="1" applyBorder="1" applyAlignment="1">
      <alignment horizontal="left" vertical="center" wrapText="1"/>
    </xf>
    <xf numFmtId="0" fontId="45" fillId="3" borderId="2" xfId="32699" applyFont="1" applyFill="1" applyBorder="1" applyAlignment="1">
      <alignment vertical="center" wrapText="1"/>
    </xf>
    <xf numFmtId="0" fontId="61" fillId="3" borderId="2" xfId="32699" applyFont="1" applyFill="1" applyBorder="1" applyAlignment="1">
      <alignment horizontal="center" vertical="center" wrapText="1"/>
    </xf>
    <xf numFmtId="0" fontId="61" fillId="3" borderId="2" xfId="32699" applyFont="1" applyFill="1" applyBorder="1" applyAlignment="1">
      <alignment vertical="center" wrapText="1"/>
    </xf>
    <xf numFmtId="0" fontId="73" fillId="3" borderId="2" xfId="32699" applyFont="1" applyFill="1" applyBorder="1" applyAlignment="1">
      <alignment vertical="center" wrapText="1"/>
    </xf>
    <xf numFmtId="0" fontId="73" fillId="3" borderId="2" xfId="32699" applyFont="1" applyFill="1" applyBorder="1" applyAlignment="1">
      <alignment horizontal="center" vertical="center" wrapText="1"/>
    </xf>
    <xf numFmtId="0" fontId="61" fillId="3" borderId="2" xfId="32699" quotePrefix="1" applyFont="1" applyFill="1" applyBorder="1" applyAlignment="1">
      <alignment vertical="center" wrapText="1"/>
    </xf>
    <xf numFmtId="0" fontId="61" fillId="3" borderId="0" xfId="32699" applyFont="1" applyFill="1" applyAlignment="1">
      <alignment vertical="center"/>
    </xf>
    <xf numFmtId="0" fontId="61" fillId="3" borderId="0" xfId="32699" applyFont="1" applyFill="1"/>
    <xf numFmtId="0" fontId="74" fillId="3" borderId="0" xfId="32699" applyFont="1" applyFill="1"/>
    <xf numFmtId="0" fontId="45" fillId="3" borderId="2" xfId="32699" applyFont="1" applyFill="1" applyBorder="1" applyAlignment="1">
      <alignment horizontal="center" vertical="center" wrapText="1"/>
    </xf>
    <xf numFmtId="0" fontId="45" fillId="3" borderId="0" xfId="32699" applyFont="1" applyFill="1" applyBorder="1" applyAlignment="1">
      <alignment vertical="center" wrapText="1"/>
    </xf>
    <xf numFmtId="0" fontId="61" fillId="3" borderId="0" xfId="32699" applyFont="1" applyFill="1" applyBorder="1" applyAlignment="1">
      <alignment horizontal="center" vertical="center" wrapText="1"/>
    </xf>
    <xf numFmtId="0" fontId="66" fillId="3" borderId="27" xfId="32696" applyFont="1" applyFill="1" applyBorder="1" applyAlignment="1">
      <alignment horizontal="center"/>
    </xf>
    <xf numFmtId="0" fontId="33" fillId="3" borderId="17" xfId="5" applyFont="1" applyFill="1" applyBorder="1" applyAlignment="1">
      <alignment horizontal="center" vertical="center"/>
    </xf>
    <xf numFmtId="0" fontId="61" fillId="0" borderId="2" xfId="32699" applyFont="1" applyFill="1" applyBorder="1" applyAlignment="1">
      <alignment vertical="center" wrapText="1"/>
    </xf>
    <xf numFmtId="0" fontId="33" fillId="3" borderId="2" xfId="0" applyFont="1" applyFill="1" applyBorder="1" applyAlignment="1">
      <alignment horizontal="left" vertical="center" wrapText="1"/>
    </xf>
    <xf numFmtId="0" fontId="29" fillId="3" borderId="0" xfId="0" applyFont="1" applyFill="1" applyAlignment="1">
      <alignment horizontal="left" vertical="top" wrapText="1"/>
    </xf>
    <xf numFmtId="0" fontId="30" fillId="3" borderId="0" xfId="5" applyFont="1" applyFill="1" applyAlignment="1">
      <alignment horizontal="left" wrapText="1"/>
    </xf>
    <xf numFmtId="0" fontId="32" fillId="3" borderId="0" xfId="5" applyFont="1" applyFill="1" applyBorder="1" applyAlignment="1">
      <alignment horizontal="center" vertical="center" wrapText="1"/>
    </xf>
    <xf numFmtId="49" fontId="36" fillId="3" borderId="0" xfId="5" applyNumberFormat="1" applyFont="1" applyFill="1" applyAlignment="1">
      <alignment wrapText="1"/>
    </xf>
    <xf numFmtId="0" fontId="43" fillId="3" borderId="0" xfId="5" applyFont="1" applyFill="1" applyAlignment="1">
      <alignment wrapText="1"/>
    </xf>
    <xf numFmtId="0" fontId="30" fillId="3" borderId="15" xfId="5" applyFont="1" applyFill="1" applyBorder="1" applyAlignment="1">
      <alignment horizontal="left" vertical="center" wrapText="1"/>
    </xf>
    <xf numFmtId="0" fontId="30" fillId="3" borderId="17" xfId="5" applyFont="1" applyFill="1" applyBorder="1" applyAlignment="1">
      <alignment horizontal="left" vertical="center" wrapText="1"/>
    </xf>
    <xf numFmtId="0" fontId="30" fillId="3" borderId="14" xfId="5" applyFont="1" applyFill="1" applyBorder="1" applyAlignment="1">
      <alignment horizontal="left" vertical="center" wrapText="1"/>
    </xf>
    <xf numFmtId="0" fontId="68" fillId="3" borderId="0" xfId="32677" applyFont="1" applyFill="1" applyAlignment="1">
      <alignment horizontal="left" vertical="top" wrapText="1"/>
    </xf>
    <xf numFmtId="0" fontId="33" fillId="3" borderId="8" xfId="5" applyFont="1" applyFill="1" applyBorder="1" applyAlignment="1">
      <alignment horizontal="left" vertical="top" wrapText="1"/>
    </xf>
    <xf numFmtId="0" fontId="30" fillId="3" borderId="0" xfId="0" applyFont="1" applyFill="1" applyBorder="1" applyAlignment="1">
      <alignment horizontal="center"/>
    </xf>
    <xf numFmtId="0" fontId="30" fillId="13" borderId="13" xfId="0" applyFont="1" applyFill="1" applyBorder="1" applyAlignment="1">
      <alignment horizontal="right"/>
    </xf>
    <xf numFmtId="0" fontId="30" fillId="13" borderId="2" xfId="0" applyFont="1" applyFill="1" applyBorder="1" applyAlignment="1">
      <alignment horizontal="right"/>
    </xf>
    <xf numFmtId="0" fontId="30" fillId="3" borderId="13" xfId="0" applyFont="1" applyFill="1" applyBorder="1" applyAlignment="1">
      <alignment horizontal="left"/>
    </xf>
    <xf numFmtId="0" fontId="30" fillId="3" borderId="2" xfId="0" applyFont="1" applyFill="1" applyBorder="1" applyAlignment="1">
      <alignment horizontal="left"/>
    </xf>
    <xf numFmtId="0" fontId="30" fillId="13" borderId="2" xfId="0" applyFont="1" applyFill="1" applyBorder="1" applyAlignment="1">
      <alignment horizontal="center"/>
    </xf>
    <xf numFmtId="0" fontId="30" fillId="13" borderId="12" xfId="0" applyFont="1" applyFill="1" applyBorder="1" applyAlignment="1">
      <alignment horizontal="center"/>
    </xf>
    <xf numFmtId="0" fontId="30" fillId="13" borderId="20" xfId="0" applyFont="1" applyFill="1" applyBorder="1" applyAlignment="1">
      <alignment horizontal="left"/>
    </xf>
    <xf numFmtId="0" fontId="30" fillId="13" borderId="21" xfId="0" applyFont="1" applyFill="1" applyBorder="1" applyAlignment="1">
      <alignment horizontal="left"/>
    </xf>
    <xf numFmtId="0" fontId="30" fillId="13" borderId="22" xfId="0" applyFont="1" applyFill="1" applyBorder="1" applyAlignment="1">
      <alignment horizontal="left"/>
    </xf>
    <xf numFmtId="0" fontId="30" fillId="3" borderId="23" xfId="0" applyFont="1" applyFill="1" applyBorder="1" applyAlignment="1">
      <alignment horizontal="left"/>
    </xf>
    <xf numFmtId="0" fontId="30" fillId="3" borderId="18" xfId="0" applyFont="1" applyFill="1" applyBorder="1" applyAlignment="1">
      <alignment horizontal="left"/>
    </xf>
    <xf numFmtId="0" fontId="29" fillId="14" borderId="0" xfId="0" applyFont="1" applyFill="1" applyAlignment="1">
      <alignment vertical="center"/>
    </xf>
    <xf numFmtId="0" fontId="29" fillId="3" borderId="0" xfId="0" applyFont="1" applyFill="1" applyAlignment="1">
      <alignment vertical="center"/>
    </xf>
    <xf numFmtId="0" fontId="33" fillId="3" borderId="0" xfId="0" applyFont="1" applyFill="1" applyAlignment="1">
      <alignment horizontal="left" vertical="top" wrapText="1"/>
    </xf>
    <xf numFmtId="0" fontId="33" fillId="3" borderId="0" xfId="5" applyFont="1" applyFill="1" applyAlignment="1">
      <alignment horizontal="left" wrapText="1"/>
    </xf>
    <xf numFmtId="0" fontId="33" fillId="3" borderId="3" xfId="5" applyFont="1" applyFill="1" applyBorder="1" applyAlignment="1">
      <alignment horizontal="left" wrapText="1"/>
    </xf>
    <xf numFmtId="0" fontId="35" fillId="3" borderId="0" xfId="5" applyFont="1" applyFill="1" applyBorder="1" applyAlignment="1">
      <alignment horizontal="left" vertical="top" wrapText="1"/>
    </xf>
    <xf numFmtId="0" fontId="32" fillId="3" borderId="8" xfId="5" applyFont="1" applyFill="1" applyBorder="1" applyAlignment="1">
      <alignment horizontal="center" wrapText="1"/>
    </xf>
    <xf numFmtId="0" fontId="33" fillId="3" borderId="1" xfId="5" applyFont="1" applyFill="1" applyBorder="1" applyAlignment="1">
      <alignment horizontal="center" vertical="center" wrapText="1"/>
    </xf>
    <xf numFmtId="0" fontId="33" fillId="3" borderId="11" xfId="5" applyFont="1" applyFill="1" applyBorder="1" applyAlignment="1">
      <alignment horizontal="center" vertical="center" wrapText="1"/>
    </xf>
    <xf numFmtId="0" fontId="33" fillId="3" borderId="4" xfId="5" applyFont="1" applyFill="1" applyBorder="1" applyAlignment="1">
      <alignment horizontal="left" vertical="top" wrapText="1"/>
    </xf>
    <xf numFmtId="0" fontId="33" fillId="3" borderId="5" xfId="5" applyFont="1" applyFill="1" applyBorder="1" applyAlignment="1">
      <alignment horizontal="left" vertical="top" wrapText="1"/>
    </xf>
    <xf numFmtId="0" fontId="33" fillId="3" borderId="6" xfId="5" applyFont="1" applyFill="1" applyBorder="1" applyAlignment="1">
      <alignment horizontal="left" vertical="top" wrapText="1"/>
    </xf>
    <xf numFmtId="0" fontId="33" fillId="3" borderId="7" xfId="5" applyFont="1" applyFill="1" applyBorder="1" applyAlignment="1">
      <alignment horizontal="left" vertical="top" wrapText="1"/>
    </xf>
    <xf numFmtId="0" fontId="33" fillId="3" borderId="9" xfId="5" applyFont="1" applyFill="1" applyBorder="1" applyAlignment="1">
      <alignment horizontal="left" vertical="top" wrapText="1"/>
    </xf>
    <xf numFmtId="0" fontId="33" fillId="3" borderId="2" xfId="5" applyFont="1" applyFill="1" applyBorder="1" applyAlignment="1">
      <alignment horizontal="left" vertical="top" wrapText="1"/>
    </xf>
    <xf numFmtId="0" fontId="32" fillId="3" borderId="15" xfId="5" applyFont="1" applyFill="1" applyBorder="1" applyAlignment="1">
      <alignment horizontal="center" vertical="top" wrapText="1"/>
    </xf>
    <xf numFmtId="0" fontId="32" fillId="3" borderId="17" xfId="5" applyFont="1" applyFill="1" applyBorder="1" applyAlignment="1">
      <alignment horizontal="center" vertical="top" wrapText="1"/>
    </xf>
    <xf numFmtId="0" fontId="32" fillId="3" borderId="14" xfId="5" applyFont="1" applyFill="1" applyBorder="1" applyAlignment="1">
      <alignment horizontal="center" vertical="top" wrapText="1"/>
    </xf>
    <xf numFmtId="0" fontId="33" fillId="3" borderId="15" xfId="5" applyFont="1" applyFill="1" applyBorder="1" applyAlignment="1">
      <alignment horizontal="center" vertical="center" wrapText="1"/>
    </xf>
    <xf numFmtId="0" fontId="29" fillId="3" borderId="17" xfId="5" applyFont="1" applyFill="1" applyBorder="1" applyAlignment="1">
      <alignment horizontal="center" vertical="center" wrapText="1"/>
    </xf>
    <xf numFmtId="0" fontId="29" fillId="3" borderId="14" xfId="5" applyFont="1" applyFill="1" applyBorder="1" applyAlignment="1">
      <alignment horizontal="center" vertical="center" wrapText="1"/>
    </xf>
    <xf numFmtId="0" fontId="33" fillId="5" borderId="15" xfId="5" applyFont="1" applyFill="1" applyBorder="1" applyAlignment="1">
      <alignment horizontal="center" vertical="center" wrapText="1"/>
    </xf>
    <xf numFmtId="0" fontId="29" fillId="5" borderId="17" xfId="5" applyFont="1" applyFill="1" applyBorder="1" applyAlignment="1">
      <alignment horizontal="center" vertical="center" wrapText="1"/>
    </xf>
    <xf numFmtId="0" fontId="29" fillId="5" borderId="14" xfId="5" applyFont="1" applyFill="1" applyBorder="1" applyAlignment="1">
      <alignment horizontal="center" vertical="center" wrapText="1"/>
    </xf>
    <xf numFmtId="0" fontId="45" fillId="3" borderId="0" xfId="32699" applyFont="1" applyFill="1" applyBorder="1" applyAlignment="1">
      <alignment horizontal="left" vertical="top" wrapText="1"/>
    </xf>
    <xf numFmtId="0" fontId="31" fillId="3" borderId="0" xfId="0" applyFont="1" applyFill="1" applyAlignment="1">
      <alignment wrapText="1"/>
    </xf>
    <xf numFmtId="0" fontId="52" fillId="3" borderId="0" xfId="0" applyFont="1" applyFill="1" applyAlignment="1">
      <alignment wrapText="1"/>
    </xf>
    <xf numFmtId="0" fontId="73" fillId="3" borderId="0" xfId="32699" applyFont="1" applyFill="1" applyBorder="1" applyAlignment="1">
      <alignment horizontal="left" vertical="top" wrapText="1"/>
    </xf>
    <xf numFmtId="0" fontId="74" fillId="3" borderId="0" xfId="32699" applyFont="1" applyFill="1" applyBorder="1" applyAlignment="1">
      <alignment horizontal="left" vertical="top" wrapText="1"/>
    </xf>
    <xf numFmtId="0" fontId="73" fillId="0" borderId="0" xfId="32699" applyFont="1" applyAlignment="1">
      <alignment horizontal="left" vertical="top" wrapText="1"/>
    </xf>
    <xf numFmtId="0" fontId="74" fillId="0" borderId="0" xfId="32699" applyFont="1" applyAlignment="1">
      <alignment horizontal="left" wrapText="1"/>
    </xf>
    <xf numFmtId="0" fontId="73" fillId="3" borderId="0" xfId="32699" applyFont="1" applyFill="1" applyBorder="1" applyAlignment="1">
      <alignment horizontal="left" vertical="center" wrapText="1"/>
    </xf>
    <xf numFmtId="0" fontId="74" fillId="3" borderId="0" xfId="32699" applyFont="1" applyFill="1" applyAlignment="1">
      <alignment horizontal="left" vertical="center" wrapText="1"/>
    </xf>
    <xf numFmtId="0" fontId="74" fillId="0" borderId="0" xfId="32699" applyFont="1" applyBorder="1" applyAlignment="1">
      <alignment horizontal="left" vertical="top" wrapText="1"/>
    </xf>
  </cellXfs>
  <cellStyles count="32700">
    <cellStyle name="concreteStyle.2" xfId="32686" xr:uid="{00000000-0005-0000-0000-000000000000}"/>
    <cellStyle name="concreteStyle.3" xfId="32683" xr:uid="{00000000-0005-0000-0000-000001000000}"/>
    <cellStyle name="concreteStyle.4" xfId="32685" xr:uid="{00000000-0005-0000-0000-000002000000}"/>
    <cellStyle name="concreteStyle.5" xfId="32684" xr:uid="{00000000-0005-0000-0000-000003000000}"/>
    <cellStyle name="Euro" xfId="1" xr:uid="{00000000-0005-0000-0000-000005000000}"/>
    <cellStyle name="Hyperlink 2" xfId="10" xr:uid="{00000000-0005-0000-0000-000006000000}"/>
    <cellStyle name="Hyperlink 2 2" xfId="11" xr:uid="{00000000-0005-0000-0000-000007000000}"/>
    <cellStyle name="Hyperlink 3" xfId="14014" xr:uid="{00000000-0005-0000-0000-000008000000}"/>
    <cellStyle name="Komma 2" xfId="7" xr:uid="{00000000-0005-0000-0000-000009000000}"/>
    <cellStyle name="Komma 2 2" xfId="32698" xr:uid="{00000000-0005-0000-0000-00000A000000}"/>
    <cellStyle name="Neutraal 2" xfId="111" xr:uid="{00000000-0005-0000-0000-00000B000000}"/>
    <cellStyle name="Normal 2" xfId="793" xr:uid="{00000000-0005-0000-0000-00000D000000}"/>
    <cellStyle name="Normal 2 2" xfId="2350" xr:uid="{00000000-0005-0000-0000-00000E000000}"/>
    <cellStyle name="Normal 2 2 2" xfId="4681" xr:uid="{00000000-0005-0000-0000-00000F000000}"/>
    <cellStyle name="Normal 2 2 2 2" xfId="9348" xr:uid="{00000000-0005-0000-0000-000010000000}"/>
    <cellStyle name="Normal 2 2 2 2 2" xfId="18684" xr:uid="{00000000-0005-0000-0000-000011000000}"/>
    <cellStyle name="Normal 2 2 2 3" xfId="9353" xr:uid="{00000000-0005-0000-0000-000012000000}"/>
    <cellStyle name="Normal 2 2 2 3 2" xfId="18685" xr:uid="{00000000-0005-0000-0000-000013000000}"/>
    <cellStyle name="Normal 2 2 2 4" xfId="14021" xr:uid="{00000000-0005-0000-0000-000014000000}"/>
    <cellStyle name="Normal 2 2 2 5" xfId="18683" xr:uid="{00000000-0005-0000-0000-000015000000}"/>
    <cellStyle name="Normal 2 2 3" xfId="7017" xr:uid="{00000000-0005-0000-0000-000016000000}"/>
    <cellStyle name="Normal 2 2 3 2" xfId="18686" xr:uid="{00000000-0005-0000-0000-000017000000}"/>
    <cellStyle name="Normal 2 2 4" xfId="9352" xr:uid="{00000000-0005-0000-0000-000018000000}"/>
    <cellStyle name="Normal 2 2 4 2" xfId="18687" xr:uid="{00000000-0005-0000-0000-000019000000}"/>
    <cellStyle name="Normal 2 2 5" xfId="14020" xr:uid="{00000000-0005-0000-0000-00001A000000}"/>
    <cellStyle name="Normal 2 2 6" xfId="18682" xr:uid="{00000000-0005-0000-0000-00001B000000}"/>
    <cellStyle name="Normal 2 3" xfId="1573" xr:uid="{00000000-0005-0000-0000-00001C000000}"/>
    <cellStyle name="Normal 2 3 2" xfId="3904" xr:uid="{00000000-0005-0000-0000-00001D000000}"/>
    <cellStyle name="Normal 2 3 2 2" xfId="8571" xr:uid="{00000000-0005-0000-0000-00001E000000}"/>
    <cellStyle name="Normal 2 3 2 2 2" xfId="18690" xr:uid="{00000000-0005-0000-0000-00001F000000}"/>
    <cellStyle name="Normal 2 3 2 3" xfId="9355" xr:uid="{00000000-0005-0000-0000-000020000000}"/>
    <cellStyle name="Normal 2 3 2 3 2" xfId="18691" xr:uid="{00000000-0005-0000-0000-000021000000}"/>
    <cellStyle name="Normal 2 3 2 4" xfId="14023" xr:uid="{00000000-0005-0000-0000-000022000000}"/>
    <cellStyle name="Normal 2 3 2 5" xfId="18689" xr:uid="{00000000-0005-0000-0000-000023000000}"/>
    <cellStyle name="Normal 2 3 3" xfId="6240" xr:uid="{00000000-0005-0000-0000-000024000000}"/>
    <cellStyle name="Normal 2 3 3 2" xfId="18692" xr:uid="{00000000-0005-0000-0000-000025000000}"/>
    <cellStyle name="Normal 2 3 4" xfId="9354" xr:uid="{00000000-0005-0000-0000-000026000000}"/>
    <cellStyle name="Normal 2 3 4 2" xfId="18693" xr:uid="{00000000-0005-0000-0000-000027000000}"/>
    <cellStyle name="Normal 2 3 5" xfId="14022" xr:uid="{00000000-0005-0000-0000-000028000000}"/>
    <cellStyle name="Normal 2 3 6" xfId="18688" xr:uid="{00000000-0005-0000-0000-000029000000}"/>
    <cellStyle name="Normal 2 4" xfId="3127" xr:uid="{00000000-0005-0000-0000-00002A000000}"/>
    <cellStyle name="Normal 2 4 2" xfId="7794" xr:uid="{00000000-0005-0000-0000-00002B000000}"/>
    <cellStyle name="Normal 2 4 2 2" xfId="18695" xr:uid="{00000000-0005-0000-0000-00002C000000}"/>
    <cellStyle name="Normal 2 4 3" xfId="9356" xr:uid="{00000000-0005-0000-0000-00002D000000}"/>
    <cellStyle name="Normal 2 4 3 2" xfId="18696" xr:uid="{00000000-0005-0000-0000-00002E000000}"/>
    <cellStyle name="Normal 2 4 4" xfId="14024" xr:uid="{00000000-0005-0000-0000-00002F000000}"/>
    <cellStyle name="Normal 2 4 5" xfId="18694" xr:uid="{00000000-0005-0000-0000-000030000000}"/>
    <cellStyle name="Normal 2 5" xfId="5463" xr:uid="{00000000-0005-0000-0000-000031000000}"/>
    <cellStyle name="Normal 2 5 2" xfId="18697" xr:uid="{00000000-0005-0000-0000-000032000000}"/>
    <cellStyle name="Normal 2 6" xfId="9351" xr:uid="{00000000-0005-0000-0000-000033000000}"/>
    <cellStyle name="Normal 2 6 2" xfId="18698" xr:uid="{00000000-0005-0000-0000-000034000000}"/>
    <cellStyle name="Normal 2 7" xfId="14019" xr:uid="{00000000-0005-0000-0000-000035000000}"/>
    <cellStyle name="Normal 2 8" xfId="18681" xr:uid="{00000000-0005-0000-0000-000036000000}"/>
    <cellStyle name="Procent 2" xfId="3" xr:uid="{00000000-0005-0000-0000-000037000000}"/>
    <cellStyle name="Procent 4" xfId="32680" xr:uid="{00000000-0005-0000-0000-000038000000}"/>
    <cellStyle name="Procent 5" xfId="32681" xr:uid="{00000000-0005-0000-0000-000039000000}"/>
    <cellStyle name="RowInformation" xfId="32687" xr:uid="{00000000-0005-0000-0000-00003A000000}"/>
    <cellStyle name="Standaard" xfId="0" builtinId="0"/>
    <cellStyle name="Standaard 10" xfId="796" xr:uid="{00000000-0005-0000-0000-00003B000000}"/>
    <cellStyle name="Standaard 11" xfId="4683" xr:uid="{00000000-0005-0000-0000-00003C000000}"/>
    <cellStyle name="Standaard 11 2" xfId="4782" xr:uid="{00000000-0005-0000-0000-00003D000000}"/>
    <cellStyle name="Standaard 11 3" xfId="18699" xr:uid="{00000000-0005-0000-0000-00003E000000}"/>
    <cellStyle name="Standaard 11 4" xfId="32678" xr:uid="{00000000-0005-0000-0000-00003F000000}"/>
    <cellStyle name="Standaard 11 5" xfId="32679" xr:uid="{00000000-0005-0000-0000-000040000000}"/>
    <cellStyle name="Standaard 11 6" xfId="32697" xr:uid="{00000000-0005-0000-0000-000041000000}"/>
    <cellStyle name="Standaard 12" xfId="4684" xr:uid="{00000000-0005-0000-0000-000042000000}"/>
    <cellStyle name="Standaard 12 2" xfId="18700" xr:uid="{00000000-0005-0000-0000-000043000000}"/>
    <cellStyle name="Standaard 13" xfId="14016" xr:uid="{00000000-0005-0000-0000-000044000000}"/>
    <cellStyle name="Standaard 13 2" xfId="18701" xr:uid="{00000000-0005-0000-0000-000045000000}"/>
    <cellStyle name="Standaard 14" xfId="32677" xr:uid="{00000000-0005-0000-0000-000046000000}"/>
    <cellStyle name="Standaard 14 2" xfId="32688" xr:uid="{00000000-0005-0000-0000-000047000000}"/>
    <cellStyle name="Standaard 14 2 2" xfId="32689" xr:uid="{00000000-0005-0000-0000-000048000000}"/>
    <cellStyle name="Standaard 14 2 2 2" xfId="32694" xr:uid="{00000000-0005-0000-0000-000049000000}"/>
    <cellStyle name="Standaard 14 2 3" xfId="32690" xr:uid="{00000000-0005-0000-0000-00004A000000}"/>
    <cellStyle name="Standaard 14 2 3 2" xfId="32693" xr:uid="{00000000-0005-0000-0000-00004B000000}"/>
    <cellStyle name="Standaard 14 2 4" xfId="32692" xr:uid="{00000000-0005-0000-0000-00004C000000}"/>
    <cellStyle name="Standaard 15" xfId="32682" xr:uid="{00000000-0005-0000-0000-00004D000000}"/>
    <cellStyle name="Standaard 16" xfId="32691" xr:uid="{00000000-0005-0000-0000-00004E000000}"/>
    <cellStyle name="Standaard 17" xfId="32695" xr:uid="{00000000-0005-0000-0000-00004F000000}"/>
    <cellStyle name="Standaard 17 2" xfId="32696" xr:uid="{00000000-0005-0000-0000-000050000000}"/>
    <cellStyle name="Standaard 18" xfId="32699" xr:uid="{00000000-0005-0000-0000-000051000000}"/>
    <cellStyle name="Standaard 2" xfId="2" xr:uid="{00000000-0005-0000-0000-000052000000}"/>
    <cellStyle name="Standaard 2 2" xfId="5" xr:uid="{00000000-0005-0000-0000-000053000000}"/>
    <cellStyle name="Standaard 2_5.7" xfId="402" xr:uid="{00000000-0005-0000-0000-000054000000}"/>
    <cellStyle name="Standaard 3" xfId="4" xr:uid="{00000000-0005-0000-0000-000055000000}"/>
    <cellStyle name="Standaard 3 2" xfId="12" xr:uid="{00000000-0005-0000-0000-000056000000}"/>
    <cellStyle name="Standaard 3 3" xfId="9" xr:uid="{00000000-0005-0000-0000-000057000000}"/>
    <cellStyle name="Standaard 4" xfId="6" xr:uid="{00000000-0005-0000-0000-000058000000}"/>
    <cellStyle name="Standaard 4 10" xfId="13" xr:uid="{00000000-0005-0000-0000-000059000000}"/>
    <cellStyle name="Standaard 4 10 10" xfId="14026" xr:uid="{00000000-0005-0000-0000-00005A000000}"/>
    <cellStyle name="Standaard 4 10 11" xfId="18703" xr:uid="{00000000-0005-0000-0000-00005B000000}"/>
    <cellStyle name="Standaard 4 10 2" xfId="129" xr:uid="{00000000-0005-0000-0000-00005C000000}"/>
    <cellStyle name="Standaard 4 10 2 10" xfId="18704" xr:uid="{00000000-0005-0000-0000-00005D000000}"/>
    <cellStyle name="Standaard 4 10 2 2" xfId="323" xr:uid="{00000000-0005-0000-0000-00005E000000}"/>
    <cellStyle name="Standaard 4 10 2 2 2" xfId="714" xr:uid="{00000000-0005-0000-0000-00005F000000}"/>
    <cellStyle name="Standaard 4 10 2 2 2 2" xfId="2272" xr:uid="{00000000-0005-0000-0000-000060000000}"/>
    <cellStyle name="Standaard 4 10 2 2 2 2 2" xfId="4603" xr:uid="{00000000-0005-0000-0000-000061000000}"/>
    <cellStyle name="Standaard 4 10 2 2 2 2 2 2" xfId="9270" xr:uid="{00000000-0005-0000-0000-000062000000}"/>
    <cellStyle name="Standaard 4 10 2 2 2 2 2 2 2" xfId="18709" xr:uid="{00000000-0005-0000-0000-000063000000}"/>
    <cellStyle name="Standaard 4 10 2 2 2 2 2 3" xfId="9363" xr:uid="{00000000-0005-0000-0000-000064000000}"/>
    <cellStyle name="Standaard 4 10 2 2 2 2 2 3 2" xfId="18710" xr:uid="{00000000-0005-0000-0000-000065000000}"/>
    <cellStyle name="Standaard 4 10 2 2 2 2 2 4" xfId="14031" xr:uid="{00000000-0005-0000-0000-000066000000}"/>
    <cellStyle name="Standaard 4 10 2 2 2 2 2 5" xfId="18708" xr:uid="{00000000-0005-0000-0000-000067000000}"/>
    <cellStyle name="Standaard 4 10 2 2 2 2 3" xfId="6939" xr:uid="{00000000-0005-0000-0000-000068000000}"/>
    <cellStyle name="Standaard 4 10 2 2 2 2 3 2" xfId="18711" xr:uid="{00000000-0005-0000-0000-000069000000}"/>
    <cellStyle name="Standaard 4 10 2 2 2 2 4" xfId="9362" xr:uid="{00000000-0005-0000-0000-00006A000000}"/>
    <cellStyle name="Standaard 4 10 2 2 2 2 4 2" xfId="18712" xr:uid="{00000000-0005-0000-0000-00006B000000}"/>
    <cellStyle name="Standaard 4 10 2 2 2 2 5" xfId="14030" xr:uid="{00000000-0005-0000-0000-00006C000000}"/>
    <cellStyle name="Standaard 4 10 2 2 2 2 6" xfId="18707" xr:uid="{00000000-0005-0000-0000-00006D000000}"/>
    <cellStyle name="Standaard 4 10 2 2 2 3" xfId="1495" xr:uid="{00000000-0005-0000-0000-00006E000000}"/>
    <cellStyle name="Standaard 4 10 2 2 2 3 2" xfId="3826" xr:uid="{00000000-0005-0000-0000-00006F000000}"/>
    <cellStyle name="Standaard 4 10 2 2 2 3 2 2" xfId="8493" xr:uid="{00000000-0005-0000-0000-000070000000}"/>
    <cellStyle name="Standaard 4 10 2 2 2 3 2 2 2" xfId="18715" xr:uid="{00000000-0005-0000-0000-000071000000}"/>
    <cellStyle name="Standaard 4 10 2 2 2 3 2 3" xfId="9365" xr:uid="{00000000-0005-0000-0000-000072000000}"/>
    <cellStyle name="Standaard 4 10 2 2 2 3 2 3 2" xfId="18716" xr:uid="{00000000-0005-0000-0000-000073000000}"/>
    <cellStyle name="Standaard 4 10 2 2 2 3 2 4" xfId="14033" xr:uid="{00000000-0005-0000-0000-000074000000}"/>
    <cellStyle name="Standaard 4 10 2 2 2 3 2 5" xfId="18714" xr:uid="{00000000-0005-0000-0000-000075000000}"/>
    <cellStyle name="Standaard 4 10 2 2 2 3 3" xfId="6162" xr:uid="{00000000-0005-0000-0000-000076000000}"/>
    <cellStyle name="Standaard 4 10 2 2 2 3 3 2" xfId="18717" xr:uid="{00000000-0005-0000-0000-000077000000}"/>
    <cellStyle name="Standaard 4 10 2 2 2 3 4" xfId="9364" xr:uid="{00000000-0005-0000-0000-000078000000}"/>
    <cellStyle name="Standaard 4 10 2 2 2 3 4 2" xfId="18718" xr:uid="{00000000-0005-0000-0000-000079000000}"/>
    <cellStyle name="Standaard 4 10 2 2 2 3 5" xfId="14032" xr:uid="{00000000-0005-0000-0000-00007A000000}"/>
    <cellStyle name="Standaard 4 10 2 2 2 3 6" xfId="18713" xr:uid="{00000000-0005-0000-0000-00007B000000}"/>
    <cellStyle name="Standaard 4 10 2 2 2 4" xfId="3049" xr:uid="{00000000-0005-0000-0000-00007C000000}"/>
    <cellStyle name="Standaard 4 10 2 2 2 4 2" xfId="7716" xr:uid="{00000000-0005-0000-0000-00007D000000}"/>
    <cellStyle name="Standaard 4 10 2 2 2 4 2 2" xfId="18720" xr:uid="{00000000-0005-0000-0000-00007E000000}"/>
    <cellStyle name="Standaard 4 10 2 2 2 4 3" xfId="9366" xr:uid="{00000000-0005-0000-0000-00007F000000}"/>
    <cellStyle name="Standaard 4 10 2 2 2 4 3 2" xfId="18721" xr:uid="{00000000-0005-0000-0000-000080000000}"/>
    <cellStyle name="Standaard 4 10 2 2 2 4 4" xfId="14034" xr:uid="{00000000-0005-0000-0000-000081000000}"/>
    <cellStyle name="Standaard 4 10 2 2 2 4 5" xfId="18719" xr:uid="{00000000-0005-0000-0000-000082000000}"/>
    <cellStyle name="Standaard 4 10 2 2 2 5" xfId="5385" xr:uid="{00000000-0005-0000-0000-000083000000}"/>
    <cellStyle name="Standaard 4 10 2 2 2 5 2" xfId="18722" xr:uid="{00000000-0005-0000-0000-000084000000}"/>
    <cellStyle name="Standaard 4 10 2 2 2 6" xfId="9361" xr:uid="{00000000-0005-0000-0000-000085000000}"/>
    <cellStyle name="Standaard 4 10 2 2 2 6 2" xfId="18723" xr:uid="{00000000-0005-0000-0000-000086000000}"/>
    <cellStyle name="Standaard 4 10 2 2 2 7" xfId="14029" xr:uid="{00000000-0005-0000-0000-000087000000}"/>
    <cellStyle name="Standaard 4 10 2 2 2 8" xfId="18706" xr:uid="{00000000-0005-0000-0000-000088000000}"/>
    <cellStyle name="Standaard 4 10 2 2 3" xfId="1884" xr:uid="{00000000-0005-0000-0000-000089000000}"/>
    <cellStyle name="Standaard 4 10 2 2 3 2" xfId="4215" xr:uid="{00000000-0005-0000-0000-00008A000000}"/>
    <cellStyle name="Standaard 4 10 2 2 3 2 2" xfId="8882" xr:uid="{00000000-0005-0000-0000-00008B000000}"/>
    <cellStyle name="Standaard 4 10 2 2 3 2 2 2" xfId="18726" xr:uid="{00000000-0005-0000-0000-00008C000000}"/>
    <cellStyle name="Standaard 4 10 2 2 3 2 3" xfId="9368" xr:uid="{00000000-0005-0000-0000-00008D000000}"/>
    <cellStyle name="Standaard 4 10 2 2 3 2 3 2" xfId="18727" xr:uid="{00000000-0005-0000-0000-00008E000000}"/>
    <cellStyle name="Standaard 4 10 2 2 3 2 4" xfId="14036" xr:uid="{00000000-0005-0000-0000-00008F000000}"/>
    <cellStyle name="Standaard 4 10 2 2 3 2 5" xfId="18725" xr:uid="{00000000-0005-0000-0000-000090000000}"/>
    <cellStyle name="Standaard 4 10 2 2 3 3" xfId="6551" xr:uid="{00000000-0005-0000-0000-000091000000}"/>
    <cellStyle name="Standaard 4 10 2 2 3 3 2" xfId="18728" xr:uid="{00000000-0005-0000-0000-000092000000}"/>
    <cellStyle name="Standaard 4 10 2 2 3 4" xfId="9367" xr:uid="{00000000-0005-0000-0000-000093000000}"/>
    <cellStyle name="Standaard 4 10 2 2 3 4 2" xfId="18729" xr:uid="{00000000-0005-0000-0000-000094000000}"/>
    <cellStyle name="Standaard 4 10 2 2 3 5" xfId="14035" xr:uid="{00000000-0005-0000-0000-000095000000}"/>
    <cellStyle name="Standaard 4 10 2 2 3 6" xfId="18724" xr:uid="{00000000-0005-0000-0000-000096000000}"/>
    <cellStyle name="Standaard 4 10 2 2 4" xfId="1107" xr:uid="{00000000-0005-0000-0000-000097000000}"/>
    <cellStyle name="Standaard 4 10 2 2 4 2" xfId="3438" xr:uid="{00000000-0005-0000-0000-000098000000}"/>
    <cellStyle name="Standaard 4 10 2 2 4 2 2" xfId="8105" xr:uid="{00000000-0005-0000-0000-000099000000}"/>
    <cellStyle name="Standaard 4 10 2 2 4 2 2 2" xfId="18732" xr:uid="{00000000-0005-0000-0000-00009A000000}"/>
    <cellStyle name="Standaard 4 10 2 2 4 2 3" xfId="9370" xr:uid="{00000000-0005-0000-0000-00009B000000}"/>
    <cellStyle name="Standaard 4 10 2 2 4 2 3 2" xfId="18733" xr:uid="{00000000-0005-0000-0000-00009C000000}"/>
    <cellStyle name="Standaard 4 10 2 2 4 2 4" xfId="14038" xr:uid="{00000000-0005-0000-0000-00009D000000}"/>
    <cellStyle name="Standaard 4 10 2 2 4 2 5" xfId="18731" xr:uid="{00000000-0005-0000-0000-00009E000000}"/>
    <cellStyle name="Standaard 4 10 2 2 4 3" xfId="5774" xr:uid="{00000000-0005-0000-0000-00009F000000}"/>
    <cellStyle name="Standaard 4 10 2 2 4 3 2" xfId="18734" xr:uid="{00000000-0005-0000-0000-0000A0000000}"/>
    <cellStyle name="Standaard 4 10 2 2 4 4" xfId="9369" xr:uid="{00000000-0005-0000-0000-0000A1000000}"/>
    <cellStyle name="Standaard 4 10 2 2 4 4 2" xfId="18735" xr:uid="{00000000-0005-0000-0000-0000A2000000}"/>
    <cellStyle name="Standaard 4 10 2 2 4 5" xfId="14037" xr:uid="{00000000-0005-0000-0000-0000A3000000}"/>
    <cellStyle name="Standaard 4 10 2 2 4 6" xfId="18730" xr:uid="{00000000-0005-0000-0000-0000A4000000}"/>
    <cellStyle name="Standaard 4 10 2 2 5" xfId="2661" xr:uid="{00000000-0005-0000-0000-0000A5000000}"/>
    <cellStyle name="Standaard 4 10 2 2 5 2" xfId="7328" xr:uid="{00000000-0005-0000-0000-0000A6000000}"/>
    <cellStyle name="Standaard 4 10 2 2 5 2 2" xfId="18737" xr:uid="{00000000-0005-0000-0000-0000A7000000}"/>
    <cellStyle name="Standaard 4 10 2 2 5 3" xfId="9371" xr:uid="{00000000-0005-0000-0000-0000A8000000}"/>
    <cellStyle name="Standaard 4 10 2 2 5 3 2" xfId="18738" xr:uid="{00000000-0005-0000-0000-0000A9000000}"/>
    <cellStyle name="Standaard 4 10 2 2 5 4" xfId="14039" xr:uid="{00000000-0005-0000-0000-0000AA000000}"/>
    <cellStyle name="Standaard 4 10 2 2 5 5" xfId="18736" xr:uid="{00000000-0005-0000-0000-0000AB000000}"/>
    <cellStyle name="Standaard 4 10 2 2 6" xfId="4997" xr:uid="{00000000-0005-0000-0000-0000AC000000}"/>
    <cellStyle name="Standaard 4 10 2 2 6 2" xfId="18739" xr:uid="{00000000-0005-0000-0000-0000AD000000}"/>
    <cellStyle name="Standaard 4 10 2 2 7" xfId="9360" xr:uid="{00000000-0005-0000-0000-0000AE000000}"/>
    <cellStyle name="Standaard 4 10 2 2 7 2" xfId="18740" xr:uid="{00000000-0005-0000-0000-0000AF000000}"/>
    <cellStyle name="Standaard 4 10 2 2 8" xfId="14028" xr:uid="{00000000-0005-0000-0000-0000B0000000}"/>
    <cellStyle name="Standaard 4 10 2 2 9" xfId="18705" xr:uid="{00000000-0005-0000-0000-0000B1000000}"/>
    <cellStyle name="Standaard 4 10 2 3" xfId="520" xr:uid="{00000000-0005-0000-0000-0000B2000000}"/>
    <cellStyle name="Standaard 4 10 2 3 2" xfId="2078" xr:uid="{00000000-0005-0000-0000-0000B3000000}"/>
    <cellStyle name="Standaard 4 10 2 3 2 2" xfId="4409" xr:uid="{00000000-0005-0000-0000-0000B4000000}"/>
    <cellStyle name="Standaard 4 10 2 3 2 2 2" xfId="9076" xr:uid="{00000000-0005-0000-0000-0000B5000000}"/>
    <cellStyle name="Standaard 4 10 2 3 2 2 2 2" xfId="18744" xr:uid="{00000000-0005-0000-0000-0000B6000000}"/>
    <cellStyle name="Standaard 4 10 2 3 2 2 3" xfId="9374" xr:uid="{00000000-0005-0000-0000-0000B7000000}"/>
    <cellStyle name="Standaard 4 10 2 3 2 2 3 2" xfId="18745" xr:uid="{00000000-0005-0000-0000-0000B8000000}"/>
    <cellStyle name="Standaard 4 10 2 3 2 2 4" xfId="14042" xr:uid="{00000000-0005-0000-0000-0000B9000000}"/>
    <cellStyle name="Standaard 4 10 2 3 2 2 5" xfId="18743" xr:uid="{00000000-0005-0000-0000-0000BA000000}"/>
    <cellStyle name="Standaard 4 10 2 3 2 3" xfId="6745" xr:uid="{00000000-0005-0000-0000-0000BB000000}"/>
    <cellStyle name="Standaard 4 10 2 3 2 3 2" xfId="18746" xr:uid="{00000000-0005-0000-0000-0000BC000000}"/>
    <cellStyle name="Standaard 4 10 2 3 2 4" xfId="9373" xr:uid="{00000000-0005-0000-0000-0000BD000000}"/>
    <cellStyle name="Standaard 4 10 2 3 2 4 2" xfId="18747" xr:uid="{00000000-0005-0000-0000-0000BE000000}"/>
    <cellStyle name="Standaard 4 10 2 3 2 5" xfId="14041" xr:uid="{00000000-0005-0000-0000-0000BF000000}"/>
    <cellStyle name="Standaard 4 10 2 3 2 6" xfId="18742" xr:uid="{00000000-0005-0000-0000-0000C0000000}"/>
    <cellStyle name="Standaard 4 10 2 3 3" xfId="1301" xr:uid="{00000000-0005-0000-0000-0000C1000000}"/>
    <cellStyle name="Standaard 4 10 2 3 3 2" xfId="3632" xr:uid="{00000000-0005-0000-0000-0000C2000000}"/>
    <cellStyle name="Standaard 4 10 2 3 3 2 2" xfId="8299" xr:uid="{00000000-0005-0000-0000-0000C3000000}"/>
    <cellStyle name="Standaard 4 10 2 3 3 2 2 2" xfId="18750" xr:uid="{00000000-0005-0000-0000-0000C4000000}"/>
    <cellStyle name="Standaard 4 10 2 3 3 2 3" xfId="9376" xr:uid="{00000000-0005-0000-0000-0000C5000000}"/>
    <cellStyle name="Standaard 4 10 2 3 3 2 3 2" xfId="18751" xr:uid="{00000000-0005-0000-0000-0000C6000000}"/>
    <cellStyle name="Standaard 4 10 2 3 3 2 4" xfId="14044" xr:uid="{00000000-0005-0000-0000-0000C7000000}"/>
    <cellStyle name="Standaard 4 10 2 3 3 2 5" xfId="18749" xr:uid="{00000000-0005-0000-0000-0000C8000000}"/>
    <cellStyle name="Standaard 4 10 2 3 3 3" xfId="5968" xr:uid="{00000000-0005-0000-0000-0000C9000000}"/>
    <cellStyle name="Standaard 4 10 2 3 3 3 2" xfId="18752" xr:uid="{00000000-0005-0000-0000-0000CA000000}"/>
    <cellStyle name="Standaard 4 10 2 3 3 4" xfId="9375" xr:uid="{00000000-0005-0000-0000-0000CB000000}"/>
    <cellStyle name="Standaard 4 10 2 3 3 4 2" xfId="18753" xr:uid="{00000000-0005-0000-0000-0000CC000000}"/>
    <cellStyle name="Standaard 4 10 2 3 3 5" xfId="14043" xr:uid="{00000000-0005-0000-0000-0000CD000000}"/>
    <cellStyle name="Standaard 4 10 2 3 3 6" xfId="18748" xr:uid="{00000000-0005-0000-0000-0000CE000000}"/>
    <cellStyle name="Standaard 4 10 2 3 4" xfId="2855" xr:uid="{00000000-0005-0000-0000-0000CF000000}"/>
    <cellStyle name="Standaard 4 10 2 3 4 2" xfId="7522" xr:uid="{00000000-0005-0000-0000-0000D0000000}"/>
    <cellStyle name="Standaard 4 10 2 3 4 2 2" xfId="18755" xr:uid="{00000000-0005-0000-0000-0000D1000000}"/>
    <cellStyle name="Standaard 4 10 2 3 4 3" xfId="9377" xr:uid="{00000000-0005-0000-0000-0000D2000000}"/>
    <cellStyle name="Standaard 4 10 2 3 4 3 2" xfId="18756" xr:uid="{00000000-0005-0000-0000-0000D3000000}"/>
    <cellStyle name="Standaard 4 10 2 3 4 4" xfId="14045" xr:uid="{00000000-0005-0000-0000-0000D4000000}"/>
    <cellStyle name="Standaard 4 10 2 3 4 5" xfId="18754" xr:uid="{00000000-0005-0000-0000-0000D5000000}"/>
    <cellStyle name="Standaard 4 10 2 3 5" xfId="5191" xr:uid="{00000000-0005-0000-0000-0000D6000000}"/>
    <cellStyle name="Standaard 4 10 2 3 5 2" xfId="18757" xr:uid="{00000000-0005-0000-0000-0000D7000000}"/>
    <cellStyle name="Standaard 4 10 2 3 6" xfId="9372" xr:uid="{00000000-0005-0000-0000-0000D8000000}"/>
    <cellStyle name="Standaard 4 10 2 3 6 2" xfId="18758" xr:uid="{00000000-0005-0000-0000-0000D9000000}"/>
    <cellStyle name="Standaard 4 10 2 3 7" xfId="14040" xr:uid="{00000000-0005-0000-0000-0000DA000000}"/>
    <cellStyle name="Standaard 4 10 2 3 8" xfId="18741" xr:uid="{00000000-0005-0000-0000-0000DB000000}"/>
    <cellStyle name="Standaard 4 10 2 4" xfId="1690" xr:uid="{00000000-0005-0000-0000-0000DC000000}"/>
    <cellStyle name="Standaard 4 10 2 4 2" xfId="4021" xr:uid="{00000000-0005-0000-0000-0000DD000000}"/>
    <cellStyle name="Standaard 4 10 2 4 2 2" xfId="8688" xr:uid="{00000000-0005-0000-0000-0000DE000000}"/>
    <cellStyle name="Standaard 4 10 2 4 2 2 2" xfId="18761" xr:uid="{00000000-0005-0000-0000-0000DF000000}"/>
    <cellStyle name="Standaard 4 10 2 4 2 3" xfId="9379" xr:uid="{00000000-0005-0000-0000-0000E0000000}"/>
    <cellStyle name="Standaard 4 10 2 4 2 3 2" xfId="18762" xr:uid="{00000000-0005-0000-0000-0000E1000000}"/>
    <cellStyle name="Standaard 4 10 2 4 2 4" xfId="14047" xr:uid="{00000000-0005-0000-0000-0000E2000000}"/>
    <cellStyle name="Standaard 4 10 2 4 2 5" xfId="18760" xr:uid="{00000000-0005-0000-0000-0000E3000000}"/>
    <cellStyle name="Standaard 4 10 2 4 3" xfId="6357" xr:uid="{00000000-0005-0000-0000-0000E4000000}"/>
    <cellStyle name="Standaard 4 10 2 4 3 2" xfId="18763" xr:uid="{00000000-0005-0000-0000-0000E5000000}"/>
    <cellStyle name="Standaard 4 10 2 4 4" xfId="9378" xr:uid="{00000000-0005-0000-0000-0000E6000000}"/>
    <cellStyle name="Standaard 4 10 2 4 4 2" xfId="18764" xr:uid="{00000000-0005-0000-0000-0000E7000000}"/>
    <cellStyle name="Standaard 4 10 2 4 5" xfId="14046" xr:uid="{00000000-0005-0000-0000-0000E8000000}"/>
    <cellStyle name="Standaard 4 10 2 4 6" xfId="18759" xr:uid="{00000000-0005-0000-0000-0000E9000000}"/>
    <cellStyle name="Standaard 4 10 2 5" xfId="913" xr:uid="{00000000-0005-0000-0000-0000EA000000}"/>
    <cellStyle name="Standaard 4 10 2 5 2" xfId="3244" xr:uid="{00000000-0005-0000-0000-0000EB000000}"/>
    <cellStyle name="Standaard 4 10 2 5 2 2" xfId="7911" xr:uid="{00000000-0005-0000-0000-0000EC000000}"/>
    <cellStyle name="Standaard 4 10 2 5 2 2 2" xfId="18767" xr:uid="{00000000-0005-0000-0000-0000ED000000}"/>
    <cellStyle name="Standaard 4 10 2 5 2 3" xfId="9381" xr:uid="{00000000-0005-0000-0000-0000EE000000}"/>
    <cellStyle name="Standaard 4 10 2 5 2 3 2" xfId="18768" xr:uid="{00000000-0005-0000-0000-0000EF000000}"/>
    <cellStyle name="Standaard 4 10 2 5 2 4" xfId="14049" xr:uid="{00000000-0005-0000-0000-0000F0000000}"/>
    <cellStyle name="Standaard 4 10 2 5 2 5" xfId="18766" xr:uid="{00000000-0005-0000-0000-0000F1000000}"/>
    <cellStyle name="Standaard 4 10 2 5 3" xfId="5580" xr:uid="{00000000-0005-0000-0000-0000F2000000}"/>
    <cellStyle name="Standaard 4 10 2 5 3 2" xfId="18769" xr:uid="{00000000-0005-0000-0000-0000F3000000}"/>
    <cellStyle name="Standaard 4 10 2 5 4" xfId="9380" xr:uid="{00000000-0005-0000-0000-0000F4000000}"/>
    <cellStyle name="Standaard 4 10 2 5 4 2" xfId="18770" xr:uid="{00000000-0005-0000-0000-0000F5000000}"/>
    <cellStyle name="Standaard 4 10 2 5 5" xfId="14048" xr:uid="{00000000-0005-0000-0000-0000F6000000}"/>
    <cellStyle name="Standaard 4 10 2 5 6" xfId="18765" xr:uid="{00000000-0005-0000-0000-0000F7000000}"/>
    <cellStyle name="Standaard 4 10 2 6" xfId="2467" xr:uid="{00000000-0005-0000-0000-0000F8000000}"/>
    <cellStyle name="Standaard 4 10 2 6 2" xfId="7134" xr:uid="{00000000-0005-0000-0000-0000F9000000}"/>
    <cellStyle name="Standaard 4 10 2 6 2 2" xfId="18772" xr:uid="{00000000-0005-0000-0000-0000FA000000}"/>
    <cellStyle name="Standaard 4 10 2 6 3" xfId="9382" xr:uid="{00000000-0005-0000-0000-0000FB000000}"/>
    <cellStyle name="Standaard 4 10 2 6 3 2" xfId="18773" xr:uid="{00000000-0005-0000-0000-0000FC000000}"/>
    <cellStyle name="Standaard 4 10 2 6 4" xfId="14050" xr:uid="{00000000-0005-0000-0000-0000FD000000}"/>
    <cellStyle name="Standaard 4 10 2 6 5" xfId="18771" xr:uid="{00000000-0005-0000-0000-0000FE000000}"/>
    <cellStyle name="Standaard 4 10 2 7" xfId="4803" xr:uid="{00000000-0005-0000-0000-0000FF000000}"/>
    <cellStyle name="Standaard 4 10 2 7 2" xfId="18774" xr:uid="{00000000-0005-0000-0000-000000010000}"/>
    <cellStyle name="Standaard 4 10 2 8" xfId="9359" xr:uid="{00000000-0005-0000-0000-000001010000}"/>
    <cellStyle name="Standaard 4 10 2 8 2" xfId="18775" xr:uid="{00000000-0005-0000-0000-000002010000}"/>
    <cellStyle name="Standaard 4 10 2 9" xfId="14027" xr:uid="{00000000-0005-0000-0000-000003010000}"/>
    <cellStyle name="Standaard 4 10 3" xfId="209" xr:uid="{00000000-0005-0000-0000-000004010000}"/>
    <cellStyle name="Standaard 4 10 3 2" xfId="600" xr:uid="{00000000-0005-0000-0000-000005010000}"/>
    <cellStyle name="Standaard 4 10 3 2 2" xfId="2158" xr:uid="{00000000-0005-0000-0000-000006010000}"/>
    <cellStyle name="Standaard 4 10 3 2 2 2" xfId="4489" xr:uid="{00000000-0005-0000-0000-000007010000}"/>
    <cellStyle name="Standaard 4 10 3 2 2 2 2" xfId="9156" xr:uid="{00000000-0005-0000-0000-000008010000}"/>
    <cellStyle name="Standaard 4 10 3 2 2 2 2 2" xfId="18780" xr:uid="{00000000-0005-0000-0000-000009010000}"/>
    <cellStyle name="Standaard 4 10 3 2 2 2 3" xfId="9386" xr:uid="{00000000-0005-0000-0000-00000A010000}"/>
    <cellStyle name="Standaard 4 10 3 2 2 2 3 2" xfId="18781" xr:uid="{00000000-0005-0000-0000-00000B010000}"/>
    <cellStyle name="Standaard 4 10 3 2 2 2 4" xfId="14054" xr:uid="{00000000-0005-0000-0000-00000C010000}"/>
    <cellStyle name="Standaard 4 10 3 2 2 2 5" xfId="18779" xr:uid="{00000000-0005-0000-0000-00000D010000}"/>
    <cellStyle name="Standaard 4 10 3 2 2 3" xfId="6825" xr:uid="{00000000-0005-0000-0000-00000E010000}"/>
    <cellStyle name="Standaard 4 10 3 2 2 3 2" xfId="18782" xr:uid="{00000000-0005-0000-0000-00000F010000}"/>
    <cellStyle name="Standaard 4 10 3 2 2 4" xfId="9385" xr:uid="{00000000-0005-0000-0000-000010010000}"/>
    <cellStyle name="Standaard 4 10 3 2 2 4 2" xfId="18783" xr:uid="{00000000-0005-0000-0000-000011010000}"/>
    <cellStyle name="Standaard 4 10 3 2 2 5" xfId="14053" xr:uid="{00000000-0005-0000-0000-000012010000}"/>
    <cellStyle name="Standaard 4 10 3 2 2 6" xfId="18778" xr:uid="{00000000-0005-0000-0000-000013010000}"/>
    <cellStyle name="Standaard 4 10 3 2 3" xfId="1381" xr:uid="{00000000-0005-0000-0000-000014010000}"/>
    <cellStyle name="Standaard 4 10 3 2 3 2" xfId="3712" xr:uid="{00000000-0005-0000-0000-000015010000}"/>
    <cellStyle name="Standaard 4 10 3 2 3 2 2" xfId="8379" xr:uid="{00000000-0005-0000-0000-000016010000}"/>
    <cellStyle name="Standaard 4 10 3 2 3 2 2 2" xfId="18786" xr:uid="{00000000-0005-0000-0000-000017010000}"/>
    <cellStyle name="Standaard 4 10 3 2 3 2 3" xfId="9388" xr:uid="{00000000-0005-0000-0000-000018010000}"/>
    <cellStyle name="Standaard 4 10 3 2 3 2 3 2" xfId="18787" xr:uid="{00000000-0005-0000-0000-000019010000}"/>
    <cellStyle name="Standaard 4 10 3 2 3 2 4" xfId="14056" xr:uid="{00000000-0005-0000-0000-00001A010000}"/>
    <cellStyle name="Standaard 4 10 3 2 3 2 5" xfId="18785" xr:uid="{00000000-0005-0000-0000-00001B010000}"/>
    <cellStyle name="Standaard 4 10 3 2 3 3" xfId="6048" xr:uid="{00000000-0005-0000-0000-00001C010000}"/>
    <cellStyle name="Standaard 4 10 3 2 3 3 2" xfId="18788" xr:uid="{00000000-0005-0000-0000-00001D010000}"/>
    <cellStyle name="Standaard 4 10 3 2 3 4" xfId="9387" xr:uid="{00000000-0005-0000-0000-00001E010000}"/>
    <cellStyle name="Standaard 4 10 3 2 3 4 2" xfId="18789" xr:uid="{00000000-0005-0000-0000-00001F010000}"/>
    <cellStyle name="Standaard 4 10 3 2 3 5" xfId="14055" xr:uid="{00000000-0005-0000-0000-000020010000}"/>
    <cellStyle name="Standaard 4 10 3 2 3 6" xfId="18784" xr:uid="{00000000-0005-0000-0000-000021010000}"/>
    <cellStyle name="Standaard 4 10 3 2 4" xfId="2935" xr:uid="{00000000-0005-0000-0000-000022010000}"/>
    <cellStyle name="Standaard 4 10 3 2 4 2" xfId="7602" xr:uid="{00000000-0005-0000-0000-000023010000}"/>
    <cellStyle name="Standaard 4 10 3 2 4 2 2" xfId="18791" xr:uid="{00000000-0005-0000-0000-000024010000}"/>
    <cellStyle name="Standaard 4 10 3 2 4 3" xfId="9389" xr:uid="{00000000-0005-0000-0000-000025010000}"/>
    <cellStyle name="Standaard 4 10 3 2 4 3 2" xfId="18792" xr:uid="{00000000-0005-0000-0000-000026010000}"/>
    <cellStyle name="Standaard 4 10 3 2 4 4" xfId="14057" xr:uid="{00000000-0005-0000-0000-000027010000}"/>
    <cellStyle name="Standaard 4 10 3 2 4 5" xfId="18790" xr:uid="{00000000-0005-0000-0000-000028010000}"/>
    <cellStyle name="Standaard 4 10 3 2 5" xfId="5271" xr:uid="{00000000-0005-0000-0000-000029010000}"/>
    <cellStyle name="Standaard 4 10 3 2 5 2" xfId="18793" xr:uid="{00000000-0005-0000-0000-00002A010000}"/>
    <cellStyle name="Standaard 4 10 3 2 6" xfId="9384" xr:uid="{00000000-0005-0000-0000-00002B010000}"/>
    <cellStyle name="Standaard 4 10 3 2 6 2" xfId="18794" xr:uid="{00000000-0005-0000-0000-00002C010000}"/>
    <cellStyle name="Standaard 4 10 3 2 7" xfId="14052" xr:uid="{00000000-0005-0000-0000-00002D010000}"/>
    <cellStyle name="Standaard 4 10 3 2 8" xfId="18777" xr:uid="{00000000-0005-0000-0000-00002E010000}"/>
    <cellStyle name="Standaard 4 10 3 3" xfId="1770" xr:uid="{00000000-0005-0000-0000-00002F010000}"/>
    <cellStyle name="Standaard 4 10 3 3 2" xfId="4101" xr:uid="{00000000-0005-0000-0000-000030010000}"/>
    <cellStyle name="Standaard 4 10 3 3 2 2" xfId="8768" xr:uid="{00000000-0005-0000-0000-000031010000}"/>
    <cellStyle name="Standaard 4 10 3 3 2 2 2" xfId="18797" xr:uid="{00000000-0005-0000-0000-000032010000}"/>
    <cellStyle name="Standaard 4 10 3 3 2 3" xfId="9391" xr:uid="{00000000-0005-0000-0000-000033010000}"/>
    <cellStyle name="Standaard 4 10 3 3 2 3 2" xfId="18798" xr:uid="{00000000-0005-0000-0000-000034010000}"/>
    <cellStyle name="Standaard 4 10 3 3 2 4" xfId="14059" xr:uid="{00000000-0005-0000-0000-000035010000}"/>
    <cellStyle name="Standaard 4 10 3 3 2 5" xfId="18796" xr:uid="{00000000-0005-0000-0000-000036010000}"/>
    <cellStyle name="Standaard 4 10 3 3 3" xfId="6437" xr:uid="{00000000-0005-0000-0000-000037010000}"/>
    <cellStyle name="Standaard 4 10 3 3 3 2" xfId="18799" xr:uid="{00000000-0005-0000-0000-000038010000}"/>
    <cellStyle name="Standaard 4 10 3 3 4" xfId="9390" xr:uid="{00000000-0005-0000-0000-000039010000}"/>
    <cellStyle name="Standaard 4 10 3 3 4 2" xfId="18800" xr:uid="{00000000-0005-0000-0000-00003A010000}"/>
    <cellStyle name="Standaard 4 10 3 3 5" xfId="14058" xr:uid="{00000000-0005-0000-0000-00003B010000}"/>
    <cellStyle name="Standaard 4 10 3 3 6" xfId="18795" xr:uid="{00000000-0005-0000-0000-00003C010000}"/>
    <cellStyle name="Standaard 4 10 3 4" xfId="993" xr:uid="{00000000-0005-0000-0000-00003D010000}"/>
    <cellStyle name="Standaard 4 10 3 4 2" xfId="3324" xr:uid="{00000000-0005-0000-0000-00003E010000}"/>
    <cellStyle name="Standaard 4 10 3 4 2 2" xfId="7991" xr:uid="{00000000-0005-0000-0000-00003F010000}"/>
    <cellStyle name="Standaard 4 10 3 4 2 2 2" xfId="18803" xr:uid="{00000000-0005-0000-0000-000040010000}"/>
    <cellStyle name="Standaard 4 10 3 4 2 3" xfId="9393" xr:uid="{00000000-0005-0000-0000-000041010000}"/>
    <cellStyle name="Standaard 4 10 3 4 2 3 2" xfId="18804" xr:uid="{00000000-0005-0000-0000-000042010000}"/>
    <cellStyle name="Standaard 4 10 3 4 2 4" xfId="14061" xr:uid="{00000000-0005-0000-0000-000043010000}"/>
    <cellStyle name="Standaard 4 10 3 4 2 5" xfId="18802" xr:uid="{00000000-0005-0000-0000-000044010000}"/>
    <cellStyle name="Standaard 4 10 3 4 3" xfId="5660" xr:uid="{00000000-0005-0000-0000-000045010000}"/>
    <cellStyle name="Standaard 4 10 3 4 3 2" xfId="18805" xr:uid="{00000000-0005-0000-0000-000046010000}"/>
    <cellStyle name="Standaard 4 10 3 4 4" xfId="9392" xr:uid="{00000000-0005-0000-0000-000047010000}"/>
    <cellStyle name="Standaard 4 10 3 4 4 2" xfId="18806" xr:uid="{00000000-0005-0000-0000-000048010000}"/>
    <cellStyle name="Standaard 4 10 3 4 5" xfId="14060" xr:uid="{00000000-0005-0000-0000-000049010000}"/>
    <cellStyle name="Standaard 4 10 3 4 6" xfId="18801" xr:uid="{00000000-0005-0000-0000-00004A010000}"/>
    <cellStyle name="Standaard 4 10 3 5" xfId="2547" xr:uid="{00000000-0005-0000-0000-00004B010000}"/>
    <cellStyle name="Standaard 4 10 3 5 2" xfId="7214" xr:uid="{00000000-0005-0000-0000-00004C010000}"/>
    <cellStyle name="Standaard 4 10 3 5 2 2" xfId="18808" xr:uid="{00000000-0005-0000-0000-00004D010000}"/>
    <cellStyle name="Standaard 4 10 3 5 3" xfId="9394" xr:uid="{00000000-0005-0000-0000-00004E010000}"/>
    <cellStyle name="Standaard 4 10 3 5 3 2" xfId="18809" xr:uid="{00000000-0005-0000-0000-00004F010000}"/>
    <cellStyle name="Standaard 4 10 3 5 4" xfId="14062" xr:uid="{00000000-0005-0000-0000-000050010000}"/>
    <cellStyle name="Standaard 4 10 3 5 5" xfId="18807" xr:uid="{00000000-0005-0000-0000-000051010000}"/>
    <cellStyle name="Standaard 4 10 3 6" xfId="4883" xr:uid="{00000000-0005-0000-0000-000052010000}"/>
    <cellStyle name="Standaard 4 10 3 6 2" xfId="18810" xr:uid="{00000000-0005-0000-0000-000053010000}"/>
    <cellStyle name="Standaard 4 10 3 7" xfId="9383" xr:uid="{00000000-0005-0000-0000-000054010000}"/>
    <cellStyle name="Standaard 4 10 3 7 2" xfId="18811" xr:uid="{00000000-0005-0000-0000-000055010000}"/>
    <cellStyle name="Standaard 4 10 3 8" xfId="14051" xr:uid="{00000000-0005-0000-0000-000056010000}"/>
    <cellStyle name="Standaard 4 10 3 9" xfId="18776" xr:uid="{00000000-0005-0000-0000-000057010000}"/>
    <cellStyle name="Standaard 4 10 4" xfId="406" xr:uid="{00000000-0005-0000-0000-000058010000}"/>
    <cellStyle name="Standaard 4 10 4 2" xfId="1964" xr:uid="{00000000-0005-0000-0000-000059010000}"/>
    <cellStyle name="Standaard 4 10 4 2 2" xfId="4295" xr:uid="{00000000-0005-0000-0000-00005A010000}"/>
    <cellStyle name="Standaard 4 10 4 2 2 2" xfId="8962" xr:uid="{00000000-0005-0000-0000-00005B010000}"/>
    <cellStyle name="Standaard 4 10 4 2 2 2 2" xfId="18815" xr:uid="{00000000-0005-0000-0000-00005C010000}"/>
    <cellStyle name="Standaard 4 10 4 2 2 3" xfId="9397" xr:uid="{00000000-0005-0000-0000-00005D010000}"/>
    <cellStyle name="Standaard 4 10 4 2 2 3 2" xfId="18816" xr:uid="{00000000-0005-0000-0000-00005E010000}"/>
    <cellStyle name="Standaard 4 10 4 2 2 4" xfId="14065" xr:uid="{00000000-0005-0000-0000-00005F010000}"/>
    <cellStyle name="Standaard 4 10 4 2 2 5" xfId="18814" xr:uid="{00000000-0005-0000-0000-000060010000}"/>
    <cellStyle name="Standaard 4 10 4 2 3" xfId="6631" xr:uid="{00000000-0005-0000-0000-000061010000}"/>
    <cellStyle name="Standaard 4 10 4 2 3 2" xfId="18817" xr:uid="{00000000-0005-0000-0000-000062010000}"/>
    <cellStyle name="Standaard 4 10 4 2 4" xfId="9396" xr:uid="{00000000-0005-0000-0000-000063010000}"/>
    <cellStyle name="Standaard 4 10 4 2 4 2" xfId="18818" xr:uid="{00000000-0005-0000-0000-000064010000}"/>
    <cellStyle name="Standaard 4 10 4 2 5" xfId="14064" xr:uid="{00000000-0005-0000-0000-000065010000}"/>
    <cellStyle name="Standaard 4 10 4 2 6" xfId="18813" xr:uid="{00000000-0005-0000-0000-000066010000}"/>
    <cellStyle name="Standaard 4 10 4 3" xfId="1187" xr:uid="{00000000-0005-0000-0000-000067010000}"/>
    <cellStyle name="Standaard 4 10 4 3 2" xfId="3518" xr:uid="{00000000-0005-0000-0000-000068010000}"/>
    <cellStyle name="Standaard 4 10 4 3 2 2" xfId="8185" xr:uid="{00000000-0005-0000-0000-000069010000}"/>
    <cellStyle name="Standaard 4 10 4 3 2 2 2" xfId="18821" xr:uid="{00000000-0005-0000-0000-00006A010000}"/>
    <cellStyle name="Standaard 4 10 4 3 2 3" xfId="9399" xr:uid="{00000000-0005-0000-0000-00006B010000}"/>
    <cellStyle name="Standaard 4 10 4 3 2 3 2" xfId="18822" xr:uid="{00000000-0005-0000-0000-00006C010000}"/>
    <cellStyle name="Standaard 4 10 4 3 2 4" xfId="14067" xr:uid="{00000000-0005-0000-0000-00006D010000}"/>
    <cellStyle name="Standaard 4 10 4 3 2 5" xfId="18820" xr:uid="{00000000-0005-0000-0000-00006E010000}"/>
    <cellStyle name="Standaard 4 10 4 3 3" xfId="5854" xr:uid="{00000000-0005-0000-0000-00006F010000}"/>
    <cellStyle name="Standaard 4 10 4 3 3 2" xfId="18823" xr:uid="{00000000-0005-0000-0000-000070010000}"/>
    <cellStyle name="Standaard 4 10 4 3 4" xfId="9398" xr:uid="{00000000-0005-0000-0000-000071010000}"/>
    <cellStyle name="Standaard 4 10 4 3 4 2" xfId="18824" xr:uid="{00000000-0005-0000-0000-000072010000}"/>
    <cellStyle name="Standaard 4 10 4 3 5" xfId="14066" xr:uid="{00000000-0005-0000-0000-000073010000}"/>
    <cellStyle name="Standaard 4 10 4 3 6" xfId="18819" xr:uid="{00000000-0005-0000-0000-000074010000}"/>
    <cellStyle name="Standaard 4 10 4 4" xfId="2741" xr:uid="{00000000-0005-0000-0000-000075010000}"/>
    <cellStyle name="Standaard 4 10 4 4 2" xfId="7408" xr:uid="{00000000-0005-0000-0000-000076010000}"/>
    <cellStyle name="Standaard 4 10 4 4 2 2" xfId="18826" xr:uid="{00000000-0005-0000-0000-000077010000}"/>
    <cellStyle name="Standaard 4 10 4 4 3" xfId="9400" xr:uid="{00000000-0005-0000-0000-000078010000}"/>
    <cellStyle name="Standaard 4 10 4 4 3 2" xfId="18827" xr:uid="{00000000-0005-0000-0000-000079010000}"/>
    <cellStyle name="Standaard 4 10 4 4 4" xfId="14068" xr:uid="{00000000-0005-0000-0000-00007A010000}"/>
    <cellStyle name="Standaard 4 10 4 4 5" xfId="18825" xr:uid="{00000000-0005-0000-0000-00007B010000}"/>
    <cellStyle name="Standaard 4 10 4 5" xfId="5077" xr:uid="{00000000-0005-0000-0000-00007C010000}"/>
    <cellStyle name="Standaard 4 10 4 5 2" xfId="18828" xr:uid="{00000000-0005-0000-0000-00007D010000}"/>
    <cellStyle name="Standaard 4 10 4 6" xfId="9395" xr:uid="{00000000-0005-0000-0000-00007E010000}"/>
    <cellStyle name="Standaard 4 10 4 6 2" xfId="18829" xr:uid="{00000000-0005-0000-0000-00007F010000}"/>
    <cellStyle name="Standaard 4 10 4 7" xfId="14063" xr:uid="{00000000-0005-0000-0000-000080010000}"/>
    <cellStyle name="Standaard 4 10 4 8" xfId="18812" xr:uid="{00000000-0005-0000-0000-000081010000}"/>
    <cellStyle name="Standaard 4 10 5" xfId="1576" xr:uid="{00000000-0005-0000-0000-000082010000}"/>
    <cellStyle name="Standaard 4 10 5 2" xfId="3907" xr:uid="{00000000-0005-0000-0000-000083010000}"/>
    <cellStyle name="Standaard 4 10 5 2 2" xfId="8574" xr:uid="{00000000-0005-0000-0000-000084010000}"/>
    <cellStyle name="Standaard 4 10 5 2 2 2" xfId="18832" xr:uid="{00000000-0005-0000-0000-000085010000}"/>
    <cellStyle name="Standaard 4 10 5 2 3" xfId="9402" xr:uid="{00000000-0005-0000-0000-000086010000}"/>
    <cellStyle name="Standaard 4 10 5 2 3 2" xfId="18833" xr:uid="{00000000-0005-0000-0000-000087010000}"/>
    <cellStyle name="Standaard 4 10 5 2 4" xfId="14070" xr:uid="{00000000-0005-0000-0000-000088010000}"/>
    <cellStyle name="Standaard 4 10 5 2 5" xfId="18831" xr:uid="{00000000-0005-0000-0000-000089010000}"/>
    <cellStyle name="Standaard 4 10 5 3" xfId="6243" xr:uid="{00000000-0005-0000-0000-00008A010000}"/>
    <cellStyle name="Standaard 4 10 5 3 2" xfId="18834" xr:uid="{00000000-0005-0000-0000-00008B010000}"/>
    <cellStyle name="Standaard 4 10 5 4" xfId="9401" xr:uid="{00000000-0005-0000-0000-00008C010000}"/>
    <cellStyle name="Standaard 4 10 5 4 2" xfId="18835" xr:uid="{00000000-0005-0000-0000-00008D010000}"/>
    <cellStyle name="Standaard 4 10 5 5" xfId="14069" xr:uid="{00000000-0005-0000-0000-00008E010000}"/>
    <cellStyle name="Standaard 4 10 5 6" xfId="18830" xr:uid="{00000000-0005-0000-0000-00008F010000}"/>
    <cellStyle name="Standaard 4 10 6" xfId="799" xr:uid="{00000000-0005-0000-0000-000090010000}"/>
    <cellStyle name="Standaard 4 10 6 2" xfId="3130" xr:uid="{00000000-0005-0000-0000-000091010000}"/>
    <cellStyle name="Standaard 4 10 6 2 2" xfId="7797" xr:uid="{00000000-0005-0000-0000-000092010000}"/>
    <cellStyle name="Standaard 4 10 6 2 2 2" xfId="18838" xr:uid="{00000000-0005-0000-0000-000093010000}"/>
    <cellStyle name="Standaard 4 10 6 2 3" xfId="9404" xr:uid="{00000000-0005-0000-0000-000094010000}"/>
    <cellStyle name="Standaard 4 10 6 2 3 2" xfId="18839" xr:uid="{00000000-0005-0000-0000-000095010000}"/>
    <cellStyle name="Standaard 4 10 6 2 4" xfId="14072" xr:uid="{00000000-0005-0000-0000-000096010000}"/>
    <cellStyle name="Standaard 4 10 6 2 5" xfId="18837" xr:uid="{00000000-0005-0000-0000-000097010000}"/>
    <cellStyle name="Standaard 4 10 6 3" xfId="5466" xr:uid="{00000000-0005-0000-0000-000098010000}"/>
    <cellStyle name="Standaard 4 10 6 3 2" xfId="18840" xr:uid="{00000000-0005-0000-0000-000099010000}"/>
    <cellStyle name="Standaard 4 10 6 4" xfId="9403" xr:uid="{00000000-0005-0000-0000-00009A010000}"/>
    <cellStyle name="Standaard 4 10 6 4 2" xfId="18841" xr:uid="{00000000-0005-0000-0000-00009B010000}"/>
    <cellStyle name="Standaard 4 10 6 5" xfId="14071" xr:uid="{00000000-0005-0000-0000-00009C010000}"/>
    <cellStyle name="Standaard 4 10 6 6" xfId="18836" xr:uid="{00000000-0005-0000-0000-00009D010000}"/>
    <cellStyle name="Standaard 4 10 7" xfId="2353" xr:uid="{00000000-0005-0000-0000-00009E010000}"/>
    <cellStyle name="Standaard 4 10 7 2" xfId="7020" xr:uid="{00000000-0005-0000-0000-00009F010000}"/>
    <cellStyle name="Standaard 4 10 7 2 2" xfId="18843" xr:uid="{00000000-0005-0000-0000-0000A0010000}"/>
    <cellStyle name="Standaard 4 10 7 3" xfId="9405" xr:uid="{00000000-0005-0000-0000-0000A1010000}"/>
    <cellStyle name="Standaard 4 10 7 3 2" xfId="18844" xr:uid="{00000000-0005-0000-0000-0000A2010000}"/>
    <cellStyle name="Standaard 4 10 7 4" xfId="14073" xr:uid="{00000000-0005-0000-0000-0000A3010000}"/>
    <cellStyle name="Standaard 4 10 7 5" xfId="18842" xr:uid="{00000000-0005-0000-0000-0000A4010000}"/>
    <cellStyle name="Standaard 4 10 8" xfId="4704" xr:uid="{00000000-0005-0000-0000-0000A5010000}"/>
    <cellStyle name="Standaard 4 10 8 2" xfId="18845" xr:uid="{00000000-0005-0000-0000-0000A6010000}"/>
    <cellStyle name="Standaard 4 10 9" xfId="9358" xr:uid="{00000000-0005-0000-0000-0000A7010000}"/>
    <cellStyle name="Standaard 4 10 9 2" xfId="18846" xr:uid="{00000000-0005-0000-0000-0000A8010000}"/>
    <cellStyle name="Standaard 4 11" xfId="14" xr:uid="{00000000-0005-0000-0000-0000A9010000}"/>
    <cellStyle name="Standaard 4 11 10" xfId="14074" xr:uid="{00000000-0005-0000-0000-0000AA010000}"/>
    <cellStyle name="Standaard 4 11 11" xfId="18847" xr:uid="{00000000-0005-0000-0000-0000AB010000}"/>
    <cellStyle name="Standaard 4 11 2" xfId="201" xr:uid="{00000000-0005-0000-0000-0000AC010000}"/>
    <cellStyle name="Standaard 4 11 2 10" xfId="18848" xr:uid="{00000000-0005-0000-0000-0000AD010000}"/>
    <cellStyle name="Standaard 4 11 2 2" xfId="395" xr:uid="{00000000-0005-0000-0000-0000AE010000}"/>
    <cellStyle name="Standaard 4 11 2 2 2" xfId="786" xr:uid="{00000000-0005-0000-0000-0000AF010000}"/>
    <cellStyle name="Standaard 4 11 2 2 2 2" xfId="2344" xr:uid="{00000000-0005-0000-0000-0000B0010000}"/>
    <cellStyle name="Standaard 4 11 2 2 2 2 2" xfId="4675" xr:uid="{00000000-0005-0000-0000-0000B1010000}"/>
    <cellStyle name="Standaard 4 11 2 2 2 2 2 2" xfId="9342" xr:uid="{00000000-0005-0000-0000-0000B2010000}"/>
    <cellStyle name="Standaard 4 11 2 2 2 2 2 2 2" xfId="18853" xr:uid="{00000000-0005-0000-0000-0000B3010000}"/>
    <cellStyle name="Standaard 4 11 2 2 2 2 2 3" xfId="9411" xr:uid="{00000000-0005-0000-0000-0000B4010000}"/>
    <cellStyle name="Standaard 4 11 2 2 2 2 2 3 2" xfId="18854" xr:uid="{00000000-0005-0000-0000-0000B5010000}"/>
    <cellStyle name="Standaard 4 11 2 2 2 2 2 4" xfId="14079" xr:uid="{00000000-0005-0000-0000-0000B6010000}"/>
    <cellStyle name="Standaard 4 11 2 2 2 2 2 5" xfId="18852" xr:uid="{00000000-0005-0000-0000-0000B7010000}"/>
    <cellStyle name="Standaard 4 11 2 2 2 2 3" xfId="7011" xr:uid="{00000000-0005-0000-0000-0000B8010000}"/>
    <cellStyle name="Standaard 4 11 2 2 2 2 3 2" xfId="18855" xr:uid="{00000000-0005-0000-0000-0000B9010000}"/>
    <cellStyle name="Standaard 4 11 2 2 2 2 4" xfId="9410" xr:uid="{00000000-0005-0000-0000-0000BA010000}"/>
    <cellStyle name="Standaard 4 11 2 2 2 2 4 2" xfId="18856" xr:uid="{00000000-0005-0000-0000-0000BB010000}"/>
    <cellStyle name="Standaard 4 11 2 2 2 2 5" xfId="14078" xr:uid="{00000000-0005-0000-0000-0000BC010000}"/>
    <cellStyle name="Standaard 4 11 2 2 2 2 6" xfId="18851" xr:uid="{00000000-0005-0000-0000-0000BD010000}"/>
    <cellStyle name="Standaard 4 11 2 2 2 3" xfId="1567" xr:uid="{00000000-0005-0000-0000-0000BE010000}"/>
    <cellStyle name="Standaard 4 11 2 2 2 3 2" xfId="3898" xr:uid="{00000000-0005-0000-0000-0000BF010000}"/>
    <cellStyle name="Standaard 4 11 2 2 2 3 2 2" xfId="8565" xr:uid="{00000000-0005-0000-0000-0000C0010000}"/>
    <cellStyle name="Standaard 4 11 2 2 2 3 2 2 2" xfId="18859" xr:uid="{00000000-0005-0000-0000-0000C1010000}"/>
    <cellStyle name="Standaard 4 11 2 2 2 3 2 3" xfId="9413" xr:uid="{00000000-0005-0000-0000-0000C2010000}"/>
    <cellStyle name="Standaard 4 11 2 2 2 3 2 3 2" xfId="18860" xr:uid="{00000000-0005-0000-0000-0000C3010000}"/>
    <cellStyle name="Standaard 4 11 2 2 2 3 2 4" xfId="14081" xr:uid="{00000000-0005-0000-0000-0000C4010000}"/>
    <cellStyle name="Standaard 4 11 2 2 2 3 2 5" xfId="18858" xr:uid="{00000000-0005-0000-0000-0000C5010000}"/>
    <cellStyle name="Standaard 4 11 2 2 2 3 3" xfId="6234" xr:uid="{00000000-0005-0000-0000-0000C6010000}"/>
    <cellStyle name="Standaard 4 11 2 2 2 3 3 2" xfId="18861" xr:uid="{00000000-0005-0000-0000-0000C7010000}"/>
    <cellStyle name="Standaard 4 11 2 2 2 3 4" xfId="9412" xr:uid="{00000000-0005-0000-0000-0000C8010000}"/>
    <cellStyle name="Standaard 4 11 2 2 2 3 4 2" xfId="18862" xr:uid="{00000000-0005-0000-0000-0000C9010000}"/>
    <cellStyle name="Standaard 4 11 2 2 2 3 5" xfId="14080" xr:uid="{00000000-0005-0000-0000-0000CA010000}"/>
    <cellStyle name="Standaard 4 11 2 2 2 3 6" xfId="18857" xr:uid="{00000000-0005-0000-0000-0000CB010000}"/>
    <cellStyle name="Standaard 4 11 2 2 2 4" xfId="3121" xr:uid="{00000000-0005-0000-0000-0000CC010000}"/>
    <cellStyle name="Standaard 4 11 2 2 2 4 2" xfId="7788" xr:uid="{00000000-0005-0000-0000-0000CD010000}"/>
    <cellStyle name="Standaard 4 11 2 2 2 4 2 2" xfId="18864" xr:uid="{00000000-0005-0000-0000-0000CE010000}"/>
    <cellStyle name="Standaard 4 11 2 2 2 4 3" xfId="9414" xr:uid="{00000000-0005-0000-0000-0000CF010000}"/>
    <cellStyle name="Standaard 4 11 2 2 2 4 3 2" xfId="18865" xr:uid="{00000000-0005-0000-0000-0000D0010000}"/>
    <cellStyle name="Standaard 4 11 2 2 2 4 4" xfId="14082" xr:uid="{00000000-0005-0000-0000-0000D1010000}"/>
    <cellStyle name="Standaard 4 11 2 2 2 4 5" xfId="18863" xr:uid="{00000000-0005-0000-0000-0000D2010000}"/>
    <cellStyle name="Standaard 4 11 2 2 2 5" xfId="5457" xr:uid="{00000000-0005-0000-0000-0000D3010000}"/>
    <cellStyle name="Standaard 4 11 2 2 2 5 2" xfId="18866" xr:uid="{00000000-0005-0000-0000-0000D4010000}"/>
    <cellStyle name="Standaard 4 11 2 2 2 6" xfId="9409" xr:uid="{00000000-0005-0000-0000-0000D5010000}"/>
    <cellStyle name="Standaard 4 11 2 2 2 6 2" xfId="18867" xr:uid="{00000000-0005-0000-0000-0000D6010000}"/>
    <cellStyle name="Standaard 4 11 2 2 2 7" xfId="14077" xr:uid="{00000000-0005-0000-0000-0000D7010000}"/>
    <cellStyle name="Standaard 4 11 2 2 2 8" xfId="18850" xr:uid="{00000000-0005-0000-0000-0000D8010000}"/>
    <cellStyle name="Standaard 4 11 2 2 3" xfId="1956" xr:uid="{00000000-0005-0000-0000-0000D9010000}"/>
    <cellStyle name="Standaard 4 11 2 2 3 2" xfId="4287" xr:uid="{00000000-0005-0000-0000-0000DA010000}"/>
    <cellStyle name="Standaard 4 11 2 2 3 2 2" xfId="8954" xr:uid="{00000000-0005-0000-0000-0000DB010000}"/>
    <cellStyle name="Standaard 4 11 2 2 3 2 2 2" xfId="18870" xr:uid="{00000000-0005-0000-0000-0000DC010000}"/>
    <cellStyle name="Standaard 4 11 2 2 3 2 3" xfId="9416" xr:uid="{00000000-0005-0000-0000-0000DD010000}"/>
    <cellStyle name="Standaard 4 11 2 2 3 2 3 2" xfId="18871" xr:uid="{00000000-0005-0000-0000-0000DE010000}"/>
    <cellStyle name="Standaard 4 11 2 2 3 2 4" xfId="14084" xr:uid="{00000000-0005-0000-0000-0000DF010000}"/>
    <cellStyle name="Standaard 4 11 2 2 3 2 5" xfId="18869" xr:uid="{00000000-0005-0000-0000-0000E0010000}"/>
    <cellStyle name="Standaard 4 11 2 2 3 3" xfId="6623" xr:uid="{00000000-0005-0000-0000-0000E1010000}"/>
    <cellStyle name="Standaard 4 11 2 2 3 3 2" xfId="18872" xr:uid="{00000000-0005-0000-0000-0000E2010000}"/>
    <cellStyle name="Standaard 4 11 2 2 3 4" xfId="9415" xr:uid="{00000000-0005-0000-0000-0000E3010000}"/>
    <cellStyle name="Standaard 4 11 2 2 3 4 2" xfId="18873" xr:uid="{00000000-0005-0000-0000-0000E4010000}"/>
    <cellStyle name="Standaard 4 11 2 2 3 5" xfId="14083" xr:uid="{00000000-0005-0000-0000-0000E5010000}"/>
    <cellStyle name="Standaard 4 11 2 2 3 6" xfId="18868" xr:uid="{00000000-0005-0000-0000-0000E6010000}"/>
    <cellStyle name="Standaard 4 11 2 2 4" xfId="1179" xr:uid="{00000000-0005-0000-0000-0000E7010000}"/>
    <cellStyle name="Standaard 4 11 2 2 4 2" xfId="3510" xr:uid="{00000000-0005-0000-0000-0000E8010000}"/>
    <cellStyle name="Standaard 4 11 2 2 4 2 2" xfId="8177" xr:uid="{00000000-0005-0000-0000-0000E9010000}"/>
    <cellStyle name="Standaard 4 11 2 2 4 2 2 2" xfId="18876" xr:uid="{00000000-0005-0000-0000-0000EA010000}"/>
    <cellStyle name="Standaard 4 11 2 2 4 2 3" xfId="9418" xr:uid="{00000000-0005-0000-0000-0000EB010000}"/>
    <cellStyle name="Standaard 4 11 2 2 4 2 3 2" xfId="18877" xr:uid="{00000000-0005-0000-0000-0000EC010000}"/>
    <cellStyle name="Standaard 4 11 2 2 4 2 4" xfId="14086" xr:uid="{00000000-0005-0000-0000-0000ED010000}"/>
    <cellStyle name="Standaard 4 11 2 2 4 2 5" xfId="18875" xr:uid="{00000000-0005-0000-0000-0000EE010000}"/>
    <cellStyle name="Standaard 4 11 2 2 4 3" xfId="5846" xr:uid="{00000000-0005-0000-0000-0000EF010000}"/>
    <cellStyle name="Standaard 4 11 2 2 4 3 2" xfId="18878" xr:uid="{00000000-0005-0000-0000-0000F0010000}"/>
    <cellStyle name="Standaard 4 11 2 2 4 4" xfId="9417" xr:uid="{00000000-0005-0000-0000-0000F1010000}"/>
    <cellStyle name="Standaard 4 11 2 2 4 4 2" xfId="18879" xr:uid="{00000000-0005-0000-0000-0000F2010000}"/>
    <cellStyle name="Standaard 4 11 2 2 4 5" xfId="14085" xr:uid="{00000000-0005-0000-0000-0000F3010000}"/>
    <cellStyle name="Standaard 4 11 2 2 4 6" xfId="18874" xr:uid="{00000000-0005-0000-0000-0000F4010000}"/>
    <cellStyle name="Standaard 4 11 2 2 5" xfId="2733" xr:uid="{00000000-0005-0000-0000-0000F5010000}"/>
    <cellStyle name="Standaard 4 11 2 2 5 2" xfId="7400" xr:uid="{00000000-0005-0000-0000-0000F6010000}"/>
    <cellStyle name="Standaard 4 11 2 2 5 2 2" xfId="18881" xr:uid="{00000000-0005-0000-0000-0000F7010000}"/>
    <cellStyle name="Standaard 4 11 2 2 5 3" xfId="9419" xr:uid="{00000000-0005-0000-0000-0000F8010000}"/>
    <cellStyle name="Standaard 4 11 2 2 5 3 2" xfId="18882" xr:uid="{00000000-0005-0000-0000-0000F9010000}"/>
    <cellStyle name="Standaard 4 11 2 2 5 4" xfId="14087" xr:uid="{00000000-0005-0000-0000-0000FA010000}"/>
    <cellStyle name="Standaard 4 11 2 2 5 5" xfId="18880" xr:uid="{00000000-0005-0000-0000-0000FB010000}"/>
    <cellStyle name="Standaard 4 11 2 2 6" xfId="5069" xr:uid="{00000000-0005-0000-0000-0000FC010000}"/>
    <cellStyle name="Standaard 4 11 2 2 6 2" xfId="18883" xr:uid="{00000000-0005-0000-0000-0000FD010000}"/>
    <cellStyle name="Standaard 4 11 2 2 7" xfId="9408" xr:uid="{00000000-0005-0000-0000-0000FE010000}"/>
    <cellStyle name="Standaard 4 11 2 2 7 2" xfId="18884" xr:uid="{00000000-0005-0000-0000-0000FF010000}"/>
    <cellStyle name="Standaard 4 11 2 2 8" xfId="14076" xr:uid="{00000000-0005-0000-0000-000000020000}"/>
    <cellStyle name="Standaard 4 11 2 2 9" xfId="18849" xr:uid="{00000000-0005-0000-0000-000001020000}"/>
    <cellStyle name="Standaard 4 11 2 3" xfId="592" xr:uid="{00000000-0005-0000-0000-000002020000}"/>
    <cellStyle name="Standaard 4 11 2 3 2" xfId="2150" xr:uid="{00000000-0005-0000-0000-000003020000}"/>
    <cellStyle name="Standaard 4 11 2 3 2 2" xfId="4481" xr:uid="{00000000-0005-0000-0000-000004020000}"/>
    <cellStyle name="Standaard 4 11 2 3 2 2 2" xfId="9148" xr:uid="{00000000-0005-0000-0000-000005020000}"/>
    <cellStyle name="Standaard 4 11 2 3 2 2 2 2" xfId="18888" xr:uid="{00000000-0005-0000-0000-000006020000}"/>
    <cellStyle name="Standaard 4 11 2 3 2 2 3" xfId="9422" xr:uid="{00000000-0005-0000-0000-000007020000}"/>
    <cellStyle name="Standaard 4 11 2 3 2 2 3 2" xfId="18889" xr:uid="{00000000-0005-0000-0000-000008020000}"/>
    <cellStyle name="Standaard 4 11 2 3 2 2 4" xfId="14090" xr:uid="{00000000-0005-0000-0000-000009020000}"/>
    <cellStyle name="Standaard 4 11 2 3 2 2 5" xfId="18887" xr:uid="{00000000-0005-0000-0000-00000A020000}"/>
    <cellStyle name="Standaard 4 11 2 3 2 3" xfId="6817" xr:uid="{00000000-0005-0000-0000-00000B020000}"/>
    <cellStyle name="Standaard 4 11 2 3 2 3 2" xfId="18890" xr:uid="{00000000-0005-0000-0000-00000C020000}"/>
    <cellStyle name="Standaard 4 11 2 3 2 4" xfId="9421" xr:uid="{00000000-0005-0000-0000-00000D020000}"/>
    <cellStyle name="Standaard 4 11 2 3 2 4 2" xfId="18891" xr:uid="{00000000-0005-0000-0000-00000E020000}"/>
    <cellStyle name="Standaard 4 11 2 3 2 5" xfId="14089" xr:uid="{00000000-0005-0000-0000-00000F020000}"/>
    <cellStyle name="Standaard 4 11 2 3 2 6" xfId="18886" xr:uid="{00000000-0005-0000-0000-000010020000}"/>
    <cellStyle name="Standaard 4 11 2 3 3" xfId="1373" xr:uid="{00000000-0005-0000-0000-000011020000}"/>
    <cellStyle name="Standaard 4 11 2 3 3 2" xfId="3704" xr:uid="{00000000-0005-0000-0000-000012020000}"/>
    <cellStyle name="Standaard 4 11 2 3 3 2 2" xfId="8371" xr:uid="{00000000-0005-0000-0000-000013020000}"/>
    <cellStyle name="Standaard 4 11 2 3 3 2 2 2" xfId="18894" xr:uid="{00000000-0005-0000-0000-000014020000}"/>
    <cellStyle name="Standaard 4 11 2 3 3 2 3" xfId="9424" xr:uid="{00000000-0005-0000-0000-000015020000}"/>
    <cellStyle name="Standaard 4 11 2 3 3 2 3 2" xfId="18895" xr:uid="{00000000-0005-0000-0000-000016020000}"/>
    <cellStyle name="Standaard 4 11 2 3 3 2 4" xfId="14092" xr:uid="{00000000-0005-0000-0000-000017020000}"/>
    <cellStyle name="Standaard 4 11 2 3 3 2 5" xfId="18893" xr:uid="{00000000-0005-0000-0000-000018020000}"/>
    <cellStyle name="Standaard 4 11 2 3 3 3" xfId="6040" xr:uid="{00000000-0005-0000-0000-000019020000}"/>
    <cellStyle name="Standaard 4 11 2 3 3 3 2" xfId="18896" xr:uid="{00000000-0005-0000-0000-00001A020000}"/>
    <cellStyle name="Standaard 4 11 2 3 3 4" xfId="9423" xr:uid="{00000000-0005-0000-0000-00001B020000}"/>
    <cellStyle name="Standaard 4 11 2 3 3 4 2" xfId="18897" xr:uid="{00000000-0005-0000-0000-00001C020000}"/>
    <cellStyle name="Standaard 4 11 2 3 3 5" xfId="14091" xr:uid="{00000000-0005-0000-0000-00001D020000}"/>
    <cellStyle name="Standaard 4 11 2 3 3 6" xfId="18892" xr:uid="{00000000-0005-0000-0000-00001E020000}"/>
    <cellStyle name="Standaard 4 11 2 3 4" xfId="2927" xr:uid="{00000000-0005-0000-0000-00001F020000}"/>
    <cellStyle name="Standaard 4 11 2 3 4 2" xfId="7594" xr:uid="{00000000-0005-0000-0000-000020020000}"/>
    <cellStyle name="Standaard 4 11 2 3 4 2 2" xfId="18899" xr:uid="{00000000-0005-0000-0000-000021020000}"/>
    <cellStyle name="Standaard 4 11 2 3 4 3" xfId="9425" xr:uid="{00000000-0005-0000-0000-000022020000}"/>
    <cellStyle name="Standaard 4 11 2 3 4 3 2" xfId="18900" xr:uid="{00000000-0005-0000-0000-000023020000}"/>
    <cellStyle name="Standaard 4 11 2 3 4 4" xfId="14093" xr:uid="{00000000-0005-0000-0000-000024020000}"/>
    <cellStyle name="Standaard 4 11 2 3 4 5" xfId="18898" xr:uid="{00000000-0005-0000-0000-000025020000}"/>
    <cellStyle name="Standaard 4 11 2 3 5" xfId="5263" xr:uid="{00000000-0005-0000-0000-000026020000}"/>
    <cellStyle name="Standaard 4 11 2 3 5 2" xfId="18901" xr:uid="{00000000-0005-0000-0000-000027020000}"/>
    <cellStyle name="Standaard 4 11 2 3 6" xfId="9420" xr:uid="{00000000-0005-0000-0000-000028020000}"/>
    <cellStyle name="Standaard 4 11 2 3 6 2" xfId="18902" xr:uid="{00000000-0005-0000-0000-000029020000}"/>
    <cellStyle name="Standaard 4 11 2 3 7" xfId="14088" xr:uid="{00000000-0005-0000-0000-00002A020000}"/>
    <cellStyle name="Standaard 4 11 2 3 8" xfId="18885" xr:uid="{00000000-0005-0000-0000-00002B020000}"/>
    <cellStyle name="Standaard 4 11 2 4" xfId="1762" xr:uid="{00000000-0005-0000-0000-00002C020000}"/>
    <cellStyle name="Standaard 4 11 2 4 2" xfId="4093" xr:uid="{00000000-0005-0000-0000-00002D020000}"/>
    <cellStyle name="Standaard 4 11 2 4 2 2" xfId="8760" xr:uid="{00000000-0005-0000-0000-00002E020000}"/>
    <cellStyle name="Standaard 4 11 2 4 2 2 2" xfId="18905" xr:uid="{00000000-0005-0000-0000-00002F020000}"/>
    <cellStyle name="Standaard 4 11 2 4 2 3" xfId="9427" xr:uid="{00000000-0005-0000-0000-000030020000}"/>
    <cellStyle name="Standaard 4 11 2 4 2 3 2" xfId="18906" xr:uid="{00000000-0005-0000-0000-000031020000}"/>
    <cellStyle name="Standaard 4 11 2 4 2 4" xfId="14095" xr:uid="{00000000-0005-0000-0000-000032020000}"/>
    <cellStyle name="Standaard 4 11 2 4 2 5" xfId="18904" xr:uid="{00000000-0005-0000-0000-000033020000}"/>
    <cellStyle name="Standaard 4 11 2 4 3" xfId="6429" xr:uid="{00000000-0005-0000-0000-000034020000}"/>
    <cellStyle name="Standaard 4 11 2 4 3 2" xfId="18907" xr:uid="{00000000-0005-0000-0000-000035020000}"/>
    <cellStyle name="Standaard 4 11 2 4 4" xfId="9426" xr:uid="{00000000-0005-0000-0000-000036020000}"/>
    <cellStyle name="Standaard 4 11 2 4 4 2" xfId="18908" xr:uid="{00000000-0005-0000-0000-000037020000}"/>
    <cellStyle name="Standaard 4 11 2 4 5" xfId="14094" xr:uid="{00000000-0005-0000-0000-000038020000}"/>
    <cellStyle name="Standaard 4 11 2 4 6" xfId="18903" xr:uid="{00000000-0005-0000-0000-000039020000}"/>
    <cellStyle name="Standaard 4 11 2 5" xfId="985" xr:uid="{00000000-0005-0000-0000-00003A020000}"/>
    <cellStyle name="Standaard 4 11 2 5 2" xfId="3316" xr:uid="{00000000-0005-0000-0000-00003B020000}"/>
    <cellStyle name="Standaard 4 11 2 5 2 2" xfId="7983" xr:uid="{00000000-0005-0000-0000-00003C020000}"/>
    <cellStyle name="Standaard 4 11 2 5 2 2 2" xfId="18911" xr:uid="{00000000-0005-0000-0000-00003D020000}"/>
    <cellStyle name="Standaard 4 11 2 5 2 3" xfId="9429" xr:uid="{00000000-0005-0000-0000-00003E020000}"/>
    <cellStyle name="Standaard 4 11 2 5 2 3 2" xfId="18912" xr:uid="{00000000-0005-0000-0000-00003F020000}"/>
    <cellStyle name="Standaard 4 11 2 5 2 4" xfId="14097" xr:uid="{00000000-0005-0000-0000-000040020000}"/>
    <cellStyle name="Standaard 4 11 2 5 2 5" xfId="18910" xr:uid="{00000000-0005-0000-0000-000041020000}"/>
    <cellStyle name="Standaard 4 11 2 5 3" xfId="5652" xr:uid="{00000000-0005-0000-0000-000042020000}"/>
    <cellStyle name="Standaard 4 11 2 5 3 2" xfId="18913" xr:uid="{00000000-0005-0000-0000-000043020000}"/>
    <cellStyle name="Standaard 4 11 2 5 4" xfId="9428" xr:uid="{00000000-0005-0000-0000-000044020000}"/>
    <cellStyle name="Standaard 4 11 2 5 4 2" xfId="18914" xr:uid="{00000000-0005-0000-0000-000045020000}"/>
    <cellStyle name="Standaard 4 11 2 5 5" xfId="14096" xr:uid="{00000000-0005-0000-0000-000046020000}"/>
    <cellStyle name="Standaard 4 11 2 5 6" xfId="18909" xr:uid="{00000000-0005-0000-0000-000047020000}"/>
    <cellStyle name="Standaard 4 11 2 6" xfId="2539" xr:uid="{00000000-0005-0000-0000-000048020000}"/>
    <cellStyle name="Standaard 4 11 2 6 2" xfId="7206" xr:uid="{00000000-0005-0000-0000-000049020000}"/>
    <cellStyle name="Standaard 4 11 2 6 2 2" xfId="18916" xr:uid="{00000000-0005-0000-0000-00004A020000}"/>
    <cellStyle name="Standaard 4 11 2 6 3" xfId="9430" xr:uid="{00000000-0005-0000-0000-00004B020000}"/>
    <cellStyle name="Standaard 4 11 2 6 3 2" xfId="18917" xr:uid="{00000000-0005-0000-0000-00004C020000}"/>
    <cellStyle name="Standaard 4 11 2 6 4" xfId="14098" xr:uid="{00000000-0005-0000-0000-00004D020000}"/>
    <cellStyle name="Standaard 4 11 2 6 5" xfId="18915" xr:uid="{00000000-0005-0000-0000-00004E020000}"/>
    <cellStyle name="Standaard 4 11 2 7" xfId="4875" xr:uid="{00000000-0005-0000-0000-00004F020000}"/>
    <cellStyle name="Standaard 4 11 2 7 2" xfId="18918" xr:uid="{00000000-0005-0000-0000-000050020000}"/>
    <cellStyle name="Standaard 4 11 2 8" xfId="9407" xr:uid="{00000000-0005-0000-0000-000051020000}"/>
    <cellStyle name="Standaard 4 11 2 8 2" xfId="18919" xr:uid="{00000000-0005-0000-0000-000052020000}"/>
    <cellStyle name="Standaard 4 11 2 9" xfId="14075" xr:uid="{00000000-0005-0000-0000-000053020000}"/>
    <cellStyle name="Standaard 4 11 3" xfId="210" xr:uid="{00000000-0005-0000-0000-000054020000}"/>
    <cellStyle name="Standaard 4 11 3 2" xfId="601" xr:uid="{00000000-0005-0000-0000-000055020000}"/>
    <cellStyle name="Standaard 4 11 3 2 2" xfId="2159" xr:uid="{00000000-0005-0000-0000-000056020000}"/>
    <cellStyle name="Standaard 4 11 3 2 2 2" xfId="4490" xr:uid="{00000000-0005-0000-0000-000057020000}"/>
    <cellStyle name="Standaard 4 11 3 2 2 2 2" xfId="9157" xr:uid="{00000000-0005-0000-0000-000058020000}"/>
    <cellStyle name="Standaard 4 11 3 2 2 2 2 2" xfId="18924" xr:uid="{00000000-0005-0000-0000-000059020000}"/>
    <cellStyle name="Standaard 4 11 3 2 2 2 3" xfId="9434" xr:uid="{00000000-0005-0000-0000-00005A020000}"/>
    <cellStyle name="Standaard 4 11 3 2 2 2 3 2" xfId="18925" xr:uid="{00000000-0005-0000-0000-00005B020000}"/>
    <cellStyle name="Standaard 4 11 3 2 2 2 4" xfId="14102" xr:uid="{00000000-0005-0000-0000-00005C020000}"/>
    <cellStyle name="Standaard 4 11 3 2 2 2 5" xfId="18923" xr:uid="{00000000-0005-0000-0000-00005D020000}"/>
    <cellStyle name="Standaard 4 11 3 2 2 3" xfId="6826" xr:uid="{00000000-0005-0000-0000-00005E020000}"/>
    <cellStyle name="Standaard 4 11 3 2 2 3 2" xfId="18926" xr:uid="{00000000-0005-0000-0000-00005F020000}"/>
    <cellStyle name="Standaard 4 11 3 2 2 4" xfId="9433" xr:uid="{00000000-0005-0000-0000-000060020000}"/>
    <cellStyle name="Standaard 4 11 3 2 2 4 2" xfId="18927" xr:uid="{00000000-0005-0000-0000-000061020000}"/>
    <cellStyle name="Standaard 4 11 3 2 2 5" xfId="14101" xr:uid="{00000000-0005-0000-0000-000062020000}"/>
    <cellStyle name="Standaard 4 11 3 2 2 6" xfId="18922" xr:uid="{00000000-0005-0000-0000-000063020000}"/>
    <cellStyle name="Standaard 4 11 3 2 3" xfId="1382" xr:uid="{00000000-0005-0000-0000-000064020000}"/>
    <cellStyle name="Standaard 4 11 3 2 3 2" xfId="3713" xr:uid="{00000000-0005-0000-0000-000065020000}"/>
    <cellStyle name="Standaard 4 11 3 2 3 2 2" xfId="8380" xr:uid="{00000000-0005-0000-0000-000066020000}"/>
    <cellStyle name="Standaard 4 11 3 2 3 2 2 2" xfId="18930" xr:uid="{00000000-0005-0000-0000-000067020000}"/>
    <cellStyle name="Standaard 4 11 3 2 3 2 3" xfId="9436" xr:uid="{00000000-0005-0000-0000-000068020000}"/>
    <cellStyle name="Standaard 4 11 3 2 3 2 3 2" xfId="18931" xr:uid="{00000000-0005-0000-0000-000069020000}"/>
    <cellStyle name="Standaard 4 11 3 2 3 2 4" xfId="14104" xr:uid="{00000000-0005-0000-0000-00006A020000}"/>
    <cellStyle name="Standaard 4 11 3 2 3 2 5" xfId="18929" xr:uid="{00000000-0005-0000-0000-00006B020000}"/>
    <cellStyle name="Standaard 4 11 3 2 3 3" xfId="6049" xr:uid="{00000000-0005-0000-0000-00006C020000}"/>
    <cellStyle name="Standaard 4 11 3 2 3 3 2" xfId="18932" xr:uid="{00000000-0005-0000-0000-00006D020000}"/>
    <cellStyle name="Standaard 4 11 3 2 3 4" xfId="9435" xr:uid="{00000000-0005-0000-0000-00006E020000}"/>
    <cellStyle name="Standaard 4 11 3 2 3 4 2" xfId="18933" xr:uid="{00000000-0005-0000-0000-00006F020000}"/>
    <cellStyle name="Standaard 4 11 3 2 3 5" xfId="14103" xr:uid="{00000000-0005-0000-0000-000070020000}"/>
    <cellStyle name="Standaard 4 11 3 2 3 6" xfId="18928" xr:uid="{00000000-0005-0000-0000-000071020000}"/>
    <cellStyle name="Standaard 4 11 3 2 4" xfId="2936" xr:uid="{00000000-0005-0000-0000-000072020000}"/>
    <cellStyle name="Standaard 4 11 3 2 4 2" xfId="7603" xr:uid="{00000000-0005-0000-0000-000073020000}"/>
    <cellStyle name="Standaard 4 11 3 2 4 2 2" xfId="18935" xr:uid="{00000000-0005-0000-0000-000074020000}"/>
    <cellStyle name="Standaard 4 11 3 2 4 3" xfId="9437" xr:uid="{00000000-0005-0000-0000-000075020000}"/>
    <cellStyle name="Standaard 4 11 3 2 4 3 2" xfId="18936" xr:uid="{00000000-0005-0000-0000-000076020000}"/>
    <cellStyle name="Standaard 4 11 3 2 4 4" xfId="14105" xr:uid="{00000000-0005-0000-0000-000077020000}"/>
    <cellStyle name="Standaard 4 11 3 2 4 5" xfId="18934" xr:uid="{00000000-0005-0000-0000-000078020000}"/>
    <cellStyle name="Standaard 4 11 3 2 5" xfId="5272" xr:uid="{00000000-0005-0000-0000-000079020000}"/>
    <cellStyle name="Standaard 4 11 3 2 5 2" xfId="18937" xr:uid="{00000000-0005-0000-0000-00007A020000}"/>
    <cellStyle name="Standaard 4 11 3 2 6" xfId="9432" xr:uid="{00000000-0005-0000-0000-00007B020000}"/>
    <cellStyle name="Standaard 4 11 3 2 6 2" xfId="18938" xr:uid="{00000000-0005-0000-0000-00007C020000}"/>
    <cellStyle name="Standaard 4 11 3 2 7" xfId="14100" xr:uid="{00000000-0005-0000-0000-00007D020000}"/>
    <cellStyle name="Standaard 4 11 3 2 8" xfId="18921" xr:uid="{00000000-0005-0000-0000-00007E020000}"/>
    <cellStyle name="Standaard 4 11 3 3" xfId="1771" xr:uid="{00000000-0005-0000-0000-00007F020000}"/>
    <cellStyle name="Standaard 4 11 3 3 2" xfId="4102" xr:uid="{00000000-0005-0000-0000-000080020000}"/>
    <cellStyle name="Standaard 4 11 3 3 2 2" xfId="8769" xr:uid="{00000000-0005-0000-0000-000081020000}"/>
    <cellStyle name="Standaard 4 11 3 3 2 2 2" xfId="18941" xr:uid="{00000000-0005-0000-0000-000082020000}"/>
    <cellStyle name="Standaard 4 11 3 3 2 3" xfId="9439" xr:uid="{00000000-0005-0000-0000-000083020000}"/>
    <cellStyle name="Standaard 4 11 3 3 2 3 2" xfId="18942" xr:uid="{00000000-0005-0000-0000-000084020000}"/>
    <cellStyle name="Standaard 4 11 3 3 2 4" xfId="14107" xr:uid="{00000000-0005-0000-0000-000085020000}"/>
    <cellStyle name="Standaard 4 11 3 3 2 5" xfId="18940" xr:uid="{00000000-0005-0000-0000-000086020000}"/>
    <cellStyle name="Standaard 4 11 3 3 3" xfId="6438" xr:uid="{00000000-0005-0000-0000-000087020000}"/>
    <cellStyle name="Standaard 4 11 3 3 3 2" xfId="18943" xr:uid="{00000000-0005-0000-0000-000088020000}"/>
    <cellStyle name="Standaard 4 11 3 3 4" xfId="9438" xr:uid="{00000000-0005-0000-0000-000089020000}"/>
    <cellStyle name="Standaard 4 11 3 3 4 2" xfId="18944" xr:uid="{00000000-0005-0000-0000-00008A020000}"/>
    <cellStyle name="Standaard 4 11 3 3 5" xfId="14106" xr:uid="{00000000-0005-0000-0000-00008B020000}"/>
    <cellStyle name="Standaard 4 11 3 3 6" xfId="18939" xr:uid="{00000000-0005-0000-0000-00008C020000}"/>
    <cellStyle name="Standaard 4 11 3 4" xfId="994" xr:uid="{00000000-0005-0000-0000-00008D020000}"/>
    <cellStyle name="Standaard 4 11 3 4 2" xfId="3325" xr:uid="{00000000-0005-0000-0000-00008E020000}"/>
    <cellStyle name="Standaard 4 11 3 4 2 2" xfId="7992" xr:uid="{00000000-0005-0000-0000-00008F020000}"/>
    <cellStyle name="Standaard 4 11 3 4 2 2 2" xfId="18947" xr:uid="{00000000-0005-0000-0000-000090020000}"/>
    <cellStyle name="Standaard 4 11 3 4 2 3" xfId="9441" xr:uid="{00000000-0005-0000-0000-000091020000}"/>
    <cellStyle name="Standaard 4 11 3 4 2 3 2" xfId="18948" xr:uid="{00000000-0005-0000-0000-000092020000}"/>
    <cellStyle name="Standaard 4 11 3 4 2 4" xfId="14109" xr:uid="{00000000-0005-0000-0000-000093020000}"/>
    <cellStyle name="Standaard 4 11 3 4 2 5" xfId="18946" xr:uid="{00000000-0005-0000-0000-000094020000}"/>
    <cellStyle name="Standaard 4 11 3 4 3" xfId="5661" xr:uid="{00000000-0005-0000-0000-000095020000}"/>
    <cellStyle name="Standaard 4 11 3 4 3 2" xfId="18949" xr:uid="{00000000-0005-0000-0000-000096020000}"/>
    <cellStyle name="Standaard 4 11 3 4 4" xfId="9440" xr:uid="{00000000-0005-0000-0000-000097020000}"/>
    <cellStyle name="Standaard 4 11 3 4 4 2" xfId="18950" xr:uid="{00000000-0005-0000-0000-000098020000}"/>
    <cellStyle name="Standaard 4 11 3 4 5" xfId="14108" xr:uid="{00000000-0005-0000-0000-000099020000}"/>
    <cellStyle name="Standaard 4 11 3 4 6" xfId="18945" xr:uid="{00000000-0005-0000-0000-00009A020000}"/>
    <cellStyle name="Standaard 4 11 3 5" xfId="2548" xr:uid="{00000000-0005-0000-0000-00009B020000}"/>
    <cellStyle name="Standaard 4 11 3 5 2" xfId="7215" xr:uid="{00000000-0005-0000-0000-00009C020000}"/>
    <cellStyle name="Standaard 4 11 3 5 2 2" xfId="18952" xr:uid="{00000000-0005-0000-0000-00009D020000}"/>
    <cellStyle name="Standaard 4 11 3 5 3" xfId="9442" xr:uid="{00000000-0005-0000-0000-00009E020000}"/>
    <cellStyle name="Standaard 4 11 3 5 3 2" xfId="18953" xr:uid="{00000000-0005-0000-0000-00009F020000}"/>
    <cellStyle name="Standaard 4 11 3 5 4" xfId="14110" xr:uid="{00000000-0005-0000-0000-0000A0020000}"/>
    <cellStyle name="Standaard 4 11 3 5 5" xfId="18951" xr:uid="{00000000-0005-0000-0000-0000A1020000}"/>
    <cellStyle name="Standaard 4 11 3 6" xfId="4884" xr:uid="{00000000-0005-0000-0000-0000A2020000}"/>
    <cellStyle name="Standaard 4 11 3 6 2" xfId="18954" xr:uid="{00000000-0005-0000-0000-0000A3020000}"/>
    <cellStyle name="Standaard 4 11 3 7" xfId="9431" xr:uid="{00000000-0005-0000-0000-0000A4020000}"/>
    <cellStyle name="Standaard 4 11 3 7 2" xfId="18955" xr:uid="{00000000-0005-0000-0000-0000A5020000}"/>
    <cellStyle name="Standaard 4 11 3 8" xfId="14099" xr:uid="{00000000-0005-0000-0000-0000A6020000}"/>
    <cellStyle name="Standaard 4 11 3 9" xfId="18920" xr:uid="{00000000-0005-0000-0000-0000A7020000}"/>
    <cellStyle name="Standaard 4 11 4" xfId="407" xr:uid="{00000000-0005-0000-0000-0000A8020000}"/>
    <cellStyle name="Standaard 4 11 4 2" xfId="1965" xr:uid="{00000000-0005-0000-0000-0000A9020000}"/>
    <cellStyle name="Standaard 4 11 4 2 2" xfId="4296" xr:uid="{00000000-0005-0000-0000-0000AA020000}"/>
    <cellStyle name="Standaard 4 11 4 2 2 2" xfId="8963" xr:uid="{00000000-0005-0000-0000-0000AB020000}"/>
    <cellStyle name="Standaard 4 11 4 2 2 2 2" xfId="18959" xr:uid="{00000000-0005-0000-0000-0000AC020000}"/>
    <cellStyle name="Standaard 4 11 4 2 2 3" xfId="9445" xr:uid="{00000000-0005-0000-0000-0000AD020000}"/>
    <cellStyle name="Standaard 4 11 4 2 2 3 2" xfId="18960" xr:uid="{00000000-0005-0000-0000-0000AE020000}"/>
    <cellStyle name="Standaard 4 11 4 2 2 4" xfId="14113" xr:uid="{00000000-0005-0000-0000-0000AF020000}"/>
    <cellStyle name="Standaard 4 11 4 2 2 5" xfId="18958" xr:uid="{00000000-0005-0000-0000-0000B0020000}"/>
    <cellStyle name="Standaard 4 11 4 2 3" xfId="6632" xr:uid="{00000000-0005-0000-0000-0000B1020000}"/>
    <cellStyle name="Standaard 4 11 4 2 3 2" xfId="18961" xr:uid="{00000000-0005-0000-0000-0000B2020000}"/>
    <cellStyle name="Standaard 4 11 4 2 4" xfId="9444" xr:uid="{00000000-0005-0000-0000-0000B3020000}"/>
    <cellStyle name="Standaard 4 11 4 2 4 2" xfId="18962" xr:uid="{00000000-0005-0000-0000-0000B4020000}"/>
    <cellStyle name="Standaard 4 11 4 2 5" xfId="14112" xr:uid="{00000000-0005-0000-0000-0000B5020000}"/>
    <cellStyle name="Standaard 4 11 4 2 6" xfId="18957" xr:uid="{00000000-0005-0000-0000-0000B6020000}"/>
    <cellStyle name="Standaard 4 11 4 3" xfId="1188" xr:uid="{00000000-0005-0000-0000-0000B7020000}"/>
    <cellStyle name="Standaard 4 11 4 3 2" xfId="3519" xr:uid="{00000000-0005-0000-0000-0000B8020000}"/>
    <cellStyle name="Standaard 4 11 4 3 2 2" xfId="8186" xr:uid="{00000000-0005-0000-0000-0000B9020000}"/>
    <cellStyle name="Standaard 4 11 4 3 2 2 2" xfId="18965" xr:uid="{00000000-0005-0000-0000-0000BA020000}"/>
    <cellStyle name="Standaard 4 11 4 3 2 3" xfId="9447" xr:uid="{00000000-0005-0000-0000-0000BB020000}"/>
    <cellStyle name="Standaard 4 11 4 3 2 3 2" xfId="18966" xr:uid="{00000000-0005-0000-0000-0000BC020000}"/>
    <cellStyle name="Standaard 4 11 4 3 2 4" xfId="14115" xr:uid="{00000000-0005-0000-0000-0000BD020000}"/>
    <cellStyle name="Standaard 4 11 4 3 2 5" xfId="18964" xr:uid="{00000000-0005-0000-0000-0000BE020000}"/>
    <cellStyle name="Standaard 4 11 4 3 3" xfId="5855" xr:uid="{00000000-0005-0000-0000-0000BF020000}"/>
    <cellStyle name="Standaard 4 11 4 3 3 2" xfId="18967" xr:uid="{00000000-0005-0000-0000-0000C0020000}"/>
    <cellStyle name="Standaard 4 11 4 3 4" xfId="9446" xr:uid="{00000000-0005-0000-0000-0000C1020000}"/>
    <cellStyle name="Standaard 4 11 4 3 4 2" xfId="18968" xr:uid="{00000000-0005-0000-0000-0000C2020000}"/>
    <cellStyle name="Standaard 4 11 4 3 5" xfId="14114" xr:uid="{00000000-0005-0000-0000-0000C3020000}"/>
    <cellStyle name="Standaard 4 11 4 3 6" xfId="18963" xr:uid="{00000000-0005-0000-0000-0000C4020000}"/>
    <cellStyle name="Standaard 4 11 4 4" xfId="2742" xr:uid="{00000000-0005-0000-0000-0000C5020000}"/>
    <cellStyle name="Standaard 4 11 4 4 2" xfId="7409" xr:uid="{00000000-0005-0000-0000-0000C6020000}"/>
    <cellStyle name="Standaard 4 11 4 4 2 2" xfId="18970" xr:uid="{00000000-0005-0000-0000-0000C7020000}"/>
    <cellStyle name="Standaard 4 11 4 4 3" xfId="9448" xr:uid="{00000000-0005-0000-0000-0000C8020000}"/>
    <cellStyle name="Standaard 4 11 4 4 3 2" xfId="18971" xr:uid="{00000000-0005-0000-0000-0000C9020000}"/>
    <cellStyle name="Standaard 4 11 4 4 4" xfId="14116" xr:uid="{00000000-0005-0000-0000-0000CA020000}"/>
    <cellStyle name="Standaard 4 11 4 4 5" xfId="18969" xr:uid="{00000000-0005-0000-0000-0000CB020000}"/>
    <cellStyle name="Standaard 4 11 4 5" xfId="5078" xr:uid="{00000000-0005-0000-0000-0000CC020000}"/>
    <cellStyle name="Standaard 4 11 4 5 2" xfId="18972" xr:uid="{00000000-0005-0000-0000-0000CD020000}"/>
    <cellStyle name="Standaard 4 11 4 6" xfId="9443" xr:uid="{00000000-0005-0000-0000-0000CE020000}"/>
    <cellStyle name="Standaard 4 11 4 6 2" xfId="18973" xr:uid="{00000000-0005-0000-0000-0000CF020000}"/>
    <cellStyle name="Standaard 4 11 4 7" xfId="14111" xr:uid="{00000000-0005-0000-0000-0000D0020000}"/>
    <cellStyle name="Standaard 4 11 4 8" xfId="18956" xr:uid="{00000000-0005-0000-0000-0000D1020000}"/>
    <cellStyle name="Standaard 4 11 5" xfId="1577" xr:uid="{00000000-0005-0000-0000-0000D2020000}"/>
    <cellStyle name="Standaard 4 11 5 2" xfId="3908" xr:uid="{00000000-0005-0000-0000-0000D3020000}"/>
    <cellStyle name="Standaard 4 11 5 2 2" xfId="8575" xr:uid="{00000000-0005-0000-0000-0000D4020000}"/>
    <cellStyle name="Standaard 4 11 5 2 2 2" xfId="18976" xr:uid="{00000000-0005-0000-0000-0000D5020000}"/>
    <cellStyle name="Standaard 4 11 5 2 3" xfId="9450" xr:uid="{00000000-0005-0000-0000-0000D6020000}"/>
    <cellStyle name="Standaard 4 11 5 2 3 2" xfId="18977" xr:uid="{00000000-0005-0000-0000-0000D7020000}"/>
    <cellStyle name="Standaard 4 11 5 2 4" xfId="14118" xr:uid="{00000000-0005-0000-0000-0000D8020000}"/>
    <cellStyle name="Standaard 4 11 5 2 5" xfId="18975" xr:uid="{00000000-0005-0000-0000-0000D9020000}"/>
    <cellStyle name="Standaard 4 11 5 3" xfId="6244" xr:uid="{00000000-0005-0000-0000-0000DA020000}"/>
    <cellStyle name="Standaard 4 11 5 3 2" xfId="18978" xr:uid="{00000000-0005-0000-0000-0000DB020000}"/>
    <cellStyle name="Standaard 4 11 5 4" xfId="9449" xr:uid="{00000000-0005-0000-0000-0000DC020000}"/>
    <cellStyle name="Standaard 4 11 5 4 2" xfId="18979" xr:uid="{00000000-0005-0000-0000-0000DD020000}"/>
    <cellStyle name="Standaard 4 11 5 5" xfId="14117" xr:uid="{00000000-0005-0000-0000-0000DE020000}"/>
    <cellStyle name="Standaard 4 11 5 6" xfId="18974" xr:uid="{00000000-0005-0000-0000-0000DF020000}"/>
    <cellStyle name="Standaard 4 11 6" xfId="800" xr:uid="{00000000-0005-0000-0000-0000E0020000}"/>
    <cellStyle name="Standaard 4 11 6 2" xfId="3131" xr:uid="{00000000-0005-0000-0000-0000E1020000}"/>
    <cellStyle name="Standaard 4 11 6 2 2" xfId="7798" xr:uid="{00000000-0005-0000-0000-0000E2020000}"/>
    <cellStyle name="Standaard 4 11 6 2 2 2" xfId="18982" xr:uid="{00000000-0005-0000-0000-0000E3020000}"/>
    <cellStyle name="Standaard 4 11 6 2 3" xfId="9452" xr:uid="{00000000-0005-0000-0000-0000E4020000}"/>
    <cellStyle name="Standaard 4 11 6 2 3 2" xfId="18983" xr:uid="{00000000-0005-0000-0000-0000E5020000}"/>
    <cellStyle name="Standaard 4 11 6 2 4" xfId="14120" xr:uid="{00000000-0005-0000-0000-0000E6020000}"/>
    <cellStyle name="Standaard 4 11 6 2 5" xfId="18981" xr:uid="{00000000-0005-0000-0000-0000E7020000}"/>
    <cellStyle name="Standaard 4 11 6 3" xfId="5467" xr:uid="{00000000-0005-0000-0000-0000E8020000}"/>
    <cellStyle name="Standaard 4 11 6 3 2" xfId="18984" xr:uid="{00000000-0005-0000-0000-0000E9020000}"/>
    <cellStyle name="Standaard 4 11 6 4" xfId="9451" xr:uid="{00000000-0005-0000-0000-0000EA020000}"/>
    <cellStyle name="Standaard 4 11 6 4 2" xfId="18985" xr:uid="{00000000-0005-0000-0000-0000EB020000}"/>
    <cellStyle name="Standaard 4 11 6 5" xfId="14119" xr:uid="{00000000-0005-0000-0000-0000EC020000}"/>
    <cellStyle name="Standaard 4 11 6 6" xfId="18980" xr:uid="{00000000-0005-0000-0000-0000ED020000}"/>
    <cellStyle name="Standaard 4 11 7" xfId="2354" xr:uid="{00000000-0005-0000-0000-0000EE020000}"/>
    <cellStyle name="Standaard 4 11 7 2" xfId="7021" xr:uid="{00000000-0005-0000-0000-0000EF020000}"/>
    <cellStyle name="Standaard 4 11 7 2 2" xfId="18987" xr:uid="{00000000-0005-0000-0000-0000F0020000}"/>
    <cellStyle name="Standaard 4 11 7 3" xfId="9453" xr:uid="{00000000-0005-0000-0000-0000F1020000}"/>
    <cellStyle name="Standaard 4 11 7 3 2" xfId="18988" xr:uid="{00000000-0005-0000-0000-0000F2020000}"/>
    <cellStyle name="Standaard 4 11 7 4" xfId="14121" xr:uid="{00000000-0005-0000-0000-0000F3020000}"/>
    <cellStyle name="Standaard 4 11 7 5" xfId="18986" xr:uid="{00000000-0005-0000-0000-0000F4020000}"/>
    <cellStyle name="Standaard 4 11 8" xfId="4776" xr:uid="{00000000-0005-0000-0000-0000F5020000}"/>
    <cellStyle name="Standaard 4 11 8 2" xfId="18989" xr:uid="{00000000-0005-0000-0000-0000F6020000}"/>
    <cellStyle name="Standaard 4 11 9" xfId="9406" xr:uid="{00000000-0005-0000-0000-0000F7020000}"/>
    <cellStyle name="Standaard 4 11 9 2" xfId="18990" xr:uid="{00000000-0005-0000-0000-0000F8020000}"/>
    <cellStyle name="Standaard 4 12" xfId="109" xr:uid="{00000000-0005-0000-0000-0000F9020000}"/>
    <cellStyle name="Standaard 4 12 10" xfId="18991" xr:uid="{00000000-0005-0000-0000-0000FA020000}"/>
    <cellStyle name="Standaard 4 12 2" xfId="304" xr:uid="{00000000-0005-0000-0000-0000FB020000}"/>
    <cellStyle name="Standaard 4 12 2 2" xfId="695" xr:uid="{00000000-0005-0000-0000-0000FC020000}"/>
    <cellStyle name="Standaard 4 12 2 2 2" xfId="2253" xr:uid="{00000000-0005-0000-0000-0000FD020000}"/>
    <cellStyle name="Standaard 4 12 2 2 2 2" xfId="4584" xr:uid="{00000000-0005-0000-0000-0000FE020000}"/>
    <cellStyle name="Standaard 4 12 2 2 2 2 2" xfId="9251" xr:uid="{00000000-0005-0000-0000-0000FF020000}"/>
    <cellStyle name="Standaard 4 12 2 2 2 2 2 2" xfId="18996" xr:uid="{00000000-0005-0000-0000-000000030000}"/>
    <cellStyle name="Standaard 4 12 2 2 2 2 3" xfId="9458" xr:uid="{00000000-0005-0000-0000-000001030000}"/>
    <cellStyle name="Standaard 4 12 2 2 2 2 3 2" xfId="18997" xr:uid="{00000000-0005-0000-0000-000002030000}"/>
    <cellStyle name="Standaard 4 12 2 2 2 2 4" xfId="14126" xr:uid="{00000000-0005-0000-0000-000003030000}"/>
    <cellStyle name="Standaard 4 12 2 2 2 2 5" xfId="18995" xr:uid="{00000000-0005-0000-0000-000004030000}"/>
    <cellStyle name="Standaard 4 12 2 2 2 3" xfId="6920" xr:uid="{00000000-0005-0000-0000-000005030000}"/>
    <cellStyle name="Standaard 4 12 2 2 2 3 2" xfId="18998" xr:uid="{00000000-0005-0000-0000-000006030000}"/>
    <cellStyle name="Standaard 4 12 2 2 2 4" xfId="9457" xr:uid="{00000000-0005-0000-0000-000007030000}"/>
    <cellStyle name="Standaard 4 12 2 2 2 4 2" xfId="18999" xr:uid="{00000000-0005-0000-0000-000008030000}"/>
    <cellStyle name="Standaard 4 12 2 2 2 5" xfId="14125" xr:uid="{00000000-0005-0000-0000-000009030000}"/>
    <cellStyle name="Standaard 4 12 2 2 2 6" xfId="18994" xr:uid="{00000000-0005-0000-0000-00000A030000}"/>
    <cellStyle name="Standaard 4 12 2 2 3" xfId="1476" xr:uid="{00000000-0005-0000-0000-00000B030000}"/>
    <cellStyle name="Standaard 4 12 2 2 3 2" xfId="3807" xr:uid="{00000000-0005-0000-0000-00000C030000}"/>
    <cellStyle name="Standaard 4 12 2 2 3 2 2" xfId="8474" xr:uid="{00000000-0005-0000-0000-00000D030000}"/>
    <cellStyle name="Standaard 4 12 2 2 3 2 2 2" xfId="19002" xr:uid="{00000000-0005-0000-0000-00000E030000}"/>
    <cellStyle name="Standaard 4 12 2 2 3 2 3" xfId="9460" xr:uid="{00000000-0005-0000-0000-00000F030000}"/>
    <cellStyle name="Standaard 4 12 2 2 3 2 3 2" xfId="19003" xr:uid="{00000000-0005-0000-0000-000010030000}"/>
    <cellStyle name="Standaard 4 12 2 2 3 2 4" xfId="14128" xr:uid="{00000000-0005-0000-0000-000011030000}"/>
    <cellStyle name="Standaard 4 12 2 2 3 2 5" xfId="19001" xr:uid="{00000000-0005-0000-0000-000012030000}"/>
    <cellStyle name="Standaard 4 12 2 2 3 3" xfId="6143" xr:uid="{00000000-0005-0000-0000-000013030000}"/>
    <cellStyle name="Standaard 4 12 2 2 3 3 2" xfId="19004" xr:uid="{00000000-0005-0000-0000-000014030000}"/>
    <cellStyle name="Standaard 4 12 2 2 3 4" xfId="9459" xr:uid="{00000000-0005-0000-0000-000015030000}"/>
    <cellStyle name="Standaard 4 12 2 2 3 4 2" xfId="19005" xr:uid="{00000000-0005-0000-0000-000016030000}"/>
    <cellStyle name="Standaard 4 12 2 2 3 5" xfId="14127" xr:uid="{00000000-0005-0000-0000-000017030000}"/>
    <cellStyle name="Standaard 4 12 2 2 3 6" xfId="19000" xr:uid="{00000000-0005-0000-0000-000018030000}"/>
    <cellStyle name="Standaard 4 12 2 2 4" xfId="3030" xr:uid="{00000000-0005-0000-0000-000019030000}"/>
    <cellStyle name="Standaard 4 12 2 2 4 2" xfId="7697" xr:uid="{00000000-0005-0000-0000-00001A030000}"/>
    <cellStyle name="Standaard 4 12 2 2 4 2 2" xfId="19007" xr:uid="{00000000-0005-0000-0000-00001B030000}"/>
    <cellStyle name="Standaard 4 12 2 2 4 3" xfId="9461" xr:uid="{00000000-0005-0000-0000-00001C030000}"/>
    <cellStyle name="Standaard 4 12 2 2 4 3 2" xfId="19008" xr:uid="{00000000-0005-0000-0000-00001D030000}"/>
    <cellStyle name="Standaard 4 12 2 2 4 4" xfId="14129" xr:uid="{00000000-0005-0000-0000-00001E030000}"/>
    <cellStyle name="Standaard 4 12 2 2 4 5" xfId="19006" xr:uid="{00000000-0005-0000-0000-00001F030000}"/>
    <cellStyle name="Standaard 4 12 2 2 5" xfId="5366" xr:uid="{00000000-0005-0000-0000-000020030000}"/>
    <cellStyle name="Standaard 4 12 2 2 5 2" xfId="19009" xr:uid="{00000000-0005-0000-0000-000021030000}"/>
    <cellStyle name="Standaard 4 12 2 2 6" xfId="9456" xr:uid="{00000000-0005-0000-0000-000022030000}"/>
    <cellStyle name="Standaard 4 12 2 2 6 2" xfId="19010" xr:uid="{00000000-0005-0000-0000-000023030000}"/>
    <cellStyle name="Standaard 4 12 2 2 7" xfId="14124" xr:uid="{00000000-0005-0000-0000-000024030000}"/>
    <cellStyle name="Standaard 4 12 2 2 8" xfId="18993" xr:uid="{00000000-0005-0000-0000-000025030000}"/>
    <cellStyle name="Standaard 4 12 2 3" xfId="1865" xr:uid="{00000000-0005-0000-0000-000026030000}"/>
    <cellStyle name="Standaard 4 12 2 3 2" xfId="4196" xr:uid="{00000000-0005-0000-0000-000027030000}"/>
    <cellStyle name="Standaard 4 12 2 3 2 2" xfId="8863" xr:uid="{00000000-0005-0000-0000-000028030000}"/>
    <cellStyle name="Standaard 4 12 2 3 2 2 2" xfId="19013" xr:uid="{00000000-0005-0000-0000-000029030000}"/>
    <cellStyle name="Standaard 4 12 2 3 2 3" xfId="9463" xr:uid="{00000000-0005-0000-0000-00002A030000}"/>
    <cellStyle name="Standaard 4 12 2 3 2 3 2" xfId="19014" xr:uid="{00000000-0005-0000-0000-00002B030000}"/>
    <cellStyle name="Standaard 4 12 2 3 2 4" xfId="14131" xr:uid="{00000000-0005-0000-0000-00002C030000}"/>
    <cellStyle name="Standaard 4 12 2 3 2 5" xfId="19012" xr:uid="{00000000-0005-0000-0000-00002D030000}"/>
    <cellStyle name="Standaard 4 12 2 3 3" xfId="6532" xr:uid="{00000000-0005-0000-0000-00002E030000}"/>
    <cellStyle name="Standaard 4 12 2 3 3 2" xfId="19015" xr:uid="{00000000-0005-0000-0000-00002F030000}"/>
    <cellStyle name="Standaard 4 12 2 3 4" xfId="9462" xr:uid="{00000000-0005-0000-0000-000030030000}"/>
    <cellStyle name="Standaard 4 12 2 3 4 2" xfId="19016" xr:uid="{00000000-0005-0000-0000-000031030000}"/>
    <cellStyle name="Standaard 4 12 2 3 5" xfId="14130" xr:uid="{00000000-0005-0000-0000-000032030000}"/>
    <cellStyle name="Standaard 4 12 2 3 6" xfId="19011" xr:uid="{00000000-0005-0000-0000-000033030000}"/>
    <cellStyle name="Standaard 4 12 2 4" xfId="1088" xr:uid="{00000000-0005-0000-0000-000034030000}"/>
    <cellStyle name="Standaard 4 12 2 4 2" xfId="3419" xr:uid="{00000000-0005-0000-0000-000035030000}"/>
    <cellStyle name="Standaard 4 12 2 4 2 2" xfId="8086" xr:uid="{00000000-0005-0000-0000-000036030000}"/>
    <cellStyle name="Standaard 4 12 2 4 2 2 2" xfId="19019" xr:uid="{00000000-0005-0000-0000-000037030000}"/>
    <cellStyle name="Standaard 4 12 2 4 2 3" xfId="9465" xr:uid="{00000000-0005-0000-0000-000038030000}"/>
    <cellStyle name="Standaard 4 12 2 4 2 3 2" xfId="19020" xr:uid="{00000000-0005-0000-0000-000039030000}"/>
    <cellStyle name="Standaard 4 12 2 4 2 4" xfId="14133" xr:uid="{00000000-0005-0000-0000-00003A030000}"/>
    <cellStyle name="Standaard 4 12 2 4 2 5" xfId="19018" xr:uid="{00000000-0005-0000-0000-00003B030000}"/>
    <cellStyle name="Standaard 4 12 2 4 3" xfId="5755" xr:uid="{00000000-0005-0000-0000-00003C030000}"/>
    <cellStyle name="Standaard 4 12 2 4 3 2" xfId="19021" xr:uid="{00000000-0005-0000-0000-00003D030000}"/>
    <cellStyle name="Standaard 4 12 2 4 4" xfId="9464" xr:uid="{00000000-0005-0000-0000-00003E030000}"/>
    <cellStyle name="Standaard 4 12 2 4 4 2" xfId="19022" xr:uid="{00000000-0005-0000-0000-00003F030000}"/>
    <cellStyle name="Standaard 4 12 2 4 5" xfId="14132" xr:uid="{00000000-0005-0000-0000-000040030000}"/>
    <cellStyle name="Standaard 4 12 2 4 6" xfId="19017" xr:uid="{00000000-0005-0000-0000-000041030000}"/>
    <cellStyle name="Standaard 4 12 2 5" xfId="2642" xr:uid="{00000000-0005-0000-0000-000042030000}"/>
    <cellStyle name="Standaard 4 12 2 5 2" xfId="7309" xr:uid="{00000000-0005-0000-0000-000043030000}"/>
    <cellStyle name="Standaard 4 12 2 5 2 2" xfId="19024" xr:uid="{00000000-0005-0000-0000-000044030000}"/>
    <cellStyle name="Standaard 4 12 2 5 3" xfId="9466" xr:uid="{00000000-0005-0000-0000-000045030000}"/>
    <cellStyle name="Standaard 4 12 2 5 3 2" xfId="19025" xr:uid="{00000000-0005-0000-0000-000046030000}"/>
    <cellStyle name="Standaard 4 12 2 5 4" xfId="14134" xr:uid="{00000000-0005-0000-0000-000047030000}"/>
    <cellStyle name="Standaard 4 12 2 5 5" xfId="19023" xr:uid="{00000000-0005-0000-0000-000048030000}"/>
    <cellStyle name="Standaard 4 12 2 6" xfId="4978" xr:uid="{00000000-0005-0000-0000-000049030000}"/>
    <cellStyle name="Standaard 4 12 2 6 2" xfId="19026" xr:uid="{00000000-0005-0000-0000-00004A030000}"/>
    <cellStyle name="Standaard 4 12 2 7" xfId="9455" xr:uid="{00000000-0005-0000-0000-00004B030000}"/>
    <cellStyle name="Standaard 4 12 2 7 2" xfId="19027" xr:uid="{00000000-0005-0000-0000-00004C030000}"/>
    <cellStyle name="Standaard 4 12 2 8" xfId="14123" xr:uid="{00000000-0005-0000-0000-00004D030000}"/>
    <cellStyle name="Standaard 4 12 2 9" xfId="18992" xr:uid="{00000000-0005-0000-0000-00004E030000}"/>
    <cellStyle name="Standaard 4 12 3" xfId="501" xr:uid="{00000000-0005-0000-0000-00004F030000}"/>
    <cellStyle name="Standaard 4 12 3 2" xfId="2059" xr:uid="{00000000-0005-0000-0000-000050030000}"/>
    <cellStyle name="Standaard 4 12 3 2 2" xfId="4390" xr:uid="{00000000-0005-0000-0000-000051030000}"/>
    <cellStyle name="Standaard 4 12 3 2 2 2" xfId="9057" xr:uid="{00000000-0005-0000-0000-000052030000}"/>
    <cellStyle name="Standaard 4 12 3 2 2 2 2" xfId="19031" xr:uid="{00000000-0005-0000-0000-000053030000}"/>
    <cellStyle name="Standaard 4 12 3 2 2 3" xfId="9469" xr:uid="{00000000-0005-0000-0000-000054030000}"/>
    <cellStyle name="Standaard 4 12 3 2 2 3 2" xfId="19032" xr:uid="{00000000-0005-0000-0000-000055030000}"/>
    <cellStyle name="Standaard 4 12 3 2 2 4" xfId="14137" xr:uid="{00000000-0005-0000-0000-000056030000}"/>
    <cellStyle name="Standaard 4 12 3 2 2 5" xfId="19030" xr:uid="{00000000-0005-0000-0000-000057030000}"/>
    <cellStyle name="Standaard 4 12 3 2 3" xfId="6726" xr:uid="{00000000-0005-0000-0000-000058030000}"/>
    <cellStyle name="Standaard 4 12 3 2 3 2" xfId="19033" xr:uid="{00000000-0005-0000-0000-000059030000}"/>
    <cellStyle name="Standaard 4 12 3 2 4" xfId="9468" xr:uid="{00000000-0005-0000-0000-00005A030000}"/>
    <cellStyle name="Standaard 4 12 3 2 4 2" xfId="19034" xr:uid="{00000000-0005-0000-0000-00005B030000}"/>
    <cellStyle name="Standaard 4 12 3 2 5" xfId="14136" xr:uid="{00000000-0005-0000-0000-00005C030000}"/>
    <cellStyle name="Standaard 4 12 3 2 6" xfId="19029" xr:uid="{00000000-0005-0000-0000-00005D030000}"/>
    <cellStyle name="Standaard 4 12 3 3" xfId="1282" xr:uid="{00000000-0005-0000-0000-00005E030000}"/>
    <cellStyle name="Standaard 4 12 3 3 2" xfId="3613" xr:uid="{00000000-0005-0000-0000-00005F030000}"/>
    <cellStyle name="Standaard 4 12 3 3 2 2" xfId="8280" xr:uid="{00000000-0005-0000-0000-000060030000}"/>
    <cellStyle name="Standaard 4 12 3 3 2 2 2" xfId="19037" xr:uid="{00000000-0005-0000-0000-000061030000}"/>
    <cellStyle name="Standaard 4 12 3 3 2 3" xfId="9471" xr:uid="{00000000-0005-0000-0000-000062030000}"/>
    <cellStyle name="Standaard 4 12 3 3 2 3 2" xfId="19038" xr:uid="{00000000-0005-0000-0000-000063030000}"/>
    <cellStyle name="Standaard 4 12 3 3 2 4" xfId="14139" xr:uid="{00000000-0005-0000-0000-000064030000}"/>
    <cellStyle name="Standaard 4 12 3 3 2 5" xfId="19036" xr:uid="{00000000-0005-0000-0000-000065030000}"/>
    <cellStyle name="Standaard 4 12 3 3 3" xfId="5949" xr:uid="{00000000-0005-0000-0000-000066030000}"/>
    <cellStyle name="Standaard 4 12 3 3 3 2" xfId="19039" xr:uid="{00000000-0005-0000-0000-000067030000}"/>
    <cellStyle name="Standaard 4 12 3 3 4" xfId="9470" xr:uid="{00000000-0005-0000-0000-000068030000}"/>
    <cellStyle name="Standaard 4 12 3 3 4 2" xfId="19040" xr:uid="{00000000-0005-0000-0000-000069030000}"/>
    <cellStyle name="Standaard 4 12 3 3 5" xfId="14138" xr:uid="{00000000-0005-0000-0000-00006A030000}"/>
    <cellStyle name="Standaard 4 12 3 3 6" xfId="19035" xr:uid="{00000000-0005-0000-0000-00006B030000}"/>
    <cellStyle name="Standaard 4 12 3 4" xfId="2836" xr:uid="{00000000-0005-0000-0000-00006C030000}"/>
    <cellStyle name="Standaard 4 12 3 4 2" xfId="7503" xr:uid="{00000000-0005-0000-0000-00006D030000}"/>
    <cellStyle name="Standaard 4 12 3 4 2 2" xfId="19042" xr:uid="{00000000-0005-0000-0000-00006E030000}"/>
    <cellStyle name="Standaard 4 12 3 4 3" xfId="9472" xr:uid="{00000000-0005-0000-0000-00006F030000}"/>
    <cellStyle name="Standaard 4 12 3 4 3 2" xfId="19043" xr:uid="{00000000-0005-0000-0000-000070030000}"/>
    <cellStyle name="Standaard 4 12 3 4 4" xfId="14140" xr:uid="{00000000-0005-0000-0000-000071030000}"/>
    <cellStyle name="Standaard 4 12 3 4 5" xfId="19041" xr:uid="{00000000-0005-0000-0000-000072030000}"/>
    <cellStyle name="Standaard 4 12 3 5" xfId="5172" xr:uid="{00000000-0005-0000-0000-000073030000}"/>
    <cellStyle name="Standaard 4 12 3 5 2" xfId="19044" xr:uid="{00000000-0005-0000-0000-000074030000}"/>
    <cellStyle name="Standaard 4 12 3 6" xfId="9467" xr:uid="{00000000-0005-0000-0000-000075030000}"/>
    <cellStyle name="Standaard 4 12 3 6 2" xfId="19045" xr:uid="{00000000-0005-0000-0000-000076030000}"/>
    <cellStyle name="Standaard 4 12 3 7" xfId="14135" xr:uid="{00000000-0005-0000-0000-000077030000}"/>
    <cellStyle name="Standaard 4 12 3 8" xfId="19028" xr:uid="{00000000-0005-0000-0000-000078030000}"/>
    <cellStyle name="Standaard 4 12 4" xfId="1671" xr:uid="{00000000-0005-0000-0000-000079030000}"/>
    <cellStyle name="Standaard 4 12 4 2" xfId="4002" xr:uid="{00000000-0005-0000-0000-00007A030000}"/>
    <cellStyle name="Standaard 4 12 4 2 2" xfId="8669" xr:uid="{00000000-0005-0000-0000-00007B030000}"/>
    <cellStyle name="Standaard 4 12 4 2 2 2" xfId="19048" xr:uid="{00000000-0005-0000-0000-00007C030000}"/>
    <cellStyle name="Standaard 4 12 4 2 3" xfId="9474" xr:uid="{00000000-0005-0000-0000-00007D030000}"/>
    <cellStyle name="Standaard 4 12 4 2 3 2" xfId="19049" xr:uid="{00000000-0005-0000-0000-00007E030000}"/>
    <cellStyle name="Standaard 4 12 4 2 4" xfId="14142" xr:uid="{00000000-0005-0000-0000-00007F030000}"/>
    <cellStyle name="Standaard 4 12 4 2 5" xfId="19047" xr:uid="{00000000-0005-0000-0000-000080030000}"/>
    <cellStyle name="Standaard 4 12 4 3" xfId="6338" xr:uid="{00000000-0005-0000-0000-000081030000}"/>
    <cellStyle name="Standaard 4 12 4 3 2" xfId="19050" xr:uid="{00000000-0005-0000-0000-000082030000}"/>
    <cellStyle name="Standaard 4 12 4 4" xfId="9473" xr:uid="{00000000-0005-0000-0000-000083030000}"/>
    <cellStyle name="Standaard 4 12 4 4 2" xfId="19051" xr:uid="{00000000-0005-0000-0000-000084030000}"/>
    <cellStyle name="Standaard 4 12 4 5" xfId="14141" xr:uid="{00000000-0005-0000-0000-000085030000}"/>
    <cellStyle name="Standaard 4 12 4 6" xfId="19046" xr:uid="{00000000-0005-0000-0000-000086030000}"/>
    <cellStyle name="Standaard 4 12 5" xfId="894" xr:uid="{00000000-0005-0000-0000-000087030000}"/>
    <cellStyle name="Standaard 4 12 5 2" xfId="3225" xr:uid="{00000000-0005-0000-0000-000088030000}"/>
    <cellStyle name="Standaard 4 12 5 2 2" xfId="7892" xr:uid="{00000000-0005-0000-0000-000089030000}"/>
    <cellStyle name="Standaard 4 12 5 2 2 2" xfId="19054" xr:uid="{00000000-0005-0000-0000-00008A030000}"/>
    <cellStyle name="Standaard 4 12 5 2 3" xfId="9476" xr:uid="{00000000-0005-0000-0000-00008B030000}"/>
    <cellStyle name="Standaard 4 12 5 2 3 2" xfId="19055" xr:uid="{00000000-0005-0000-0000-00008C030000}"/>
    <cellStyle name="Standaard 4 12 5 2 4" xfId="14144" xr:uid="{00000000-0005-0000-0000-00008D030000}"/>
    <cellStyle name="Standaard 4 12 5 2 5" xfId="19053" xr:uid="{00000000-0005-0000-0000-00008E030000}"/>
    <cellStyle name="Standaard 4 12 5 3" xfId="5561" xr:uid="{00000000-0005-0000-0000-00008F030000}"/>
    <cellStyle name="Standaard 4 12 5 3 2" xfId="19056" xr:uid="{00000000-0005-0000-0000-000090030000}"/>
    <cellStyle name="Standaard 4 12 5 4" xfId="9475" xr:uid="{00000000-0005-0000-0000-000091030000}"/>
    <cellStyle name="Standaard 4 12 5 4 2" xfId="19057" xr:uid="{00000000-0005-0000-0000-000092030000}"/>
    <cellStyle name="Standaard 4 12 5 5" xfId="14143" xr:uid="{00000000-0005-0000-0000-000093030000}"/>
    <cellStyle name="Standaard 4 12 5 6" xfId="19052" xr:uid="{00000000-0005-0000-0000-000094030000}"/>
    <cellStyle name="Standaard 4 12 6" xfId="2448" xr:uid="{00000000-0005-0000-0000-000095030000}"/>
    <cellStyle name="Standaard 4 12 6 2" xfId="7115" xr:uid="{00000000-0005-0000-0000-000096030000}"/>
    <cellStyle name="Standaard 4 12 6 2 2" xfId="19059" xr:uid="{00000000-0005-0000-0000-000097030000}"/>
    <cellStyle name="Standaard 4 12 6 3" xfId="9477" xr:uid="{00000000-0005-0000-0000-000098030000}"/>
    <cellStyle name="Standaard 4 12 6 3 2" xfId="19060" xr:uid="{00000000-0005-0000-0000-000099030000}"/>
    <cellStyle name="Standaard 4 12 6 4" xfId="14145" xr:uid="{00000000-0005-0000-0000-00009A030000}"/>
    <cellStyle name="Standaard 4 12 6 5" xfId="19058" xr:uid="{00000000-0005-0000-0000-00009B030000}"/>
    <cellStyle name="Standaard 4 12 7" xfId="4784" xr:uid="{00000000-0005-0000-0000-00009C030000}"/>
    <cellStyle name="Standaard 4 12 7 2" xfId="19061" xr:uid="{00000000-0005-0000-0000-00009D030000}"/>
    <cellStyle name="Standaard 4 12 8" xfId="9454" xr:uid="{00000000-0005-0000-0000-00009E030000}"/>
    <cellStyle name="Standaard 4 12 8 2" xfId="19062" xr:uid="{00000000-0005-0000-0000-00009F030000}"/>
    <cellStyle name="Standaard 4 12 9" xfId="14122" xr:uid="{00000000-0005-0000-0000-0000A0030000}"/>
    <cellStyle name="Standaard 4 13" xfId="110" xr:uid="{00000000-0005-0000-0000-0000A1030000}"/>
    <cellStyle name="Standaard 4 13 10" xfId="19063" xr:uid="{00000000-0005-0000-0000-0000A2030000}"/>
    <cellStyle name="Standaard 4 13 2" xfId="305" xr:uid="{00000000-0005-0000-0000-0000A3030000}"/>
    <cellStyle name="Standaard 4 13 2 2" xfId="696" xr:uid="{00000000-0005-0000-0000-0000A4030000}"/>
    <cellStyle name="Standaard 4 13 2 2 2" xfId="2254" xr:uid="{00000000-0005-0000-0000-0000A5030000}"/>
    <cellStyle name="Standaard 4 13 2 2 2 2" xfId="4585" xr:uid="{00000000-0005-0000-0000-0000A6030000}"/>
    <cellStyle name="Standaard 4 13 2 2 2 2 2" xfId="9252" xr:uid="{00000000-0005-0000-0000-0000A7030000}"/>
    <cellStyle name="Standaard 4 13 2 2 2 2 2 2" xfId="19068" xr:uid="{00000000-0005-0000-0000-0000A8030000}"/>
    <cellStyle name="Standaard 4 13 2 2 2 2 3" xfId="9482" xr:uid="{00000000-0005-0000-0000-0000A9030000}"/>
    <cellStyle name="Standaard 4 13 2 2 2 2 3 2" xfId="19069" xr:uid="{00000000-0005-0000-0000-0000AA030000}"/>
    <cellStyle name="Standaard 4 13 2 2 2 2 4" xfId="14150" xr:uid="{00000000-0005-0000-0000-0000AB030000}"/>
    <cellStyle name="Standaard 4 13 2 2 2 2 5" xfId="19067" xr:uid="{00000000-0005-0000-0000-0000AC030000}"/>
    <cellStyle name="Standaard 4 13 2 2 2 3" xfId="6921" xr:uid="{00000000-0005-0000-0000-0000AD030000}"/>
    <cellStyle name="Standaard 4 13 2 2 2 3 2" xfId="19070" xr:uid="{00000000-0005-0000-0000-0000AE030000}"/>
    <cellStyle name="Standaard 4 13 2 2 2 4" xfId="9481" xr:uid="{00000000-0005-0000-0000-0000AF030000}"/>
    <cellStyle name="Standaard 4 13 2 2 2 4 2" xfId="19071" xr:uid="{00000000-0005-0000-0000-0000B0030000}"/>
    <cellStyle name="Standaard 4 13 2 2 2 5" xfId="14149" xr:uid="{00000000-0005-0000-0000-0000B1030000}"/>
    <cellStyle name="Standaard 4 13 2 2 2 6" xfId="19066" xr:uid="{00000000-0005-0000-0000-0000B2030000}"/>
    <cellStyle name="Standaard 4 13 2 2 3" xfId="1477" xr:uid="{00000000-0005-0000-0000-0000B3030000}"/>
    <cellStyle name="Standaard 4 13 2 2 3 2" xfId="3808" xr:uid="{00000000-0005-0000-0000-0000B4030000}"/>
    <cellStyle name="Standaard 4 13 2 2 3 2 2" xfId="8475" xr:uid="{00000000-0005-0000-0000-0000B5030000}"/>
    <cellStyle name="Standaard 4 13 2 2 3 2 2 2" xfId="19074" xr:uid="{00000000-0005-0000-0000-0000B6030000}"/>
    <cellStyle name="Standaard 4 13 2 2 3 2 3" xfId="9484" xr:uid="{00000000-0005-0000-0000-0000B7030000}"/>
    <cellStyle name="Standaard 4 13 2 2 3 2 3 2" xfId="19075" xr:uid="{00000000-0005-0000-0000-0000B8030000}"/>
    <cellStyle name="Standaard 4 13 2 2 3 2 4" xfId="14152" xr:uid="{00000000-0005-0000-0000-0000B9030000}"/>
    <cellStyle name="Standaard 4 13 2 2 3 2 5" xfId="19073" xr:uid="{00000000-0005-0000-0000-0000BA030000}"/>
    <cellStyle name="Standaard 4 13 2 2 3 3" xfId="6144" xr:uid="{00000000-0005-0000-0000-0000BB030000}"/>
    <cellStyle name="Standaard 4 13 2 2 3 3 2" xfId="19076" xr:uid="{00000000-0005-0000-0000-0000BC030000}"/>
    <cellStyle name="Standaard 4 13 2 2 3 4" xfId="9483" xr:uid="{00000000-0005-0000-0000-0000BD030000}"/>
    <cellStyle name="Standaard 4 13 2 2 3 4 2" xfId="19077" xr:uid="{00000000-0005-0000-0000-0000BE030000}"/>
    <cellStyle name="Standaard 4 13 2 2 3 5" xfId="14151" xr:uid="{00000000-0005-0000-0000-0000BF030000}"/>
    <cellStyle name="Standaard 4 13 2 2 3 6" xfId="19072" xr:uid="{00000000-0005-0000-0000-0000C0030000}"/>
    <cellStyle name="Standaard 4 13 2 2 4" xfId="3031" xr:uid="{00000000-0005-0000-0000-0000C1030000}"/>
    <cellStyle name="Standaard 4 13 2 2 4 2" xfId="7698" xr:uid="{00000000-0005-0000-0000-0000C2030000}"/>
    <cellStyle name="Standaard 4 13 2 2 4 2 2" xfId="19079" xr:uid="{00000000-0005-0000-0000-0000C3030000}"/>
    <cellStyle name="Standaard 4 13 2 2 4 3" xfId="9485" xr:uid="{00000000-0005-0000-0000-0000C4030000}"/>
    <cellStyle name="Standaard 4 13 2 2 4 3 2" xfId="19080" xr:uid="{00000000-0005-0000-0000-0000C5030000}"/>
    <cellStyle name="Standaard 4 13 2 2 4 4" xfId="14153" xr:uid="{00000000-0005-0000-0000-0000C6030000}"/>
    <cellStyle name="Standaard 4 13 2 2 4 5" xfId="19078" xr:uid="{00000000-0005-0000-0000-0000C7030000}"/>
    <cellStyle name="Standaard 4 13 2 2 5" xfId="5367" xr:uid="{00000000-0005-0000-0000-0000C8030000}"/>
    <cellStyle name="Standaard 4 13 2 2 5 2" xfId="19081" xr:uid="{00000000-0005-0000-0000-0000C9030000}"/>
    <cellStyle name="Standaard 4 13 2 2 6" xfId="9480" xr:uid="{00000000-0005-0000-0000-0000CA030000}"/>
    <cellStyle name="Standaard 4 13 2 2 6 2" xfId="19082" xr:uid="{00000000-0005-0000-0000-0000CB030000}"/>
    <cellStyle name="Standaard 4 13 2 2 7" xfId="14148" xr:uid="{00000000-0005-0000-0000-0000CC030000}"/>
    <cellStyle name="Standaard 4 13 2 2 8" xfId="19065" xr:uid="{00000000-0005-0000-0000-0000CD030000}"/>
    <cellStyle name="Standaard 4 13 2 3" xfId="1866" xr:uid="{00000000-0005-0000-0000-0000CE030000}"/>
    <cellStyle name="Standaard 4 13 2 3 2" xfId="4197" xr:uid="{00000000-0005-0000-0000-0000CF030000}"/>
    <cellStyle name="Standaard 4 13 2 3 2 2" xfId="8864" xr:uid="{00000000-0005-0000-0000-0000D0030000}"/>
    <cellStyle name="Standaard 4 13 2 3 2 2 2" xfId="19085" xr:uid="{00000000-0005-0000-0000-0000D1030000}"/>
    <cellStyle name="Standaard 4 13 2 3 2 3" xfId="9487" xr:uid="{00000000-0005-0000-0000-0000D2030000}"/>
    <cellStyle name="Standaard 4 13 2 3 2 3 2" xfId="19086" xr:uid="{00000000-0005-0000-0000-0000D3030000}"/>
    <cellStyle name="Standaard 4 13 2 3 2 4" xfId="14155" xr:uid="{00000000-0005-0000-0000-0000D4030000}"/>
    <cellStyle name="Standaard 4 13 2 3 2 5" xfId="19084" xr:uid="{00000000-0005-0000-0000-0000D5030000}"/>
    <cellStyle name="Standaard 4 13 2 3 3" xfId="6533" xr:uid="{00000000-0005-0000-0000-0000D6030000}"/>
    <cellStyle name="Standaard 4 13 2 3 3 2" xfId="19087" xr:uid="{00000000-0005-0000-0000-0000D7030000}"/>
    <cellStyle name="Standaard 4 13 2 3 4" xfId="9486" xr:uid="{00000000-0005-0000-0000-0000D8030000}"/>
    <cellStyle name="Standaard 4 13 2 3 4 2" xfId="19088" xr:uid="{00000000-0005-0000-0000-0000D9030000}"/>
    <cellStyle name="Standaard 4 13 2 3 5" xfId="14154" xr:uid="{00000000-0005-0000-0000-0000DA030000}"/>
    <cellStyle name="Standaard 4 13 2 3 6" xfId="19083" xr:uid="{00000000-0005-0000-0000-0000DB030000}"/>
    <cellStyle name="Standaard 4 13 2 4" xfId="1089" xr:uid="{00000000-0005-0000-0000-0000DC030000}"/>
    <cellStyle name="Standaard 4 13 2 4 2" xfId="3420" xr:uid="{00000000-0005-0000-0000-0000DD030000}"/>
    <cellStyle name="Standaard 4 13 2 4 2 2" xfId="8087" xr:uid="{00000000-0005-0000-0000-0000DE030000}"/>
    <cellStyle name="Standaard 4 13 2 4 2 2 2" xfId="19091" xr:uid="{00000000-0005-0000-0000-0000DF030000}"/>
    <cellStyle name="Standaard 4 13 2 4 2 3" xfId="9489" xr:uid="{00000000-0005-0000-0000-0000E0030000}"/>
    <cellStyle name="Standaard 4 13 2 4 2 3 2" xfId="19092" xr:uid="{00000000-0005-0000-0000-0000E1030000}"/>
    <cellStyle name="Standaard 4 13 2 4 2 4" xfId="14157" xr:uid="{00000000-0005-0000-0000-0000E2030000}"/>
    <cellStyle name="Standaard 4 13 2 4 2 5" xfId="19090" xr:uid="{00000000-0005-0000-0000-0000E3030000}"/>
    <cellStyle name="Standaard 4 13 2 4 3" xfId="5756" xr:uid="{00000000-0005-0000-0000-0000E4030000}"/>
    <cellStyle name="Standaard 4 13 2 4 3 2" xfId="19093" xr:uid="{00000000-0005-0000-0000-0000E5030000}"/>
    <cellStyle name="Standaard 4 13 2 4 4" xfId="9488" xr:uid="{00000000-0005-0000-0000-0000E6030000}"/>
    <cellStyle name="Standaard 4 13 2 4 4 2" xfId="19094" xr:uid="{00000000-0005-0000-0000-0000E7030000}"/>
    <cellStyle name="Standaard 4 13 2 4 5" xfId="14156" xr:uid="{00000000-0005-0000-0000-0000E8030000}"/>
    <cellStyle name="Standaard 4 13 2 4 6" xfId="19089" xr:uid="{00000000-0005-0000-0000-0000E9030000}"/>
    <cellStyle name="Standaard 4 13 2 5" xfId="2643" xr:uid="{00000000-0005-0000-0000-0000EA030000}"/>
    <cellStyle name="Standaard 4 13 2 5 2" xfId="7310" xr:uid="{00000000-0005-0000-0000-0000EB030000}"/>
    <cellStyle name="Standaard 4 13 2 5 2 2" xfId="19096" xr:uid="{00000000-0005-0000-0000-0000EC030000}"/>
    <cellStyle name="Standaard 4 13 2 5 3" xfId="9490" xr:uid="{00000000-0005-0000-0000-0000ED030000}"/>
    <cellStyle name="Standaard 4 13 2 5 3 2" xfId="19097" xr:uid="{00000000-0005-0000-0000-0000EE030000}"/>
    <cellStyle name="Standaard 4 13 2 5 4" xfId="14158" xr:uid="{00000000-0005-0000-0000-0000EF030000}"/>
    <cellStyle name="Standaard 4 13 2 5 5" xfId="19095" xr:uid="{00000000-0005-0000-0000-0000F0030000}"/>
    <cellStyle name="Standaard 4 13 2 6" xfId="4979" xr:uid="{00000000-0005-0000-0000-0000F1030000}"/>
    <cellStyle name="Standaard 4 13 2 6 2" xfId="19098" xr:uid="{00000000-0005-0000-0000-0000F2030000}"/>
    <cellStyle name="Standaard 4 13 2 7" xfId="9479" xr:uid="{00000000-0005-0000-0000-0000F3030000}"/>
    <cellStyle name="Standaard 4 13 2 7 2" xfId="19099" xr:uid="{00000000-0005-0000-0000-0000F4030000}"/>
    <cellStyle name="Standaard 4 13 2 8" xfId="14147" xr:uid="{00000000-0005-0000-0000-0000F5030000}"/>
    <cellStyle name="Standaard 4 13 2 9" xfId="19064" xr:uid="{00000000-0005-0000-0000-0000F6030000}"/>
    <cellStyle name="Standaard 4 13 3" xfId="502" xr:uid="{00000000-0005-0000-0000-0000F7030000}"/>
    <cellStyle name="Standaard 4 13 3 2" xfId="2060" xr:uid="{00000000-0005-0000-0000-0000F8030000}"/>
    <cellStyle name="Standaard 4 13 3 2 2" xfId="4391" xr:uid="{00000000-0005-0000-0000-0000F9030000}"/>
    <cellStyle name="Standaard 4 13 3 2 2 2" xfId="9058" xr:uid="{00000000-0005-0000-0000-0000FA030000}"/>
    <cellStyle name="Standaard 4 13 3 2 2 2 2" xfId="19103" xr:uid="{00000000-0005-0000-0000-0000FB030000}"/>
    <cellStyle name="Standaard 4 13 3 2 2 3" xfId="9493" xr:uid="{00000000-0005-0000-0000-0000FC030000}"/>
    <cellStyle name="Standaard 4 13 3 2 2 3 2" xfId="19104" xr:uid="{00000000-0005-0000-0000-0000FD030000}"/>
    <cellStyle name="Standaard 4 13 3 2 2 4" xfId="14161" xr:uid="{00000000-0005-0000-0000-0000FE030000}"/>
    <cellStyle name="Standaard 4 13 3 2 2 5" xfId="19102" xr:uid="{00000000-0005-0000-0000-0000FF030000}"/>
    <cellStyle name="Standaard 4 13 3 2 3" xfId="6727" xr:uid="{00000000-0005-0000-0000-000000040000}"/>
    <cellStyle name="Standaard 4 13 3 2 3 2" xfId="19105" xr:uid="{00000000-0005-0000-0000-000001040000}"/>
    <cellStyle name="Standaard 4 13 3 2 4" xfId="9492" xr:uid="{00000000-0005-0000-0000-000002040000}"/>
    <cellStyle name="Standaard 4 13 3 2 4 2" xfId="19106" xr:uid="{00000000-0005-0000-0000-000003040000}"/>
    <cellStyle name="Standaard 4 13 3 2 5" xfId="14160" xr:uid="{00000000-0005-0000-0000-000004040000}"/>
    <cellStyle name="Standaard 4 13 3 2 6" xfId="19101" xr:uid="{00000000-0005-0000-0000-000005040000}"/>
    <cellStyle name="Standaard 4 13 3 3" xfId="1283" xr:uid="{00000000-0005-0000-0000-000006040000}"/>
    <cellStyle name="Standaard 4 13 3 3 2" xfId="3614" xr:uid="{00000000-0005-0000-0000-000007040000}"/>
    <cellStyle name="Standaard 4 13 3 3 2 2" xfId="8281" xr:uid="{00000000-0005-0000-0000-000008040000}"/>
    <cellStyle name="Standaard 4 13 3 3 2 2 2" xfId="19109" xr:uid="{00000000-0005-0000-0000-000009040000}"/>
    <cellStyle name="Standaard 4 13 3 3 2 3" xfId="9495" xr:uid="{00000000-0005-0000-0000-00000A040000}"/>
    <cellStyle name="Standaard 4 13 3 3 2 3 2" xfId="19110" xr:uid="{00000000-0005-0000-0000-00000B040000}"/>
    <cellStyle name="Standaard 4 13 3 3 2 4" xfId="14163" xr:uid="{00000000-0005-0000-0000-00000C040000}"/>
    <cellStyle name="Standaard 4 13 3 3 2 5" xfId="19108" xr:uid="{00000000-0005-0000-0000-00000D040000}"/>
    <cellStyle name="Standaard 4 13 3 3 3" xfId="5950" xr:uid="{00000000-0005-0000-0000-00000E040000}"/>
    <cellStyle name="Standaard 4 13 3 3 3 2" xfId="19111" xr:uid="{00000000-0005-0000-0000-00000F040000}"/>
    <cellStyle name="Standaard 4 13 3 3 4" xfId="9494" xr:uid="{00000000-0005-0000-0000-000010040000}"/>
    <cellStyle name="Standaard 4 13 3 3 4 2" xfId="19112" xr:uid="{00000000-0005-0000-0000-000011040000}"/>
    <cellStyle name="Standaard 4 13 3 3 5" xfId="14162" xr:uid="{00000000-0005-0000-0000-000012040000}"/>
    <cellStyle name="Standaard 4 13 3 3 6" xfId="19107" xr:uid="{00000000-0005-0000-0000-000013040000}"/>
    <cellStyle name="Standaard 4 13 3 4" xfId="2837" xr:uid="{00000000-0005-0000-0000-000014040000}"/>
    <cellStyle name="Standaard 4 13 3 4 2" xfId="7504" xr:uid="{00000000-0005-0000-0000-000015040000}"/>
    <cellStyle name="Standaard 4 13 3 4 2 2" xfId="19114" xr:uid="{00000000-0005-0000-0000-000016040000}"/>
    <cellStyle name="Standaard 4 13 3 4 3" xfId="9496" xr:uid="{00000000-0005-0000-0000-000017040000}"/>
    <cellStyle name="Standaard 4 13 3 4 3 2" xfId="19115" xr:uid="{00000000-0005-0000-0000-000018040000}"/>
    <cellStyle name="Standaard 4 13 3 4 4" xfId="14164" xr:uid="{00000000-0005-0000-0000-000019040000}"/>
    <cellStyle name="Standaard 4 13 3 4 5" xfId="19113" xr:uid="{00000000-0005-0000-0000-00001A040000}"/>
    <cellStyle name="Standaard 4 13 3 5" xfId="5173" xr:uid="{00000000-0005-0000-0000-00001B040000}"/>
    <cellStyle name="Standaard 4 13 3 5 2" xfId="19116" xr:uid="{00000000-0005-0000-0000-00001C040000}"/>
    <cellStyle name="Standaard 4 13 3 6" xfId="9491" xr:uid="{00000000-0005-0000-0000-00001D040000}"/>
    <cellStyle name="Standaard 4 13 3 6 2" xfId="19117" xr:uid="{00000000-0005-0000-0000-00001E040000}"/>
    <cellStyle name="Standaard 4 13 3 7" xfId="14159" xr:uid="{00000000-0005-0000-0000-00001F040000}"/>
    <cellStyle name="Standaard 4 13 3 8" xfId="19100" xr:uid="{00000000-0005-0000-0000-000020040000}"/>
    <cellStyle name="Standaard 4 13 4" xfId="1672" xr:uid="{00000000-0005-0000-0000-000021040000}"/>
    <cellStyle name="Standaard 4 13 4 2" xfId="4003" xr:uid="{00000000-0005-0000-0000-000022040000}"/>
    <cellStyle name="Standaard 4 13 4 2 2" xfId="8670" xr:uid="{00000000-0005-0000-0000-000023040000}"/>
    <cellStyle name="Standaard 4 13 4 2 2 2" xfId="19120" xr:uid="{00000000-0005-0000-0000-000024040000}"/>
    <cellStyle name="Standaard 4 13 4 2 3" xfId="9498" xr:uid="{00000000-0005-0000-0000-000025040000}"/>
    <cellStyle name="Standaard 4 13 4 2 3 2" xfId="19121" xr:uid="{00000000-0005-0000-0000-000026040000}"/>
    <cellStyle name="Standaard 4 13 4 2 4" xfId="14166" xr:uid="{00000000-0005-0000-0000-000027040000}"/>
    <cellStyle name="Standaard 4 13 4 2 5" xfId="19119" xr:uid="{00000000-0005-0000-0000-000028040000}"/>
    <cellStyle name="Standaard 4 13 4 3" xfId="6339" xr:uid="{00000000-0005-0000-0000-000029040000}"/>
    <cellStyle name="Standaard 4 13 4 3 2" xfId="19122" xr:uid="{00000000-0005-0000-0000-00002A040000}"/>
    <cellStyle name="Standaard 4 13 4 4" xfId="9497" xr:uid="{00000000-0005-0000-0000-00002B040000}"/>
    <cellStyle name="Standaard 4 13 4 4 2" xfId="19123" xr:uid="{00000000-0005-0000-0000-00002C040000}"/>
    <cellStyle name="Standaard 4 13 4 5" xfId="14165" xr:uid="{00000000-0005-0000-0000-00002D040000}"/>
    <cellStyle name="Standaard 4 13 4 6" xfId="19118" xr:uid="{00000000-0005-0000-0000-00002E040000}"/>
    <cellStyle name="Standaard 4 13 5" xfId="895" xr:uid="{00000000-0005-0000-0000-00002F040000}"/>
    <cellStyle name="Standaard 4 13 5 2" xfId="3226" xr:uid="{00000000-0005-0000-0000-000030040000}"/>
    <cellStyle name="Standaard 4 13 5 2 2" xfId="7893" xr:uid="{00000000-0005-0000-0000-000031040000}"/>
    <cellStyle name="Standaard 4 13 5 2 2 2" xfId="19126" xr:uid="{00000000-0005-0000-0000-000032040000}"/>
    <cellStyle name="Standaard 4 13 5 2 3" xfId="9500" xr:uid="{00000000-0005-0000-0000-000033040000}"/>
    <cellStyle name="Standaard 4 13 5 2 3 2" xfId="19127" xr:uid="{00000000-0005-0000-0000-000034040000}"/>
    <cellStyle name="Standaard 4 13 5 2 4" xfId="14168" xr:uid="{00000000-0005-0000-0000-000035040000}"/>
    <cellStyle name="Standaard 4 13 5 2 5" xfId="19125" xr:uid="{00000000-0005-0000-0000-000036040000}"/>
    <cellStyle name="Standaard 4 13 5 3" xfId="5562" xr:uid="{00000000-0005-0000-0000-000037040000}"/>
    <cellStyle name="Standaard 4 13 5 3 2" xfId="19128" xr:uid="{00000000-0005-0000-0000-000038040000}"/>
    <cellStyle name="Standaard 4 13 5 4" xfId="9499" xr:uid="{00000000-0005-0000-0000-000039040000}"/>
    <cellStyle name="Standaard 4 13 5 4 2" xfId="19129" xr:uid="{00000000-0005-0000-0000-00003A040000}"/>
    <cellStyle name="Standaard 4 13 5 5" xfId="14167" xr:uid="{00000000-0005-0000-0000-00003B040000}"/>
    <cellStyle name="Standaard 4 13 5 6" xfId="19124" xr:uid="{00000000-0005-0000-0000-00003C040000}"/>
    <cellStyle name="Standaard 4 13 6" xfId="2449" xr:uid="{00000000-0005-0000-0000-00003D040000}"/>
    <cellStyle name="Standaard 4 13 6 2" xfId="7116" xr:uid="{00000000-0005-0000-0000-00003E040000}"/>
    <cellStyle name="Standaard 4 13 6 2 2" xfId="19131" xr:uid="{00000000-0005-0000-0000-00003F040000}"/>
    <cellStyle name="Standaard 4 13 6 3" xfId="9501" xr:uid="{00000000-0005-0000-0000-000040040000}"/>
    <cellStyle name="Standaard 4 13 6 3 2" xfId="19132" xr:uid="{00000000-0005-0000-0000-000041040000}"/>
    <cellStyle name="Standaard 4 13 6 4" xfId="14169" xr:uid="{00000000-0005-0000-0000-000042040000}"/>
    <cellStyle name="Standaard 4 13 6 5" xfId="19130" xr:uid="{00000000-0005-0000-0000-000043040000}"/>
    <cellStyle name="Standaard 4 13 7" xfId="4785" xr:uid="{00000000-0005-0000-0000-000044040000}"/>
    <cellStyle name="Standaard 4 13 7 2" xfId="19133" xr:uid="{00000000-0005-0000-0000-000045040000}"/>
    <cellStyle name="Standaard 4 13 8" xfId="9478" xr:uid="{00000000-0005-0000-0000-000046040000}"/>
    <cellStyle name="Standaard 4 13 8 2" xfId="19134" xr:uid="{00000000-0005-0000-0000-000047040000}"/>
    <cellStyle name="Standaard 4 13 9" xfId="14146" xr:uid="{00000000-0005-0000-0000-000048040000}"/>
    <cellStyle name="Standaard 4 14" xfId="207" xr:uid="{00000000-0005-0000-0000-000049040000}"/>
    <cellStyle name="Standaard 4 14 2" xfId="598" xr:uid="{00000000-0005-0000-0000-00004A040000}"/>
    <cellStyle name="Standaard 4 14 2 2" xfId="2156" xr:uid="{00000000-0005-0000-0000-00004B040000}"/>
    <cellStyle name="Standaard 4 14 2 2 2" xfId="4487" xr:uid="{00000000-0005-0000-0000-00004C040000}"/>
    <cellStyle name="Standaard 4 14 2 2 2 2" xfId="9154" xr:uid="{00000000-0005-0000-0000-00004D040000}"/>
    <cellStyle name="Standaard 4 14 2 2 2 2 2" xfId="19139" xr:uid="{00000000-0005-0000-0000-00004E040000}"/>
    <cellStyle name="Standaard 4 14 2 2 2 3" xfId="9505" xr:uid="{00000000-0005-0000-0000-00004F040000}"/>
    <cellStyle name="Standaard 4 14 2 2 2 3 2" xfId="19140" xr:uid="{00000000-0005-0000-0000-000050040000}"/>
    <cellStyle name="Standaard 4 14 2 2 2 4" xfId="14173" xr:uid="{00000000-0005-0000-0000-000051040000}"/>
    <cellStyle name="Standaard 4 14 2 2 2 5" xfId="19138" xr:uid="{00000000-0005-0000-0000-000052040000}"/>
    <cellStyle name="Standaard 4 14 2 2 3" xfId="6823" xr:uid="{00000000-0005-0000-0000-000053040000}"/>
    <cellStyle name="Standaard 4 14 2 2 3 2" xfId="19141" xr:uid="{00000000-0005-0000-0000-000054040000}"/>
    <cellStyle name="Standaard 4 14 2 2 4" xfId="9504" xr:uid="{00000000-0005-0000-0000-000055040000}"/>
    <cellStyle name="Standaard 4 14 2 2 4 2" xfId="19142" xr:uid="{00000000-0005-0000-0000-000056040000}"/>
    <cellStyle name="Standaard 4 14 2 2 5" xfId="14172" xr:uid="{00000000-0005-0000-0000-000057040000}"/>
    <cellStyle name="Standaard 4 14 2 2 6" xfId="19137" xr:uid="{00000000-0005-0000-0000-000058040000}"/>
    <cellStyle name="Standaard 4 14 2 3" xfId="1379" xr:uid="{00000000-0005-0000-0000-000059040000}"/>
    <cellStyle name="Standaard 4 14 2 3 2" xfId="3710" xr:uid="{00000000-0005-0000-0000-00005A040000}"/>
    <cellStyle name="Standaard 4 14 2 3 2 2" xfId="8377" xr:uid="{00000000-0005-0000-0000-00005B040000}"/>
    <cellStyle name="Standaard 4 14 2 3 2 2 2" xfId="19145" xr:uid="{00000000-0005-0000-0000-00005C040000}"/>
    <cellStyle name="Standaard 4 14 2 3 2 3" xfId="9507" xr:uid="{00000000-0005-0000-0000-00005D040000}"/>
    <cellStyle name="Standaard 4 14 2 3 2 3 2" xfId="19146" xr:uid="{00000000-0005-0000-0000-00005E040000}"/>
    <cellStyle name="Standaard 4 14 2 3 2 4" xfId="14175" xr:uid="{00000000-0005-0000-0000-00005F040000}"/>
    <cellStyle name="Standaard 4 14 2 3 2 5" xfId="19144" xr:uid="{00000000-0005-0000-0000-000060040000}"/>
    <cellStyle name="Standaard 4 14 2 3 3" xfId="6046" xr:uid="{00000000-0005-0000-0000-000061040000}"/>
    <cellStyle name="Standaard 4 14 2 3 3 2" xfId="19147" xr:uid="{00000000-0005-0000-0000-000062040000}"/>
    <cellStyle name="Standaard 4 14 2 3 4" xfId="9506" xr:uid="{00000000-0005-0000-0000-000063040000}"/>
    <cellStyle name="Standaard 4 14 2 3 4 2" xfId="19148" xr:uid="{00000000-0005-0000-0000-000064040000}"/>
    <cellStyle name="Standaard 4 14 2 3 5" xfId="14174" xr:uid="{00000000-0005-0000-0000-000065040000}"/>
    <cellStyle name="Standaard 4 14 2 3 6" xfId="19143" xr:uid="{00000000-0005-0000-0000-000066040000}"/>
    <cellStyle name="Standaard 4 14 2 4" xfId="2933" xr:uid="{00000000-0005-0000-0000-000067040000}"/>
    <cellStyle name="Standaard 4 14 2 4 2" xfId="7600" xr:uid="{00000000-0005-0000-0000-000068040000}"/>
    <cellStyle name="Standaard 4 14 2 4 2 2" xfId="19150" xr:uid="{00000000-0005-0000-0000-000069040000}"/>
    <cellStyle name="Standaard 4 14 2 4 3" xfId="9508" xr:uid="{00000000-0005-0000-0000-00006A040000}"/>
    <cellStyle name="Standaard 4 14 2 4 3 2" xfId="19151" xr:uid="{00000000-0005-0000-0000-00006B040000}"/>
    <cellStyle name="Standaard 4 14 2 4 4" xfId="14176" xr:uid="{00000000-0005-0000-0000-00006C040000}"/>
    <cellStyle name="Standaard 4 14 2 4 5" xfId="19149" xr:uid="{00000000-0005-0000-0000-00006D040000}"/>
    <cellStyle name="Standaard 4 14 2 5" xfId="5269" xr:uid="{00000000-0005-0000-0000-00006E040000}"/>
    <cellStyle name="Standaard 4 14 2 5 2" xfId="19152" xr:uid="{00000000-0005-0000-0000-00006F040000}"/>
    <cellStyle name="Standaard 4 14 2 6" xfId="9503" xr:uid="{00000000-0005-0000-0000-000070040000}"/>
    <cellStyle name="Standaard 4 14 2 6 2" xfId="19153" xr:uid="{00000000-0005-0000-0000-000071040000}"/>
    <cellStyle name="Standaard 4 14 2 7" xfId="14171" xr:uid="{00000000-0005-0000-0000-000072040000}"/>
    <cellStyle name="Standaard 4 14 2 8" xfId="19136" xr:uid="{00000000-0005-0000-0000-000073040000}"/>
    <cellStyle name="Standaard 4 14 3" xfId="1768" xr:uid="{00000000-0005-0000-0000-000074040000}"/>
    <cellStyle name="Standaard 4 14 3 2" xfId="4099" xr:uid="{00000000-0005-0000-0000-000075040000}"/>
    <cellStyle name="Standaard 4 14 3 2 2" xfId="8766" xr:uid="{00000000-0005-0000-0000-000076040000}"/>
    <cellStyle name="Standaard 4 14 3 2 2 2" xfId="19156" xr:uid="{00000000-0005-0000-0000-000077040000}"/>
    <cellStyle name="Standaard 4 14 3 2 3" xfId="9510" xr:uid="{00000000-0005-0000-0000-000078040000}"/>
    <cellStyle name="Standaard 4 14 3 2 3 2" xfId="19157" xr:uid="{00000000-0005-0000-0000-000079040000}"/>
    <cellStyle name="Standaard 4 14 3 2 4" xfId="14178" xr:uid="{00000000-0005-0000-0000-00007A040000}"/>
    <cellStyle name="Standaard 4 14 3 2 5" xfId="19155" xr:uid="{00000000-0005-0000-0000-00007B040000}"/>
    <cellStyle name="Standaard 4 14 3 3" xfId="6435" xr:uid="{00000000-0005-0000-0000-00007C040000}"/>
    <cellStyle name="Standaard 4 14 3 3 2" xfId="19158" xr:uid="{00000000-0005-0000-0000-00007D040000}"/>
    <cellStyle name="Standaard 4 14 3 4" xfId="9509" xr:uid="{00000000-0005-0000-0000-00007E040000}"/>
    <cellStyle name="Standaard 4 14 3 4 2" xfId="19159" xr:uid="{00000000-0005-0000-0000-00007F040000}"/>
    <cellStyle name="Standaard 4 14 3 5" xfId="14177" xr:uid="{00000000-0005-0000-0000-000080040000}"/>
    <cellStyle name="Standaard 4 14 3 6" xfId="19154" xr:uid="{00000000-0005-0000-0000-000081040000}"/>
    <cellStyle name="Standaard 4 14 4" xfId="991" xr:uid="{00000000-0005-0000-0000-000082040000}"/>
    <cellStyle name="Standaard 4 14 4 2" xfId="3322" xr:uid="{00000000-0005-0000-0000-000083040000}"/>
    <cellStyle name="Standaard 4 14 4 2 2" xfId="7989" xr:uid="{00000000-0005-0000-0000-000084040000}"/>
    <cellStyle name="Standaard 4 14 4 2 2 2" xfId="19162" xr:uid="{00000000-0005-0000-0000-000085040000}"/>
    <cellStyle name="Standaard 4 14 4 2 3" xfId="9512" xr:uid="{00000000-0005-0000-0000-000086040000}"/>
    <cellStyle name="Standaard 4 14 4 2 3 2" xfId="19163" xr:uid="{00000000-0005-0000-0000-000087040000}"/>
    <cellStyle name="Standaard 4 14 4 2 4" xfId="14180" xr:uid="{00000000-0005-0000-0000-000088040000}"/>
    <cellStyle name="Standaard 4 14 4 2 5" xfId="19161" xr:uid="{00000000-0005-0000-0000-000089040000}"/>
    <cellStyle name="Standaard 4 14 4 3" xfId="5658" xr:uid="{00000000-0005-0000-0000-00008A040000}"/>
    <cellStyle name="Standaard 4 14 4 3 2" xfId="19164" xr:uid="{00000000-0005-0000-0000-00008B040000}"/>
    <cellStyle name="Standaard 4 14 4 4" xfId="9511" xr:uid="{00000000-0005-0000-0000-00008C040000}"/>
    <cellStyle name="Standaard 4 14 4 4 2" xfId="19165" xr:uid="{00000000-0005-0000-0000-00008D040000}"/>
    <cellStyle name="Standaard 4 14 4 5" xfId="14179" xr:uid="{00000000-0005-0000-0000-00008E040000}"/>
    <cellStyle name="Standaard 4 14 4 6" xfId="19160" xr:uid="{00000000-0005-0000-0000-00008F040000}"/>
    <cellStyle name="Standaard 4 14 5" xfId="2545" xr:uid="{00000000-0005-0000-0000-000090040000}"/>
    <cellStyle name="Standaard 4 14 5 2" xfId="7212" xr:uid="{00000000-0005-0000-0000-000091040000}"/>
    <cellStyle name="Standaard 4 14 5 2 2" xfId="19167" xr:uid="{00000000-0005-0000-0000-000092040000}"/>
    <cellStyle name="Standaard 4 14 5 3" xfId="9513" xr:uid="{00000000-0005-0000-0000-000093040000}"/>
    <cellStyle name="Standaard 4 14 5 3 2" xfId="19168" xr:uid="{00000000-0005-0000-0000-000094040000}"/>
    <cellStyle name="Standaard 4 14 5 4" xfId="14181" xr:uid="{00000000-0005-0000-0000-000095040000}"/>
    <cellStyle name="Standaard 4 14 5 5" xfId="19166" xr:uid="{00000000-0005-0000-0000-000096040000}"/>
    <cellStyle name="Standaard 4 14 6" xfId="4881" xr:uid="{00000000-0005-0000-0000-000097040000}"/>
    <cellStyle name="Standaard 4 14 6 2" xfId="19169" xr:uid="{00000000-0005-0000-0000-000098040000}"/>
    <cellStyle name="Standaard 4 14 7" xfId="9502" xr:uid="{00000000-0005-0000-0000-000099040000}"/>
    <cellStyle name="Standaard 4 14 7 2" xfId="19170" xr:uid="{00000000-0005-0000-0000-00009A040000}"/>
    <cellStyle name="Standaard 4 14 8" xfId="14170" xr:uid="{00000000-0005-0000-0000-00009B040000}"/>
    <cellStyle name="Standaard 4 14 9" xfId="19135" xr:uid="{00000000-0005-0000-0000-00009C040000}"/>
    <cellStyle name="Standaard 4 15" xfId="404" xr:uid="{00000000-0005-0000-0000-00009D040000}"/>
    <cellStyle name="Standaard 4 15 2" xfId="1962" xr:uid="{00000000-0005-0000-0000-00009E040000}"/>
    <cellStyle name="Standaard 4 15 2 2" xfId="4293" xr:uid="{00000000-0005-0000-0000-00009F040000}"/>
    <cellStyle name="Standaard 4 15 2 2 2" xfId="8960" xr:uid="{00000000-0005-0000-0000-0000A0040000}"/>
    <cellStyle name="Standaard 4 15 2 2 2 2" xfId="19174" xr:uid="{00000000-0005-0000-0000-0000A1040000}"/>
    <cellStyle name="Standaard 4 15 2 2 3" xfId="9516" xr:uid="{00000000-0005-0000-0000-0000A2040000}"/>
    <cellStyle name="Standaard 4 15 2 2 3 2" xfId="19175" xr:uid="{00000000-0005-0000-0000-0000A3040000}"/>
    <cellStyle name="Standaard 4 15 2 2 4" xfId="14184" xr:uid="{00000000-0005-0000-0000-0000A4040000}"/>
    <cellStyle name="Standaard 4 15 2 2 5" xfId="19173" xr:uid="{00000000-0005-0000-0000-0000A5040000}"/>
    <cellStyle name="Standaard 4 15 2 3" xfId="6629" xr:uid="{00000000-0005-0000-0000-0000A6040000}"/>
    <cellStyle name="Standaard 4 15 2 3 2" xfId="19176" xr:uid="{00000000-0005-0000-0000-0000A7040000}"/>
    <cellStyle name="Standaard 4 15 2 4" xfId="9515" xr:uid="{00000000-0005-0000-0000-0000A8040000}"/>
    <cellStyle name="Standaard 4 15 2 4 2" xfId="19177" xr:uid="{00000000-0005-0000-0000-0000A9040000}"/>
    <cellStyle name="Standaard 4 15 2 5" xfId="14183" xr:uid="{00000000-0005-0000-0000-0000AA040000}"/>
    <cellStyle name="Standaard 4 15 2 6" xfId="19172" xr:uid="{00000000-0005-0000-0000-0000AB040000}"/>
    <cellStyle name="Standaard 4 15 3" xfId="1185" xr:uid="{00000000-0005-0000-0000-0000AC040000}"/>
    <cellStyle name="Standaard 4 15 3 2" xfId="3516" xr:uid="{00000000-0005-0000-0000-0000AD040000}"/>
    <cellStyle name="Standaard 4 15 3 2 2" xfId="8183" xr:uid="{00000000-0005-0000-0000-0000AE040000}"/>
    <cellStyle name="Standaard 4 15 3 2 2 2" xfId="19180" xr:uid="{00000000-0005-0000-0000-0000AF040000}"/>
    <cellStyle name="Standaard 4 15 3 2 3" xfId="9518" xr:uid="{00000000-0005-0000-0000-0000B0040000}"/>
    <cellStyle name="Standaard 4 15 3 2 3 2" xfId="19181" xr:uid="{00000000-0005-0000-0000-0000B1040000}"/>
    <cellStyle name="Standaard 4 15 3 2 4" xfId="14186" xr:uid="{00000000-0005-0000-0000-0000B2040000}"/>
    <cellStyle name="Standaard 4 15 3 2 5" xfId="19179" xr:uid="{00000000-0005-0000-0000-0000B3040000}"/>
    <cellStyle name="Standaard 4 15 3 3" xfId="5852" xr:uid="{00000000-0005-0000-0000-0000B4040000}"/>
    <cellStyle name="Standaard 4 15 3 3 2" xfId="19182" xr:uid="{00000000-0005-0000-0000-0000B5040000}"/>
    <cellStyle name="Standaard 4 15 3 4" xfId="9517" xr:uid="{00000000-0005-0000-0000-0000B6040000}"/>
    <cellStyle name="Standaard 4 15 3 4 2" xfId="19183" xr:uid="{00000000-0005-0000-0000-0000B7040000}"/>
    <cellStyle name="Standaard 4 15 3 5" xfId="14185" xr:uid="{00000000-0005-0000-0000-0000B8040000}"/>
    <cellStyle name="Standaard 4 15 3 6" xfId="19178" xr:uid="{00000000-0005-0000-0000-0000B9040000}"/>
    <cellStyle name="Standaard 4 15 4" xfId="2739" xr:uid="{00000000-0005-0000-0000-0000BA040000}"/>
    <cellStyle name="Standaard 4 15 4 2" xfId="7406" xr:uid="{00000000-0005-0000-0000-0000BB040000}"/>
    <cellStyle name="Standaard 4 15 4 2 2" xfId="19185" xr:uid="{00000000-0005-0000-0000-0000BC040000}"/>
    <cellStyle name="Standaard 4 15 4 3" xfId="9519" xr:uid="{00000000-0005-0000-0000-0000BD040000}"/>
    <cellStyle name="Standaard 4 15 4 3 2" xfId="19186" xr:uid="{00000000-0005-0000-0000-0000BE040000}"/>
    <cellStyle name="Standaard 4 15 4 4" xfId="14187" xr:uid="{00000000-0005-0000-0000-0000BF040000}"/>
    <cellStyle name="Standaard 4 15 4 5" xfId="19184" xr:uid="{00000000-0005-0000-0000-0000C0040000}"/>
    <cellStyle name="Standaard 4 15 5" xfId="5075" xr:uid="{00000000-0005-0000-0000-0000C1040000}"/>
    <cellStyle name="Standaard 4 15 5 2" xfId="19187" xr:uid="{00000000-0005-0000-0000-0000C2040000}"/>
    <cellStyle name="Standaard 4 15 6" xfId="9514" xr:uid="{00000000-0005-0000-0000-0000C3040000}"/>
    <cellStyle name="Standaard 4 15 6 2" xfId="19188" xr:uid="{00000000-0005-0000-0000-0000C4040000}"/>
    <cellStyle name="Standaard 4 15 7" xfId="14182" xr:uid="{00000000-0005-0000-0000-0000C5040000}"/>
    <cellStyle name="Standaard 4 15 8" xfId="19171" xr:uid="{00000000-0005-0000-0000-0000C6040000}"/>
    <cellStyle name="Standaard 4 16" xfId="1574" xr:uid="{00000000-0005-0000-0000-0000C7040000}"/>
    <cellStyle name="Standaard 4 16 2" xfId="3905" xr:uid="{00000000-0005-0000-0000-0000C8040000}"/>
    <cellStyle name="Standaard 4 16 2 2" xfId="8572" xr:uid="{00000000-0005-0000-0000-0000C9040000}"/>
    <cellStyle name="Standaard 4 16 2 2 2" xfId="19191" xr:uid="{00000000-0005-0000-0000-0000CA040000}"/>
    <cellStyle name="Standaard 4 16 2 3" xfId="9521" xr:uid="{00000000-0005-0000-0000-0000CB040000}"/>
    <cellStyle name="Standaard 4 16 2 3 2" xfId="19192" xr:uid="{00000000-0005-0000-0000-0000CC040000}"/>
    <cellStyle name="Standaard 4 16 2 4" xfId="14189" xr:uid="{00000000-0005-0000-0000-0000CD040000}"/>
    <cellStyle name="Standaard 4 16 2 5" xfId="19190" xr:uid="{00000000-0005-0000-0000-0000CE040000}"/>
    <cellStyle name="Standaard 4 16 3" xfId="6241" xr:uid="{00000000-0005-0000-0000-0000CF040000}"/>
    <cellStyle name="Standaard 4 16 3 2" xfId="19193" xr:uid="{00000000-0005-0000-0000-0000D0040000}"/>
    <cellStyle name="Standaard 4 16 4" xfId="9520" xr:uid="{00000000-0005-0000-0000-0000D1040000}"/>
    <cellStyle name="Standaard 4 16 4 2" xfId="19194" xr:uid="{00000000-0005-0000-0000-0000D2040000}"/>
    <cellStyle name="Standaard 4 16 5" xfId="14188" xr:uid="{00000000-0005-0000-0000-0000D3040000}"/>
    <cellStyle name="Standaard 4 16 6" xfId="19189" xr:uid="{00000000-0005-0000-0000-0000D4040000}"/>
    <cellStyle name="Standaard 4 17" xfId="797" xr:uid="{00000000-0005-0000-0000-0000D5040000}"/>
    <cellStyle name="Standaard 4 17 2" xfId="3128" xr:uid="{00000000-0005-0000-0000-0000D6040000}"/>
    <cellStyle name="Standaard 4 17 2 2" xfId="7795" xr:uid="{00000000-0005-0000-0000-0000D7040000}"/>
    <cellStyle name="Standaard 4 17 2 2 2" xfId="19197" xr:uid="{00000000-0005-0000-0000-0000D8040000}"/>
    <cellStyle name="Standaard 4 17 2 3" xfId="9523" xr:uid="{00000000-0005-0000-0000-0000D9040000}"/>
    <cellStyle name="Standaard 4 17 2 3 2" xfId="19198" xr:uid="{00000000-0005-0000-0000-0000DA040000}"/>
    <cellStyle name="Standaard 4 17 2 4" xfId="14191" xr:uid="{00000000-0005-0000-0000-0000DB040000}"/>
    <cellStyle name="Standaard 4 17 2 5" xfId="19196" xr:uid="{00000000-0005-0000-0000-0000DC040000}"/>
    <cellStyle name="Standaard 4 17 3" xfId="5464" xr:uid="{00000000-0005-0000-0000-0000DD040000}"/>
    <cellStyle name="Standaard 4 17 3 2" xfId="19199" xr:uid="{00000000-0005-0000-0000-0000DE040000}"/>
    <cellStyle name="Standaard 4 17 4" xfId="9522" xr:uid="{00000000-0005-0000-0000-0000DF040000}"/>
    <cellStyle name="Standaard 4 17 4 2" xfId="19200" xr:uid="{00000000-0005-0000-0000-0000E0040000}"/>
    <cellStyle name="Standaard 4 17 5" xfId="14190" xr:uid="{00000000-0005-0000-0000-0000E1040000}"/>
    <cellStyle name="Standaard 4 17 6" xfId="19195" xr:uid="{00000000-0005-0000-0000-0000E2040000}"/>
    <cellStyle name="Standaard 4 18" xfId="4682" xr:uid="{00000000-0005-0000-0000-0000E3040000}"/>
    <cellStyle name="Standaard 4 18 2" xfId="9349" xr:uid="{00000000-0005-0000-0000-0000E4040000}"/>
    <cellStyle name="Standaard 4 18 2 2" xfId="19202" xr:uid="{00000000-0005-0000-0000-0000E5040000}"/>
    <cellStyle name="Standaard 4 18 3" xfId="9524" xr:uid="{00000000-0005-0000-0000-0000E6040000}"/>
    <cellStyle name="Standaard 4 18 3 2" xfId="19203" xr:uid="{00000000-0005-0000-0000-0000E7040000}"/>
    <cellStyle name="Standaard 4 18 4" xfId="14192" xr:uid="{00000000-0005-0000-0000-0000E8040000}"/>
    <cellStyle name="Standaard 4 18 5" xfId="19201" xr:uid="{00000000-0005-0000-0000-0000E9040000}"/>
    <cellStyle name="Standaard 4 19" xfId="2351" xr:uid="{00000000-0005-0000-0000-0000EA040000}"/>
    <cellStyle name="Standaard 4 19 2" xfId="7018" xr:uid="{00000000-0005-0000-0000-0000EB040000}"/>
    <cellStyle name="Standaard 4 19 2 2" xfId="19205" xr:uid="{00000000-0005-0000-0000-0000EC040000}"/>
    <cellStyle name="Standaard 4 19 3" xfId="9525" xr:uid="{00000000-0005-0000-0000-0000ED040000}"/>
    <cellStyle name="Standaard 4 19 3 2" xfId="19206" xr:uid="{00000000-0005-0000-0000-0000EE040000}"/>
    <cellStyle name="Standaard 4 19 4" xfId="14193" xr:uid="{00000000-0005-0000-0000-0000EF040000}"/>
    <cellStyle name="Standaard 4 19 5" xfId="19204" xr:uid="{00000000-0005-0000-0000-0000F0040000}"/>
    <cellStyle name="Standaard 4 2" xfId="8" xr:uid="{00000000-0005-0000-0000-0000F1040000}"/>
    <cellStyle name="Standaard 4 2 10" xfId="15" xr:uid="{00000000-0005-0000-0000-0000F2040000}"/>
    <cellStyle name="Standaard 4 2 10 10" xfId="14195" xr:uid="{00000000-0005-0000-0000-0000F3040000}"/>
    <cellStyle name="Standaard 4 2 10 11" xfId="19208" xr:uid="{00000000-0005-0000-0000-0000F4040000}"/>
    <cellStyle name="Standaard 4 2 10 2" xfId="202" xr:uid="{00000000-0005-0000-0000-0000F5040000}"/>
    <cellStyle name="Standaard 4 2 10 2 10" xfId="19209" xr:uid="{00000000-0005-0000-0000-0000F6040000}"/>
    <cellStyle name="Standaard 4 2 10 2 2" xfId="396" xr:uid="{00000000-0005-0000-0000-0000F7040000}"/>
    <cellStyle name="Standaard 4 2 10 2 2 2" xfId="787" xr:uid="{00000000-0005-0000-0000-0000F8040000}"/>
    <cellStyle name="Standaard 4 2 10 2 2 2 2" xfId="2345" xr:uid="{00000000-0005-0000-0000-0000F9040000}"/>
    <cellStyle name="Standaard 4 2 10 2 2 2 2 2" xfId="4676" xr:uid="{00000000-0005-0000-0000-0000FA040000}"/>
    <cellStyle name="Standaard 4 2 10 2 2 2 2 2 2" xfId="9343" xr:uid="{00000000-0005-0000-0000-0000FB040000}"/>
    <cellStyle name="Standaard 4 2 10 2 2 2 2 2 2 2" xfId="19214" xr:uid="{00000000-0005-0000-0000-0000FC040000}"/>
    <cellStyle name="Standaard 4 2 10 2 2 2 2 2 3" xfId="9532" xr:uid="{00000000-0005-0000-0000-0000FD040000}"/>
    <cellStyle name="Standaard 4 2 10 2 2 2 2 2 3 2" xfId="19215" xr:uid="{00000000-0005-0000-0000-0000FE040000}"/>
    <cellStyle name="Standaard 4 2 10 2 2 2 2 2 4" xfId="14200" xr:uid="{00000000-0005-0000-0000-0000FF040000}"/>
    <cellStyle name="Standaard 4 2 10 2 2 2 2 2 5" xfId="19213" xr:uid="{00000000-0005-0000-0000-000000050000}"/>
    <cellStyle name="Standaard 4 2 10 2 2 2 2 3" xfId="7012" xr:uid="{00000000-0005-0000-0000-000001050000}"/>
    <cellStyle name="Standaard 4 2 10 2 2 2 2 3 2" xfId="19216" xr:uid="{00000000-0005-0000-0000-000002050000}"/>
    <cellStyle name="Standaard 4 2 10 2 2 2 2 4" xfId="9531" xr:uid="{00000000-0005-0000-0000-000003050000}"/>
    <cellStyle name="Standaard 4 2 10 2 2 2 2 4 2" xfId="19217" xr:uid="{00000000-0005-0000-0000-000004050000}"/>
    <cellStyle name="Standaard 4 2 10 2 2 2 2 5" xfId="14199" xr:uid="{00000000-0005-0000-0000-000005050000}"/>
    <cellStyle name="Standaard 4 2 10 2 2 2 2 6" xfId="19212" xr:uid="{00000000-0005-0000-0000-000006050000}"/>
    <cellStyle name="Standaard 4 2 10 2 2 2 3" xfId="1568" xr:uid="{00000000-0005-0000-0000-000007050000}"/>
    <cellStyle name="Standaard 4 2 10 2 2 2 3 2" xfId="3899" xr:uid="{00000000-0005-0000-0000-000008050000}"/>
    <cellStyle name="Standaard 4 2 10 2 2 2 3 2 2" xfId="8566" xr:uid="{00000000-0005-0000-0000-000009050000}"/>
    <cellStyle name="Standaard 4 2 10 2 2 2 3 2 2 2" xfId="19220" xr:uid="{00000000-0005-0000-0000-00000A050000}"/>
    <cellStyle name="Standaard 4 2 10 2 2 2 3 2 3" xfId="9534" xr:uid="{00000000-0005-0000-0000-00000B050000}"/>
    <cellStyle name="Standaard 4 2 10 2 2 2 3 2 3 2" xfId="19221" xr:uid="{00000000-0005-0000-0000-00000C050000}"/>
    <cellStyle name="Standaard 4 2 10 2 2 2 3 2 4" xfId="14202" xr:uid="{00000000-0005-0000-0000-00000D050000}"/>
    <cellStyle name="Standaard 4 2 10 2 2 2 3 2 5" xfId="19219" xr:uid="{00000000-0005-0000-0000-00000E050000}"/>
    <cellStyle name="Standaard 4 2 10 2 2 2 3 3" xfId="6235" xr:uid="{00000000-0005-0000-0000-00000F050000}"/>
    <cellStyle name="Standaard 4 2 10 2 2 2 3 3 2" xfId="19222" xr:uid="{00000000-0005-0000-0000-000010050000}"/>
    <cellStyle name="Standaard 4 2 10 2 2 2 3 4" xfId="9533" xr:uid="{00000000-0005-0000-0000-000011050000}"/>
    <cellStyle name="Standaard 4 2 10 2 2 2 3 4 2" xfId="19223" xr:uid="{00000000-0005-0000-0000-000012050000}"/>
    <cellStyle name="Standaard 4 2 10 2 2 2 3 5" xfId="14201" xr:uid="{00000000-0005-0000-0000-000013050000}"/>
    <cellStyle name="Standaard 4 2 10 2 2 2 3 6" xfId="19218" xr:uid="{00000000-0005-0000-0000-000014050000}"/>
    <cellStyle name="Standaard 4 2 10 2 2 2 4" xfId="3122" xr:uid="{00000000-0005-0000-0000-000015050000}"/>
    <cellStyle name="Standaard 4 2 10 2 2 2 4 2" xfId="7789" xr:uid="{00000000-0005-0000-0000-000016050000}"/>
    <cellStyle name="Standaard 4 2 10 2 2 2 4 2 2" xfId="19225" xr:uid="{00000000-0005-0000-0000-000017050000}"/>
    <cellStyle name="Standaard 4 2 10 2 2 2 4 3" xfId="9535" xr:uid="{00000000-0005-0000-0000-000018050000}"/>
    <cellStyle name="Standaard 4 2 10 2 2 2 4 3 2" xfId="19226" xr:uid="{00000000-0005-0000-0000-000019050000}"/>
    <cellStyle name="Standaard 4 2 10 2 2 2 4 4" xfId="14203" xr:uid="{00000000-0005-0000-0000-00001A050000}"/>
    <cellStyle name="Standaard 4 2 10 2 2 2 4 5" xfId="19224" xr:uid="{00000000-0005-0000-0000-00001B050000}"/>
    <cellStyle name="Standaard 4 2 10 2 2 2 5" xfId="5458" xr:uid="{00000000-0005-0000-0000-00001C050000}"/>
    <cellStyle name="Standaard 4 2 10 2 2 2 5 2" xfId="19227" xr:uid="{00000000-0005-0000-0000-00001D050000}"/>
    <cellStyle name="Standaard 4 2 10 2 2 2 6" xfId="9530" xr:uid="{00000000-0005-0000-0000-00001E050000}"/>
    <cellStyle name="Standaard 4 2 10 2 2 2 6 2" xfId="19228" xr:uid="{00000000-0005-0000-0000-00001F050000}"/>
    <cellStyle name="Standaard 4 2 10 2 2 2 7" xfId="14198" xr:uid="{00000000-0005-0000-0000-000020050000}"/>
    <cellStyle name="Standaard 4 2 10 2 2 2 8" xfId="19211" xr:uid="{00000000-0005-0000-0000-000021050000}"/>
    <cellStyle name="Standaard 4 2 10 2 2 3" xfId="1957" xr:uid="{00000000-0005-0000-0000-000022050000}"/>
    <cellStyle name="Standaard 4 2 10 2 2 3 2" xfId="4288" xr:uid="{00000000-0005-0000-0000-000023050000}"/>
    <cellStyle name="Standaard 4 2 10 2 2 3 2 2" xfId="8955" xr:uid="{00000000-0005-0000-0000-000024050000}"/>
    <cellStyle name="Standaard 4 2 10 2 2 3 2 2 2" xfId="19231" xr:uid="{00000000-0005-0000-0000-000025050000}"/>
    <cellStyle name="Standaard 4 2 10 2 2 3 2 3" xfId="9537" xr:uid="{00000000-0005-0000-0000-000026050000}"/>
    <cellStyle name="Standaard 4 2 10 2 2 3 2 3 2" xfId="19232" xr:uid="{00000000-0005-0000-0000-000027050000}"/>
    <cellStyle name="Standaard 4 2 10 2 2 3 2 4" xfId="14205" xr:uid="{00000000-0005-0000-0000-000028050000}"/>
    <cellStyle name="Standaard 4 2 10 2 2 3 2 5" xfId="19230" xr:uid="{00000000-0005-0000-0000-000029050000}"/>
    <cellStyle name="Standaard 4 2 10 2 2 3 3" xfId="6624" xr:uid="{00000000-0005-0000-0000-00002A050000}"/>
    <cellStyle name="Standaard 4 2 10 2 2 3 3 2" xfId="19233" xr:uid="{00000000-0005-0000-0000-00002B050000}"/>
    <cellStyle name="Standaard 4 2 10 2 2 3 4" xfId="9536" xr:uid="{00000000-0005-0000-0000-00002C050000}"/>
    <cellStyle name="Standaard 4 2 10 2 2 3 4 2" xfId="19234" xr:uid="{00000000-0005-0000-0000-00002D050000}"/>
    <cellStyle name="Standaard 4 2 10 2 2 3 5" xfId="14204" xr:uid="{00000000-0005-0000-0000-00002E050000}"/>
    <cellStyle name="Standaard 4 2 10 2 2 3 6" xfId="19229" xr:uid="{00000000-0005-0000-0000-00002F050000}"/>
    <cellStyle name="Standaard 4 2 10 2 2 4" xfId="1180" xr:uid="{00000000-0005-0000-0000-000030050000}"/>
    <cellStyle name="Standaard 4 2 10 2 2 4 2" xfId="3511" xr:uid="{00000000-0005-0000-0000-000031050000}"/>
    <cellStyle name="Standaard 4 2 10 2 2 4 2 2" xfId="8178" xr:uid="{00000000-0005-0000-0000-000032050000}"/>
    <cellStyle name="Standaard 4 2 10 2 2 4 2 2 2" xfId="19237" xr:uid="{00000000-0005-0000-0000-000033050000}"/>
    <cellStyle name="Standaard 4 2 10 2 2 4 2 3" xfId="9539" xr:uid="{00000000-0005-0000-0000-000034050000}"/>
    <cellStyle name="Standaard 4 2 10 2 2 4 2 3 2" xfId="19238" xr:uid="{00000000-0005-0000-0000-000035050000}"/>
    <cellStyle name="Standaard 4 2 10 2 2 4 2 4" xfId="14207" xr:uid="{00000000-0005-0000-0000-000036050000}"/>
    <cellStyle name="Standaard 4 2 10 2 2 4 2 5" xfId="19236" xr:uid="{00000000-0005-0000-0000-000037050000}"/>
    <cellStyle name="Standaard 4 2 10 2 2 4 3" xfId="5847" xr:uid="{00000000-0005-0000-0000-000038050000}"/>
    <cellStyle name="Standaard 4 2 10 2 2 4 3 2" xfId="19239" xr:uid="{00000000-0005-0000-0000-000039050000}"/>
    <cellStyle name="Standaard 4 2 10 2 2 4 4" xfId="9538" xr:uid="{00000000-0005-0000-0000-00003A050000}"/>
    <cellStyle name="Standaard 4 2 10 2 2 4 4 2" xfId="19240" xr:uid="{00000000-0005-0000-0000-00003B050000}"/>
    <cellStyle name="Standaard 4 2 10 2 2 4 5" xfId="14206" xr:uid="{00000000-0005-0000-0000-00003C050000}"/>
    <cellStyle name="Standaard 4 2 10 2 2 4 6" xfId="19235" xr:uid="{00000000-0005-0000-0000-00003D050000}"/>
    <cellStyle name="Standaard 4 2 10 2 2 5" xfId="2734" xr:uid="{00000000-0005-0000-0000-00003E050000}"/>
    <cellStyle name="Standaard 4 2 10 2 2 5 2" xfId="7401" xr:uid="{00000000-0005-0000-0000-00003F050000}"/>
    <cellStyle name="Standaard 4 2 10 2 2 5 2 2" xfId="19242" xr:uid="{00000000-0005-0000-0000-000040050000}"/>
    <cellStyle name="Standaard 4 2 10 2 2 5 3" xfId="9540" xr:uid="{00000000-0005-0000-0000-000041050000}"/>
    <cellStyle name="Standaard 4 2 10 2 2 5 3 2" xfId="19243" xr:uid="{00000000-0005-0000-0000-000042050000}"/>
    <cellStyle name="Standaard 4 2 10 2 2 5 4" xfId="14208" xr:uid="{00000000-0005-0000-0000-000043050000}"/>
    <cellStyle name="Standaard 4 2 10 2 2 5 5" xfId="19241" xr:uid="{00000000-0005-0000-0000-000044050000}"/>
    <cellStyle name="Standaard 4 2 10 2 2 6" xfId="5070" xr:uid="{00000000-0005-0000-0000-000045050000}"/>
    <cellStyle name="Standaard 4 2 10 2 2 6 2" xfId="19244" xr:uid="{00000000-0005-0000-0000-000046050000}"/>
    <cellStyle name="Standaard 4 2 10 2 2 7" xfId="9529" xr:uid="{00000000-0005-0000-0000-000047050000}"/>
    <cellStyle name="Standaard 4 2 10 2 2 7 2" xfId="19245" xr:uid="{00000000-0005-0000-0000-000048050000}"/>
    <cellStyle name="Standaard 4 2 10 2 2 8" xfId="14197" xr:uid="{00000000-0005-0000-0000-000049050000}"/>
    <cellStyle name="Standaard 4 2 10 2 2 9" xfId="19210" xr:uid="{00000000-0005-0000-0000-00004A050000}"/>
    <cellStyle name="Standaard 4 2 10 2 3" xfId="593" xr:uid="{00000000-0005-0000-0000-00004B050000}"/>
    <cellStyle name="Standaard 4 2 10 2 3 2" xfId="2151" xr:uid="{00000000-0005-0000-0000-00004C050000}"/>
    <cellStyle name="Standaard 4 2 10 2 3 2 2" xfId="4482" xr:uid="{00000000-0005-0000-0000-00004D050000}"/>
    <cellStyle name="Standaard 4 2 10 2 3 2 2 2" xfId="9149" xr:uid="{00000000-0005-0000-0000-00004E050000}"/>
    <cellStyle name="Standaard 4 2 10 2 3 2 2 2 2" xfId="19249" xr:uid="{00000000-0005-0000-0000-00004F050000}"/>
    <cellStyle name="Standaard 4 2 10 2 3 2 2 3" xfId="9543" xr:uid="{00000000-0005-0000-0000-000050050000}"/>
    <cellStyle name="Standaard 4 2 10 2 3 2 2 3 2" xfId="19250" xr:uid="{00000000-0005-0000-0000-000051050000}"/>
    <cellStyle name="Standaard 4 2 10 2 3 2 2 4" xfId="14211" xr:uid="{00000000-0005-0000-0000-000052050000}"/>
    <cellStyle name="Standaard 4 2 10 2 3 2 2 5" xfId="19248" xr:uid="{00000000-0005-0000-0000-000053050000}"/>
    <cellStyle name="Standaard 4 2 10 2 3 2 3" xfId="6818" xr:uid="{00000000-0005-0000-0000-000054050000}"/>
    <cellStyle name="Standaard 4 2 10 2 3 2 3 2" xfId="19251" xr:uid="{00000000-0005-0000-0000-000055050000}"/>
    <cellStyle name="Standaard 4 2 10 2 3 2 4" xfId="9542" xr:uid="{00000000-0005-0000-0000-000056050000}"/>
    <cellStyle name="Standaard 4 2 10 2 3 2 4 2" xfId="19252" xr:uid="{00000000-0005-0000-0000-000057050000}"/>
    <cellStyle name="Standaard 4 2 10 2 3 2 5" xfId="14210" xr:uid="{00000000-0005-0000-0000-000058050000}"/>
    <cellStyle name="Standaard 4 2 10 2 3 2 6" xfId="19247" xr:uid="{00000000-0005-0000-0000-000059050000}"/>
    <cellStyle name="Standaard 4 2 10 2 3 3" xfId="1374" xr:uid="{00000000-0005-0000-0000-00005A050000}"/>
    <cellStyle name="Standaard 4 2 10 2 3 3 2" xfId="3705" xr:uid="{00000000-0005-0000-0000-00005B050000}"/>
    <cellStyle name="Standaard 4 2 10 2 3 3 2 2" xfId="8372" xr:uid="{00000000-0005-0000-0000-00005C050000}"/>
    <cellStyle name="Standaard 4 2 10 2 3 3 2 2 2" xfId="19255" xr:uid="{00000000-0005-0000-0000-00005D050000}"/>
    <cellStyle name="Standaard 4 2 10 2 3 3 2 3" xfId="9545" xr:uid="{00000000-0005-0000-0000-00005E050000}"/>
    <cellStyle name="Standaard 4 2 10 2 3 3 2 3 2" xfId="19256" xr:uid="{00000000-0005-0000-0000-00005F050000}"/>
    <cellStyle name="Standaard 4 2 10 2 3 3 2 4" xfId="14213" xr:uid="{00000000-0005-0000-0000-000060050000}"/>
    <cellStyle name="Standaard 4 2 10 2 3 3 2 5" xfId="19254" xr:uid="{00000000-0005-0000-0000-000061050000}"/>
    <cellStyle name="Standaard 4 2 10 2 3 3 3" xfId="6041" xr:uid="{00000000-0005-0000-0000-000062050000}"/>
    <cellStyle name="Standaard 4 2 10 2 3 3 3 2" xfId="19257" xr:uid="{00000000-0005-0000-0000-000063050000}"/>
    <cellStyle name="Standaard 4 2 10 2 3 3 4" xfId="9544" xr:uid="{00000000-0005-0000-0000-000064050000}"/>
    <cellStyle name="Standaard 4 2 10 2 3 3 4 2" xfId="19258" xr:uid="{00000000-0005-0000-0000-000065050000}"/>
    <cellStyle name="Standaard 4 2 10 2 3 3 5" xfId="14212" xr:uid="{00000000-0005-0000-0000-000066050000}"/>
    <cellStyle name="Standaard 4 2 10 2 3 3 6" xfId="19253" xr:uid="{00000000-0005-0000-0000-000067050000}"/>
    <cellStyle name="Standaard 4 2 10 2 3 4" xfId="2928" xr:uid="{00000000-0005-0000-0000-000068050000}"/>
    <cellStyle name="Standaard 4 2 10 2 3 4 2" xfId="7595" xr:uid="{00000000-0005-0000-0000-000069050000}"/>
    <cellStyle name="Standaard 4 2 10 2 3 4 2 2" xfId="19260" xr:uid="{00000000-0005-0000-0000-00006A050000}"/>
    <cellStyle name="Standaard 4 2 10 2 3 4 3" xfId="9546" xr:uid="{00000000-0005-0000-0000-00006B050000}"/>
    <cellStyle name="Standaard 4 2 10 2 3 4 3 2" xfId="19261" xr:uid="{00000000-0005-0000-0000-00006C050000}"/>
    <cellStyle name="Standaard 4 2 10 2 3 4 4" xfId="14214" xr:uid="{00000000-0005-0000-0000-00006D050000}"/>
    <cellStyle name="Standaard 4 2 10 2 3 4 5" xfId="19259" xr:uid="{00000000-0005-0000-0000-00006E050000}"/>
    <cellStyle name="Standaard 4 2 10 2 3 5" xfId="5264" xr:uid="{00000000-0005-0000-0000-00006F050000}"/>
    <cellStyle name="Standaard 4 2 10 2 3 5 2" xfId="19262" xr:uid="{00000000-0005-0000-0000-000070050000}"/>
    <cellStyle name="Standaard 4 2 10 2 3 6" xfId="9541" xr:uid="{00000000-0005-0000-0000-000071050000}"/>
    <cellStyle name="Standaard 4 2 10 2 3 6 2" xfId="19263" xr:uid="{00000000-0005-0000-0000-000072050000}"/>
    <cellStyle name="Standaard 4 2 10 2 3 7" xfId="14209" xr:uid="{00000000-0005-0000-0000-000073050000}"/>
    <cellStyle name="Standaard 4 2 10 2 3 8" xfId="19246" xr:uid="{00000000-0005-0000-0000-000074050000}"/>
    <cellStyle name="Standaard 4 2 10 2 4" xfId="1763" xr:uid="{00000000-0005-0000-0000-000075050000}"/>
    <cellStyle name="Standaard 4 2 10 2 4 2" xfId="4094" xr:uid="{00000000-0005-0000-0000-000076050000}"/>
    <cellStyle name="Standaard 4 2 10 2 4 2 2" xfId="8761" xr:uid="{00000000-0005-0000-0000-000077050000}"/>
    <cellStyle name="Standaard 4 2 10 2 4 2 2 2" xfId="19266" xr:uid="{00000000-0005-0000-0000-000078050000}"/>
    <cellStyle name="Standaard 4 2 10 2 4 2 3" xfId="9548" xr:uid="{00000000-0005-0000-0000-000079050000}"/>
    <cellStyle name="Standaard 4 2 10 2 4 2 3 2" xfId="19267" xr:uid="{00000000-0005-0000-0000-00007A050000}"/>
    <cellStyle name="Standaard 4 2 10 2 4 2 4" xfId="14216" xr:uid="{00000000-0005-0000-0000-00007B050000}"/>
    <cellStyle name="Standaard 4 2 10 2 4 2 5" xfId="19265" xr:uid="{00000000-0005-0000-0000-00007C050000}"/>
    <cellStyle name="Standaard 4 2 10 2 4 3" xfId="6430" xr:uid="{00000000-0005-0000-0000-00007D050000}"/>
    <cellStyle name="Standaard 4 2 10 2 4 3 2" xfId="19268" xr:uid="{00000000-0005-0000-0000-00007E050000}"/>
    <cellStyle name="Standaard 4 2 10 2 4 4" xfId="9547" xr:uid="{00000000-0005-0000-0000-00007F050000}"/>
    <cellStyle name="Standaard 4 2 10 2 4 4 2" xfId="19269" xr:uid="{00000000-0005-0000-0000-000080050000}"/>
    <cellStyle name="Standaard 4 2 10 2 4 5" xfId="14215" xr:uid="{00000000-0005-0000-0000-000081050000}"/>
    <cellStyle name="Standaard 4 2 10 2 4 6" xfId="19264" xr:uid="{00000000-0005-0000-0000-000082050000}"/>
    <cellStyle name="Standaard 4 2 10 2 5" xfId="986" xr:uid="{00000000-0005-0000-0000-000083050000}"/>
    <cellStyle name="Standaard 4 2 10 2 5 2" xfId="3317" xr:uid="{00000000-0005-0000-0000-000084050000}"/>
    <cellStyle name="Standaard 4 2 10 2 5 2 2" xfId="7984" xr:uid="{00000000-0005-0000-0000-000085050000}"/>
    <cellStyle name="Standaard 4 2 10 2 5 2 2 2" xfId="19272" xr:uid="{00000000-0005-0000-0000-000086050000}"/>
    <cellStyle name="Standaard 4 2 10 2 5 2 3" xfId="9550" xr:uid="{00000000-0005-0000-0000-000087050000}"/>
    <cellStyle name="Standaard 4 2 10 2 5 2 3 2" xfId="19273" xr:uid="{00000000-0005-0000-0000-000088050000}"/>
    <cellStyle name="Standaard 4 2 10 2 5 2 4" xfId="14218" xr:uid="{00000000-0005-0000-0000-000089050000}"/>
    <cellStyle name="Standaard 4 2 10 2 5 2 5" xfId="19271" xr:uid="{00000000-0005-0000-0000-00008A050000}"/>
    <cellStyle name="Standaard 4 2 10 2 5 3" xfId="5653" xr:uid="{00000000-0005-0000-0000-00008B050000}"/>
    <cellStyle name="Standaard 4 2 10 2 5 3 2" xfId="19274" xr:uid="{00000000-0005-0000-0000-00008C050000}"/>
    <cellStyle name="Standaard 4 2 10 2 5 4" xfId="9549" xr:uid="{00000000-0005-0000-0000-00008D050000}"/>
    <cellStyle name="Standaard 4 2 10 2 5 4 2" xfId="19275" xr:uid="{00000000-0005-0000-0000-00008E050000}"/>
    <cellStyle name="Standaard 4 2 10 2 5 5" xfId="14217" xr:uid="{00000000-0005-0000-0000-00008F050000}"/>
    <cellStyle name="Standaard 4 2 10 2 5 6" xfId="19270" xr:uid="{00000000-0005-0000-0000-000090050000}"/>
    <cellStyle name="Standaard 4 2 10 2 6" xfId="2540" xr:uid="{00000000-0005-0000-0000-000091050000}"/>
    <cellStyle name="Standaard 4 2 10 2 6 2" xfId="7207" xr:uid="{00000000-0005-0000-0000-000092050000}"/>
    <cellStyle name="Standaard 4 2 10 2 6 2 2" xfId="19277" xr:uid="{00000000-0005-0000-0000-000093050000}"/>
    <cellStyle name="Standaard 4 2 10 2 6 3" xfId="9551" xr:uid="{00000000-0005-0000-0000-000094050000}"/>
    <cellStyle name="Standaard 4 2 10 2 6 3 2" xfId="19278" xr:uid="{00000000-0005-0000-0000-000095050000}"/>
    <cellStyle name="Standaard 4 2 10 2 6 4" xfId="14219" xr:uid="{00000000-0005-0000-0000-000096050000}"/>
    <cellStyle name="Standaard 4 2 10 2 6 5" xfId="19276" xr:uid="{00000000-0005-0000-0000-000097050000}"/>
    <cellStyle name="Standaard 4 2 10 2 7" xfId="4876" xr:uid="{00000000-0005-0000-0000-000098050000}"/>
    <cellStyle name="Standaard 4 2 10 2 7 2" xfId="19279" xr:uid="{00000000-0005-0000-0000-000099050000}"/>
    <cellStyle name="Standaard 4 2 10 2 8" xfId="9528" xr:uid="{00000000-0005-0000-0000-00009A050000}"/>
    <cellStyle name="Standaard 4 2 10 2 8 2" xfId="19280" xr:uid="{00000000-0005-0000-0000-00009B050000}"/>
    <cellStyle name="Standaard 4 2 10 2 9" xfId="14196" xr:uid="{00000000-0005-0000-0000-00009C050000}"/>
    <cellStyle name="Standaard 4 2 10 3" xfId="211" xr:uid="{00000000-0005-0000-0000-00009D050000}"/>
    <cellStyle name="Standaard 4 2 10 3 2" xfId="602" xr:uid="{00000000-0005-0000-0000-00009E050000}"/>
    <cellStyle name="Standaard 4 2 10 3 2 2" xfId="2160" xr:uid="{00000000-0005-0000-0000-00009F050000}"/>
    <cellStyle name="Standaard 4 2 10 3 2 2 2" xfId="4491" xr:uid="{00000000-0005-0000-0000-0000A0050000}"/>
    <cellStyle name="Standaard 4 2 10 3 2 2 2 2" xfId="9158" xr:uid="{00000000-0005-0000-0000-0000A1050000}"/>
    <cellStyle name="Standaard 4 2 10 3 2 2 2 2 2" xfId="19285" xr:uid="{00000000-0005-0000-0000-0000A2050000}"/>
    <cellStyle name="Standaard 4 2 10 3 2 2 2 3" xfId="9555" xr:uid="{00000000-0005-0000-0000-0000A3050000}"/>
    <cellStyle name="Standaard 4 2 10 3 2 2 2 3 2" xfId="19286" xr:uid="{00000000-0005-0000-0000-0000A4050000}"/>
    <cellStyle name="Standaard 4 2 10 3 2 2 2 4" xfId="14223" xr:uid="{00000000-0005-0000-0000-0000A5050000}"/>
    <cellStyle name="Standaard 4 2 10 3 2 2 2 5" xfId="19284" xr:uid="{00000000-0005-0000-0000-0000A6050000}"/>
    <cellStyle name="Standaard 4 2 10 3 2 2 3" xfId="6827" xr:uid="{00000000-0005-0000-0000-0000A7050000}"/>
    <cellStyle name="Standaard 4 2 10 3 2 2 3 2" xfId="19287" xr:uid="{00000000-0005-0000-0000-0000A8050000}"/>
    <cellStyle name="Standaard 4 2 10 3 2 2 4" xfId="9554" xr:uid="{00000000-0005-0000-0000-0000A9050000}"/>
    <cellStyle name="Standaard 4 2 10 3 2 2 4 2" xfId="19288" xr:uid="{00000000-0005-0000-0000-0000AA050000}"/>
    <cellStyle name="Standaard 4 2 10 3 2 2 5" xfId="14222" xr:uid="{00000000-0005-0000-0000-0000AB050000}"/>
    <cellStyle name="Standaard 4 2 10 3 2 2 6" xfId="19283" xr:uid="{00000000-0005-0000-0000-0000AC050000}"/>
    <cellStyle name="Standaard 4 2 10 3 2 3" xfId="1383" xr:uid="{00000000-0005-0000-0000-0000AD050000}"/>
    <cellStyle name="Standaard 4 2 10 3 2 3 2" xfId="3714" xr:uid="{00000000-0005-0000-0000-0000AE050000}"/>
    <cellStyle name="Standaard 4 2 10 3 2 3 2 2" xfId="8381" xr:uid="{00000000-0005-0000-0000-0000AF050000}"/>
    <cellStyle name="Standaard 4 2 10 3 2 3 2 2 2" xfId="19291" xr:uid="{00000000-0005-0000-0000-0000B0050000}"/>
    <cellStyle name="Standaard 4 2 10 3 2 3 2 3" xfId="9557" xr:uid="{00000000-0005-0000-0000-0000B1050000}"/>
    <cellStyle name="Standaard 4 2 10 3 2 3 2 3 2" xfId="19292" xr:uid="{00000000-0005-0000-0000-0000B2050000}"/>
    <cellStyle name="Standaard 4 2 10 3 2 3 2 4" xfId="14225" xr:uid="{00000000-0005-0000-0000-0000B3050000}"/>
    <cellStyle name="Standaard 4 2 10 3 2 3 2 5" xfId="19290" xr:uid="{00000000-0005-0000-0000-0000B4050000}"/>
    <cellStyle name="Standaard 4 2 10 3 2 3 3" xfId="6050" xr:uid="{00000000-0005-0000-0000-0000B5050000}"/>
    <cellStyle name="Standaard 4 2 10 3 2 3 3 2" xfId="19293" xr:uid="{00000000-0005-0000-0000-0000B6050000}"/>
    <cellStyle name="Standaard 4 2 10 3 2 3 4" xfId="9556" xr:uid="{00000000-0005-0000-0000-0000B7050000}"/>
    <cellStyle name="Standaard 4 2 10 3 2 3 4 2" xfId="19294" xr:uid="{00000000-0005-0000-0000-0000B8050000}"/>
    <cellStyle name="Standaard 4 2 10 3 2 3 5" xfId="14224" xr:uid="{00000000-0005-0000-0000-0000B9050000}"/>
    <cellStyle name="Standaard 4 2 10 3 2 3 6" xfId="19289" xr:uid="{00000000-0005-0000-0000-0000BA050000}"/>
    <cellStyle name="Standaard 4 2 10 3 2 4" xfId="2937" xr:uid="{00000000-0005-0000-0000-0000BB050000}"/>
    <cellStyle name="Standaard 4 2 10 3 2 4 2" xfId="7604" xr:uid="{00000000-0005-0000-0000-0000BC050000}"/>
    <cellStyle name="Standaard 4 2 10 3 2 4 2 2" xfId="19296" xr:uid="{00000000-0005-0000-0000-0000BD050000}"/>
    <cellStyle name="Standaard 4 2 10 3 2 4 3" xfId="9558" xr:uid="{00000000-0005-0000-0000-0000BE050000}"/>
    <cellStyle name="Standaard 4 2 10 3 2 4 3 2" xfId="19297" xr:uid="{00000000-0005-0000-0000-0000BF050000}"/>
    <cellStyle name="Standaard 4 2 10 3 2 4 4" xfId="14226" xr:uid="{00000000-0005-0000-0000-0000C0050000}"/>
    <cellStyle name="Standaard 4 2 10 3 2 4 5" xfId="19295" xr:uid="{00000000-0005-0000-0000-0000C1050000}"/>
    <cellStyle name="Standaard 4 2 10 3 2 5" xfId="5273" xr:uid="{00000000-0005-0000-0000-0000C2050000}"/>
    <cellStyle name="Standaard 4 2 10 3 2 5 2" xfId="19298" xr:uid="{00000000-0005-0000-0000-0000C3050000}"/>
    <cellStyle name="Standaard 4 2 10 3 2 6" xfId="9553" xr:uid="{00000000-0005-0000-0000-0000C4050000}"/>
    <cellStyle name="Standaard 4 2 10 3 2 6 2" xfId="19299" xr:uid="{00000000-0005-0000-0000-0000C5050000}"/>
    <cellStyle name="Standaard 4 2 10 3 2 7" xfId="14221" xr:uid="{00000000-0005-0000-0000-0000C6050000}"/>
    <cellStyle name="Standaard 4 2 10 3 2 8" xfId="19282" xr:uid="{00000000-0005-0000-0000-0000C7050000}"/>
    <cellStyle name="Standaard 4 2 10 3 3" xfId="1772" xr:uid="{00000000-0005-0000-0000-0000C8050000}"/>
    <cellStyle name="Standaard 4 2 10 3 3 2" xfId="4103" xr:uid="{00000000-0005-0000-0000-0000C9050000}"/>
    <cellStyle name="Standaard 4 2 10 3 3 2 2" xfId="8770" xr:uid="{00000000-0005-0000-0000-0000CA050000}"/>
    <cellStyle name="Standaard 4 2 10 3 3 2 2 2" xfId="19302" xr:uid="{00000000-0005-0000-0000-0000CB050000}"/>
    <cellStyle name="Standaard 4 2 10 3 3 2 3" xfId="9560" xr:uid="{00000000-0005-0000-0000-0000CC050000}"/>
    <cellStyle name="Standaard 4 2 10 3 3 2 3 2" xfId="19303" xr:uid="{00000000-0005-0000-0000-0000CD050000}"/>
    <cellStyle name="Standaard 4 2 10 3 3 2 4" xfId="14228" xr:uid="{00000000-0005-0000-0000-0000CE050000}"/>
    <cellStyle name="Standaard 4 2 10 3 3 2 5" xfId="19301" xr:uid="{00000000-0005-0000-0000-0000CF050000}"/>
    <cellStyle name="Standaard 4 2 10 3 3 3" xfId="6439" xr:uid="{00000000-0005-0000-0000-0000D0050000}"/>
    <cellStyle name="Standaard 4 2 10 3 3 3 2" xfId="19304" xr:uid="{00000000-0005-0000-0000-0000D1050000}"/>
    <cellStyle name="Standaard 4 2 10 3 3 4" xfId="9559" xr:uid="{00000000-0005-0000-0000-0000D2050000}"/>
    <cellStyle name="Standaard 4 2 10 3 3 4 2" xfId="19305" xr:uid="{00000000-0005-0000-0000-0000D3050000}"/>
    <cellStyle name="Standaard 4 2 10 3 3 5" xfId="14227" xr:uid="{00000000-0005-0000-0000-0000D4050000}"/>
    <cellStyle name="Standaard 4 2 10 3 3 6" xfId="19300" xr:uid="{00000000-0005-0000-0000-0000D5050000}"/>
    <cellStyle name="Standaard 4 2 10 3 4" xfId="995" xr:uid="{00000000-0005-0000-0000-0000D6050000}"/>
    <cellStyle name="Standaard 4 2 10 3 4 2" xfId="3326" xr:uid="{00000000-0005-0000-0000-0000D7050000}"/>
    <cellStyle name="Standaard 4 2 10 3 4 2 2" xfId="7993" xr:uid="{00000000-0005-0000-0000-0000D8050000}"/>
    <cellStyle name="Standaard 4 2 10 3 4 2 2 2" xfId="19308" xr:uid="{00000000-0005-0000-0000-0000D9050000}"/>
    <cellStyle name="Standaard 4 2 10 3 4 2 3" xfId="9562" xr:uid="{00000000-0005-0000-0000-0000DA050000}"/>
    <cellStyle name="Standaard 4 2 10 3 4 2 3 2" xfId="19309" xr:uid="{00000000-0005-0000-0000-0000DB050000}"/>
    <cellStyle name="Standaard 4 2 10 3 4 2 4" xfId="14230" xr:uid="{00000000-0005-0000-0000-0000DC050000}"/>
    <cellStyle name="Standaard 4 2 10 3 4 2 5" xfId="19307" xr:uid="{00000000-0005-0000-0000-0000DD050000}"/>
    <cellStyle name="Standaard 4 2 10 3 4 3" xfId="5662" xr:uid="{00000000-0005-0000-0000-0000DE050000}"/>
    <cellStyle name="Standaard 4 2 10 3 4 3 2" xfId="19310" xr:uid="{00000000-0005-0000-0000-0000DF050000}"/>
    <cellStyle name="Standaard 4 2 10 3 4 4" xfId="9561" xr:uid="{00000000-0005-0000-0000-0000E0050000}"/>
    <cellStyle name="Standaard 4 2 10 3 4 4 2" xfId="19311" xr:uid="{00000000-0005-0000-0000-0000E1050000}"/>
    <cellStyle name="Standaard 4 2 10 3 4 5" xfId="14229" xr:uid="{00000000-0005-0000-0000-0000E2050000}"/>
    <cellStyle name="Standaard 4 2 10 3 4 6" xfId="19306" xr:uid="{00000000-0005-0000-0000-0000E3050000}"/>
    <cellStyle name="Standaard 4 2 10 3 5" xfId="2549" xr:uid="{00000000-0005-0000-0000-0000E4050000}"/>
    <cellStyle name="Standaard 4 2 10 3 5 2" xfId="7216" xr:uid="{00000000-0005-0000-0000-0000E5050000}"/>
    <cellStyle name="Standaard 4 2 10 3 5 2 2" xfId="19313" xr:uid="{00000000-0005-0000-0000-0000E6050000}"/>
    <cellStyle name="Standaard 4 2 10 3 5 3" xfId="9563" xr:uid="{00000000-0005-0000-0000-0000E7050000}"/>
    <cellStyle name="Standaard 4 2 10 3 5 3 2" xfId="19314" xr:uid="{00000000-0005-0000-0000-0000E8050000}"/>
    <cellStyle name="Standaard 4 2 10 3 5 4" xfId="14231" xr:uid="{00000000-0005-0000-0000-0000E9050000}"/>
    <cellStyle name="Standaard 4 2 10 3 5 5" xfId="19312" xr:uid="{00000000-0005-0000-0000-0000EA050000}"/>
    <cellStyle name="Standaard 4 2 10 3 6" xfId="4885" xr:uid="{00000000-0005-0000-0000-0000EB050000}"/>
    <cellStyle name="Standaard 4 2 10 3 6 2" xfId="19315" xr:uid="{00000000-0005-0000-0000-0000EC050000}"/>
    <cellStyle name="Standaard 4 2 10 3 7" xfId="9552" xr:uid="{00000000-0005-0000-0000-0000ED050000}"/>
    <cellStyle name="Standaard 4 2 10 3 7 2" xfId="19316" xr:uid="{00000000-0005-0000-0000-0000EE050000}"/>
    <cellStyle name="Standaard 4 2 10 3 8" xfId="14220" xr:uid="{00000000-0005-0000-0000-0000EF050000}"/>
    <cellStyle name="Standaard 4 2 10 3 9" xfId="19281" xr:uid="{00000000-0005-0000-0000-0000F0050000}"/>
    <cellStyle name="Standaard 4 2 10 4" xfId="408" xr:uid="{00000000-0005-0000-0000-0000F1050000}"/>
    <cellStyle name="Standaard 4 2 10 4 2" xfId="1966" xr:uid="{00000000-0005-0000-0000-0000F2050000}"/>
    <cellStyle name="Standaard 4 2 10 4 2 2" xfId="4297" xr:uid="{00000000-0005-0000-0000-0000F3050000}"/>
    <cellStyle name="Standaard 4 2 10 4 2 2 2" xfId="8964" xr:uid="{00000000-0005-0000-0000-0000F4050000}"/>
    <cellStyle name="Standaard 4 2 10 4 2 2 2 2" xfId="19320" xr:uid="{00000000-0005-0000-0000-0000F5050000}"/>
    <cellStyle name="Standaard 4 2 10 4 2 2 3" xfId="9566" xr:uid="{00000000-0005-0000-0000-0000F6050000}"/>
    <cellStyle name="Standaard 4 2 10 4 2 2 3 2" xfId="19321" xr:uid="{00000000-0005-0000-0000-0000F7050000}"/>
    <cellStyle name="Standaard 4 2 10 4 2 2 4" xfId="14234" xr:uid="{00000000-0005-0000-0000-0000F8050000}"/>
    <cellStyle name="Standaard 4 2 10 4 2 2 5" xfId="19319" xr:uid="{00000000-0005-0000-0000-0000F9050000}"/>
    <cellStyle name="Standaard 4 2 10 4 2 3" xfId="6633" xr:uid="{00000000-0005-0000-0000-0000FA050000}"/>
    <cellStyle name="Standaard 4 2 10 4 2 3 2" xfId="19322" xr:uid="{00000000-0005-0000-0000-0000FB050000}"/>
    <cellStyle name="Standaard 4 2 10 4 2 4" xfId="9565" xr:uid="{00000000-0005-0000-0000-0000FC050000}"/>
    <cellStyle name="Standaard 4 2 10 4 2 4 2" xfId="19323" xr:uid="{00000000-0005-0000-0000-0000FD050000}"/>
    <cellStyle name="Standaard 4 2 10 4 2 5" xfId="14233" xr:uid="{00000000-0005-0000-0000-0000FE050000}"/>
    <cellStyle name="Standaard 4 2 10 4 2 6" xfId="19318" xr:uid="{00000000-0005-0000-0000-0000FF050000}"/>
    <cellStyle name="Standaard 4 2 10 4 3" xfId="1189" xr:uid="{00000000-0005-0000-0000-000000060000}"/>
    <cellStyle name="Standaard 4 2 10 4 3 2" xfId="3520" xr:uid="{00000000-0005-0000-0000-000001060000}"/>
    <cellStyle name="Standaard 4 2 10 4 3 2 2" xfId="8187" xr:uid="{00000000-0005-0000-0000-000002060000}"/>
    <cellStyle name="Standaard 4 2 10 4 3 2 2 2" xfId="19326" xr:uid="{00000000-0005-0000-0000-000003060000}"/>
    <cellStyle name="Standaard 4 2 10 4 3 2 3" xfId="9568" xr:uid="{00000000-0005-0000-0000-000004060000}"/>
    <cellStyle name="Standaard 4 2 10 4 3 2 3 2" xfId="19327" xr:uid="{00000000-0005-0000-0000-000005060000}"/>
    <cellStyle name="Standaard 4 2 10 4 3 2 4" xfId="14236" xr:uid="{00000000-0005-0000-0000-000006060000}"/>
    <cellStyle name="Standaard 4 2 10 4 3 2 5" xfId="19325" xr:uid="{00000000-0005-0000-0000-000007060000}"/>
    <cellStyle name="Standaard 4 2 10 4 3 3" xfId="5856" xr:uid="{00000000-0005-0000-0000-000008060000}"/>
    <cellStyle name="Standaard 4 2 10 4 3 3 2" xfId="19328" xr:uid="{00000000-0005-0000-0000-000009060000}"/>
    <cellStyle name="Standaard 4 2 10 4 3 4" xfId="9567" xr:uid="{00000000-0005-0000-0000-00000A060000}"/>
    <cellStyle name="Standaard 4 2 10 4 3 4 2" xfId="19329" xr:uid="{00000000-0005-0000-0000-00000B060000}"/>
    <cellStyle name="Standaard 4 2 10 4 3 5" xfId="14235" xr:uid="{00000000-0005-0000-0000-00000C060000}"/>
    <cellStyle name="Standaard 4 2 10 4 3 6" xfId="19324" xr:uid="{00000000-0005-0000-0000-00000D060000}"/>
    <cellStyle name="Standaard 4 2 10 4 4" xfId="2743" xr:uid="{00000000-0005-0000-0000-00000E060000}"/>
    <cellStyle name="Standaard 4 2 10 4 4 2" xfId="7410" xr:uid="{00000000-0005-0000-0000-00000F060000}"/>
    <cellStyle name="Standaard 4 2 10 4 4 2 2" xfId="19331" xr:uid="{00000000-0005-0000-0000-000010060000}"/>
    <cellStyle name="Standaard 4 2 10 4 4 3" xfId="9569" xr:uid="{00000000-0005-0000-0000-000011060000}"/>
    <cellStyle name="Standaard 4 2 10 4 4 3 2" xfId="19332" xr:uid="{00000000-0005-0000-0000-000012060000}"/>
    <cellStyle name="Standaard 4 2 10 4 4 4" xfId="14237" xr:uid="{00000000-0005-0000-0000-000013060000}"/>
    <cellStyle name="Standaard 4 2 10 4 4 5" xfId="19330" xr:uid="{00000000-0005-0000-0000-000014060000}"/>
    <cellStyle name="Standaard 4 2 10 4 5" xfId="5079" xr:uid="{00000000-0005-0000-0000-000015060000}"/>
    <cellStyle name="Standaard 4 2 10 4 5 2" xfId="19333" xr:uid="{00000000-0005-0000-0000-000016060000}"/>
    <cellStyle name="Standaard 4 2 10 4 6" xfId="9564" xr:uid="{00000000-0005-0000-0000-000017060000}"/>
    <cellStyle name="Standaard 4 2 10 4 6 2" xfId="19334" xr:uid="{00000000-0005-0000-0000-000018060000}"/>
    <cellStyle name="Standaard 4 2 10 4 7" xfId="14232" xr:uid="{00000000-0005-0000-0000-000019060000}"/>
    <cellStyle name="Standaard 4 2 10 4 8" xfId="19317" xr:uid="{00000000-0005-0000-0000-00001A060000}"/>
    <cellStyle name="Standaard 4 2 10 5" xfId="1578" xr:uid="{00000000-0005-0000-0000-00001B060000}"/>
    <cellStyle name="Standaard 4 2 10 5 2" xfId="3909" xr:uid="{00000000-0005-0000-0000-00001C060000}"/>
    <cellStyle name="Standaard 4 2 10 5 2 2" xfId="8576" xr:uid="{00000000-0005-0000-0000-00001D060000}"/>
    <cellStyle name="Standaard 4 2 10 5 2 2 2" xfId="19337" xr:uid="{00000000-0005-0000-0000-00001E060000}"/>
    <cellStyle name="Standaard 4 2 10 5 2 3" xfId="9571" xr:uid="{00000000-0005-0000-0000-00001F060000}"/>
    <cellStyle name="Standaard 4 2 10 5 2 3 2" xfId="19338" xr:uid="{00000000-0005-0000-0000-000020060000}"/>
    <cellStyle name="Standaard 4 2 10 5 2 4" xfId="14239" xr:uid="{00000000-0005-0000-0000-000021060000}"/>
    <cellStyle name="Standaard 4 2 10 5 2 5" xfId="19336" xr:uid="{00000000-0005-0000-0000-000022060000}"/>
    <cellStyle name="Standaard 4 2 10 5 3" xfId="6245" xr:uid="{00000000-0005-0000-0000-000023060000}"/>
    <cellStyle name="Standaard 4 2 10 5 3 2" xfId="19339" xr:uid="{00000000-0005-0000-0000-000024060000}"/>
    <cellStyle name="Standaard 4 2 10 5 4" xfId="9570" xr:uid="{00000000-0005-0000-0000-000025060000}"/>
    <cellStyle name="Standaard 4 2 10 5 4 2" xfId="19340" xr:uid="{00000000-0005-0000-0000-000026060000}"/>
    <cellStyle name="Standaard 4 2 10 5 5" xfId="14238" xr:uid="{00000000-0005-0000-0000-000027060000}"/>
    <cellStyle name="Standaard 4 2 10 5 6" xfId="19335" xr:uid="{00000000-0005-0000-0000-000028060000}"/>
    <cellStyle name="Standaard 4 2 10 6" xfId="801" xr:uid="{00000000-0005-0000-0000-000029060000}"/>
    <cellStyle name="Standaard 4 2 10 6 2" xfId="3132" xr:uid="{00000000-0005-0000-0000-00002A060000}"/>
    <cellStyle name="Standaard 4 2 10 6 2 2" xfId="7799" xr:uid="{00000000-0005-0000-0000-00002B060000}"/>
    <cellStyle name="Standaard 4 2 10 6 2 2 2" xfId="19343" xr:uid="{00000000-0005-0000-0000-00002C060000}"/>
    <cellStyle name="Standaard 4 2 10 6 2 3" xfId="9573" xr:uid="{00000000-0005-0000-0000-00002D060000}"/>
    <cellStyle name="Standaard 4 2 10 6 2 3 2" xfId="19344" xr:uid="{00000000-0005-0000-0000-00002E060000}"/>
    <cellStyle name="Standaard 4 2 10 6 2 4" xfId="14241" xr:uid="{00000000-0005-0000-0000-00002F060000}"/>
    <cellStyle name="Standaard 4 2 10 6 2 5" xfId="19342" xr:uid="{00000000-0005-0000-0000-000030060000}"/>
    <cellStyle name="Standaard 4 2 10 6 3" xfId="5468" xr:uid="{00000000-0005-0000-0000-000031060000}"/>
    <cellStyle name="Standaard 4 2 10 6 3 2" xfId="19345" xr:uid="{00000000-0005-0000-0000-000032060000}"/>
    <cellStyle name="Standaard 4 2 10 6 4" xfId="9572" xr:uid="{00000000-0005-0000-0000-000033060000}"/>
    <cellStyle name="Standaard 4 2 10 6 4 2" xfId="19346" xr:uid="{00000000-0005-0000-0000-000034060000}"/>
    <cellStyle name="Standaard 4 2 10 6 5" xfId="14240" xr:uid="{00000000-0005-0000-0000-000035060000}"/>
    <cellStyle name="Standaard 4 2 10 6 6" xfId="19341" xr:uid="{00000000-0005-0000-0000-000036060000}"/>
    <cellStyle name="Standaard 4 2 10 7" xfId="2355" xr:uid="{00000000-0005-0000-0000-000037060000}"/>
    <cellStyle name="Standaard 4 2 10 7 2" xfId="7022" xr:uid="{00000000-0005-0000-0000-000038060000}"/>
    <cellStyle name="Standaard 4 2 10 7 2 2" xfId="19348" xr:uid="{00000000-0005-0000-0000-000039060000}"/>
    <cellStyle name="Standaard 4 2 10 7 3" xfId="9574" xr:uid="{00000000-0005-0000-0000-00003A060000}"/>
    <cellStyle name="Standaard 4 2 10 7 3 2" xfId="19349" xr:uid="{00000000-0005-0000-0000-00003B060000}"/>
    <cellStyle name="Standaard 4 2 10 7 4" xfId="14242" xr:uid="{00000000-0005-0000-0000-00003C060000}"/>
    <cellStyle name="Standaard 4 2 10 7 5" xfId="19347" xr:uid="{00000000-0005-0000-0000-00003D060000}"/>
    <cellStyle name="Standaard 4 2 10 8" xfId="4777" xr:uid="{00000000-0005-0000-0000-00003E060000}"/>
    <cellStyle name="Standaard 4 2 10 8 2" xfId="19350" xr:uid="{00000000-0005-0000-0000-00003F060000}"/>
    <cellStyle name="Standaard 4 2 10 9" xfId="9527" xr:uid="{00000000-0005-0000-0000-000040060000}"/>
    <cellStyle name="Standaard 4 2 10 9 2" xfId="19351" xr:uid="{00000000-0005-0000-0000-000041060000}"/>
    <cellStyle name="Standaard 4 2 11" xfId="112" xr:uid="{00000000-0005-0000-0000-000042060000}"/>
    <cellStyle name="Standaard 4 2 11 10" xfId="19352" xr:uid="{00000000-0005-0000-0000-000043060000}"/>
    <cellStyle name="Standaard 4 2 11 2" xfId="306" xr:uid="{00000000-0005-0000-0000-000044060000}"/>
    <cellStyle name="Standaard 4 2 11 2 2" xfId="697" xr:uid="{00000000-0005-0000-0000-000045060000}"/>
    <cellStyle name="Standaard 4 2 11 2 2 2" xfId="2255" xr:uid="{00000000-0005-0000-0000-000046060000}"/>
    <cellStyle name="Standaard 4 2 11 2 2 2 2" xfId="4586" xr:uid="{00000000-0005-0000-0000-000047060000}"/>
    <cellStyle name="Standaard 4 2 11 2 2 2 2 2" xfId="9253" xr:uid="{00000000-0005-0000-0000-000048060000}"/>
    <cellStyle name="Standaard 4 2 11 2 2 2 2 2 2" xfId="19357" xr:uid="{00000000-0005-0000-0000-000049060000}"/>
    <cellStyle name="Standaard 4 2 11 2 2 2 2 3" xfId="9579" xr:uid="{00000000-0005-0000-0000-00004A060000}"/>
    <cellStyle name="Standaard 4 2 11 2 2 2 2 3 2" xfId="19358" xr:uid="{00000000-0005-0000-0000-00004B060000}"/>
    <cellStyle name="Standaard 4 2 11 2 2 2 2 4" xfId="14247" xr:uid="{00000000-0005-0000-0000-00004C060000}"/>
    <cellStyle name="Standaard 4 2 11 2 2 2 2 5" xfId="19356" xr:uid="{00000000-0005-0000-0000-00004D060000}"/>
    <cellStyle name="Standaard 4 2 11 2 2 2 3" xfId="6922" xr:uid="{00000000-0005-0000-0000-00004E060000}"/>
    <cellStyle name="Standaard 4 2 11 2 2 2 3 2" xfId="19359" xr:uid="{00000000-0005-0000-0000-00004F060000}"/>
    <cellStyle name="Standaard 4 2 11 2 2 2 4" xfId="9578" xr:uid="{00000000-0005-0000-0000-000050060000}"/>
    <cellStyle name="Standaard 4 2 11 2 2 2 4 2" xfId="19360" xr:uid="{00000000-0005-0000-0000-000051060000}"/>
    <cellStyle name="Standaard 4 2 11 2 2 2 5" xfId="14246" xr:uid="{00000000-0005-0000-0000-000052060000}"/>
    <cellStyle name="Standaard 4 2 11 2 2 2 6" xfId="19355" xr:uid="{00000000-0005-0000-0000-000053060000}"/>
    <cellStyle name="Standaard 4 2 11 2 2 3" xfId="1478" xr:uid="{00000000-0005-0000-0000-000054060000}"/>
    <cellStyle name="Standaard 4 2 11 2 2 3 2" xfId="3809" xr:uid="{00000000-0005-0000-0000-000055060000}"/>
    <cellStyle name="Standaard 4 2 11 2 2 3 2 2" xfId="8476" xr:uid="{00000000-0005-0000-0000-000056060000}"/>
    <cellStyle name="Standaard 4 2 11 2 2 3 2 2 2" xfId="19363" xr:uid="{00000000-0005-0000-0000-000057060000}"/>
    <cellStyle name="Standaard 4 2 11 2 2 3 2 3" xfId="9581" xr:uid="{00000000-0005-0000-0000-000058060000}"/>
    <cellStyle name="Standaard 4 2 11 2 2 3 2 3 2" xfId="19364" xr:uid="{00000000-0005-0000-0000-000059060000}"/>
    <cellStyle name="Standaard 4 2 11 2 2 3 2 4" xfId="14249" xr:uid="{00000000-0005-0000-0000-00005A060000}"/>
    <cellStyle name="Standaard 4 2 11 2 2 3 2 5" xfId="19362" xr:uid="{00000000-0005-0000-0000-00005B060000}"/>
    <cellStyle name="Standaard 4 2 11 2 2 3 3" xfId="6145" xr:uid="{00000000-0005-0000-0000-00005C060000}"/>
    <cellStyle name="Standaard 4 2 11 2 2 3 3 2" xfId="19365" xr:uid="{00000000-0005-0000-0000-00005D060000}"/>
    <cellStyle name="Standaard 4 2 11 2 2 3 4" xfId="9580" xr:uid="{00000000-0005-0000-0000-00005E060000}"/>
    <cellStyle name="Standaard 4 2 11 2 2 3 4 2" xfId="19366" xr:uid="{00000000-0005-0000-0000-00005F060000}"/>
    <cellStyle name="Standaard 4 2 11 2 2 3 5" xfId="14248" xr:uid="{00000000-0005-0000-0000-000060060000}"/>
    <cellStyle name="Standaard 4 2 11 2 2 3 6" xfId="19361" xr:uid="{00000000-0005-0000-0000-000061060000}"/>
    <cellStyle name="Standaard 4 2 11 2 2 4" xfId="3032" xr:uid="{00000000-0005-0000-0000-000062060000}"/>
    <cellStyle name="Standaard 4 2 11 2 2 4 2" xfId="7699" xr:uid="{00000000-0005-0000-0000-000063060000}"/>
    <cellStyle name="Standaard 4 2 11 2 2 4 2 2" xfId="19368" xr:uid="{00000000-0005-0000-0000-000064060000}"/>
    <cellStyle name="Standaard 4 2 11 2 2 4 3" xfId="9582" xr:uid="{00000000-0005-0000-0000-000065060000}"/>
    <cellStyle name="Standaard 4 2 11 2 2 4 3 2" xfId="19369" xr:uid="{00000000-0005-0000-0000-000066060000}"/>
    <cellStyle name="Standaard 4 2 11 2 2 4 4" xfId="14250" xr:uid="{00000000-0005-0000-0000-000067060000}"/>
    <cellStyle name="Standaard 4 2 11 2 2 4 5" xfId="19367" xr:uid="{00000000-0005-0000-0000-000068060000}"/>
    <cellStyle name="Standaard 4 2 11 2 2 5" xfId="5368" xr:uid="{00000000-0005-0000-0000-000069060000}"/>
    <cellStyle name="Standaard 4 2 11 2 2 5 2" xfId="19370" xr:uid="{00000000-0005-0000-0000-00006A060000}"/>
    <cellStyle name="Standaard 4 2 11 2 2 6" xfId="9577" xr:uid="{00000000-0005-0000-0000-00006B060000}"/>
    <cellStyle name="Standaard 4 2 11 2 2 6 2" xfId="19371" xr:uid="{00000000-0005-0000-0000-00006C060000}"/>
    <cellStyle name="Standaard 4 2 11 2 2 7" xfId="14245" xr:uid="{00000000-0005-0000-0000-00006D060000}"/>
    <cellStyle name="Standaard 4 2 11 2 2 8" xfId="19354" xr:uid="{00000000-0005-0000-0000-00006E060000}"/>
    <cellStyle name="Standaard 4 2 11 2 3" xfId="1867" xr:uid="{00000000-0005-0000-0000-00006F060000}"/>
    <cellStyle name="Standaard 4 2 11 2 3 2" xfId="4198" xr:uid="{00000000-0005-0000-0000-000070060000}"/>
    <cellStyle name="Standaard 4 2 11 2 3 2 2" xfId="8865" xr:uid="{00000000-0005-0000-0000-000071060000}"/>
    <cellStyle name="Standaard 4 2 11 2 3 2 2 2" xfId="19374" xr:uid="{00000000-0005-0000-0000-000072060000}"/>
    <cellStyle name="Standaard 4 2 11 2 3 2 3" xfId="9584" xr:uid="{00000000-0005-0000-0000-000073060000}"/>
    <cellStyle name="Standaard 4 2 11 2 3 2 3 2" xfId="19375" xr:uid="{00000000-0005-0000-0000-000074060000}"/>
    <cellStyle name="Standaard 4 2 11 2 3 2 4" xfId="14252" xr:uid="{00000000-0005-0000-0000-000075060000}"/>
    <cellStyle name="Standaard 4 2 11 2 3 2 5" xfId="19373" xr:uid="{00000000-0005-0000-0000-000076060000}"/>
    <cellStyle name="Standaard 4 2 11 2 3 3" xfId="6534" xr:uid="{00000000-0005-0000-0000-000077060000}"/>
    <cellStyle name="Standaard 4 2 11 2 3 3 2" xfId="19376" xr:uid="{00000000-0005-0000-0000-000078060000}"/>
    <cellStyle name="Standaard 4 2 11 2 3 4" xfId="9583" xr:uid="{00000000-0005-0000-0000-000079060000}"/>
    <cellStyle name="Standaard 4 2 11 2 3 4 2" xfId="19377" xr:uid="{00000000-0005-0000-0000-00007A060000}"/>
    <cellStyle name="Standaard 4 2 11 2 3 5" xfId="14251" xr:uid="{00000000-0005-0000-0000-00007B060000}"/>
    <cellStyle name="Standaard 4 2 11 2 3 6" xfId="19372" xr:uid="{00000000-0005-0000-0000-00007C060000}"/>
    <cellStyle name="Standaard 4 2 11 2 4" xfId="1090" xr:uid="{00000000-0005-0000-0000-00007D060000}"/>
    <cellStyle name="Standaard 4 2 11 2 4 2" xfId="3421" xr:uid="{00000000-0005-0000-0000-00007E060000}"/>
    <cellStyle name="Standaard 4 2 11 2 4 2 2" xfId="8088" xr:uid="{00000000-0005-0000-0000-00007F060000}"/>
    <cellStyle name="Standaard 4 2 11 2 4 2 2 2" xfId="19380" xr:uid="{00000000-0005-0000-0000-000080060000}"/>
    <cellStyle name="Standaard 4 2 11 2 4 2 3" xfId="9586" xr:uid="{00000000-0005-0000-0000-000081060000}"/>
    <cellStyle name="Standaard 4 2 11 2 4 2 3 2" xfId="19381" xr:uid="{00000000-0005-0000-0000-000082060000}"/>
    <cellStyle name="Standaard 4 2 11 2 4 2 4" xfId="14254" xr:uid="{00000000-0005-0000-0000-000083060000}"/>
    <cellStyle name="Standaard 4 2 11 2 4 2 5" xfId="19379" xr:uid="{00000000-0005-0000-0000-000084060000}"/>
    <cellStyle name="Standaard 4 2 11 2 4 3" xfId="5757" xr:uid="{00000000-0005-0000-0000-000085060000}"/>
    <cellStyle name="Standaard 4 2 11 2 4 3 2" xfId="19382" xr:uid="{00000000-0005-0000-0000-000086060000}"/>
    <cellStyle name="Standaard 4 2 11 2 4 4" xfId="9585" xr:uid="{00000000-0005-0000-0000-000087060000}"/>
    <cellStyle name="Standaard 4 2 11 2 4 4 2" xfId="19383" xr:uid="{00000000-0005-0000-0000-000088060000}"/>
    <cellStyle name="Standaard 4 2 11 2 4 5" xfId="14253" xr:uid="{00000000-0005-0000-0000-000089060000}"/>
    <cellStyle name="Standaard 4 2 11 2 4 6" xfId="19378" xr:uid="{00000000-0005-0000-0000-00008A060000}"/>
    <cellStyle name="Standaard 4 2 11 2 5" xfId="2644" xr:uid="{00000000-0005-0000-0000-00008B060000}"/>
    <cellStyle name="Standaard 4 2 11 2 5 2" xfId="7311" xr:uid="{00000000-0005-0000-0000-00008C060000}"/>
    <cellStyle name="Standaard 4 2 11 2 5 2 2" xfId="19385" xr:uid="{00000000-0005-0000-0000-00008D060000}"/>
    <cellStyle name="Standaard 4 2 11 2 5 3" xfId="9587" xr:uid="{00000000-0005-0000-0000-00008E060000}"/>
    <cellStyle name="Standaard 4 2 11 2 5 3 2" xfId="19386" xr:uid="{00000000-0005-0000-0000-00008F060000}"/>
    <cellStyle name="Standaard 4 2 11 2 5 4" xfId="14255" xr:uid="{00000000-0005-0000-0000-000090060000}"/>
    <cellStyle name="Standaard 4 2 11 2 5 5" xfId="19384" xr:uid="{00000000-0005-0000-0000-000091060000}"/>
    <cellStyle name="Standaard 4 2 11 2 6" xfId="4980" xr:uid="{00000000-0005-0000-0000-000092060000}"/>
    <cellStyle name="Standaard 4 2 11 2 6 2" xfId="19387" xr:uid="{00000000-0005-0000-0000-000093060000}"/>
    <cellStyle name="Standaard 4 2 11 2 7" xfId="9576" xr:uid="{00000000-0005-0000-0000-000094060000}"/>
    <cellStyle name="Standaard 4 2 11 2 7 2" xfId="19388" xr:uid="{00000000-0005-0000-0000-000095060000}"/>
    <cellStyle name="Standaard 4 2 11 2 8" xfId="14244" xr:uid="{00000000-0005-0000-0000-000096060000}"/>
    <cellStyle name="Standaard 4 2 11 2 9" xfId="19353" xr:uid="{00000000-0005-0000-0000-000097060000}"/>
    <cellStyle name="Standaard 4 2 11 3" xfId="503" xr:uid="{00000000-0005-0000-0000-000098060000}"/>
    <cellStyle name="Standaard 4 2 11 3 2" xfId="2061" xr:uid="{00000000-0005-0000-0000-000099060000}"/>
    <cellStyle name="Standaard 4 2 11 3 2 2" xfId="4392" xr:uid="{00000000-0005-0000-0000-00009A060000}"/>
    <cellStyle name="Standaard 4 2 11 3 2 2 2" xfId="9059" xr:uid="{00000000-0005-0000-0000-00009B060000}"/>
    <cellStyle name="Standaard 4 2 11 3 2 2 2 2" xfId="19392" xr:uid="{00000000-0005-0000-0000-00009C060000}"/>
    <cellStyle name="Standaard 4 2 11 3 2 2 3" xfId="9590" xr:uid="{00000000-0005-0000-0000-00009D060000}"/>
    <cellStyle name="Standaard 4 2 11 3 2 2 3 2" xfId="19393" xr:uid="{00000000-0005-0000-0000-00009E060000}"/>
    <cellStyle name="Standaard 4 2 11 3 2 2 4" xfId="14258" xr:uid="{00000000-0005-0000-0000-00009F060000}"/>
    <cellStyle name="Standaard 4 2 11 3 2 2 5" xfId="19391" xr:uid="{00000000-0005-0000-0000-0000A0060000}"/>
    <cellStyle name="Standaard 4 2 11 3 2 3" xfId="6728" xr:uid="{00000000-0005-0000-0000-0000A1060000}"/>
    <cellStyle name="Standaard 4 2 11 3 2 3 2" xfId="19394" xr:uid="{00000000-0005-0000-0000-0000A2060000}"/>
    <cellStyle name="Standaard 4 2 11 3 2 4" xfId="9589" xr:uid="{00000000-0005-0000-0000-0000A3060000}"/>
    <cellStyle name="Standaard 4 2 11 3 2 4 2" xfId="19395" xr:uid="{00000000-0005-0000-0000-0000A4060000}"/>
    <cellStyle name="Standaard 4 2 11 3 2 5" xfId="14257" xr:uid="{00000000-0005-0000-0000-0000A5060000}"/>
    <cellStyle name="Standaard 4 2 11 3 2 6" xfId="19390" xr:uid="{00000000-0005-0000-0000-0000A6060000}"/>
    <cellStyle name="Standaard 4 2 11 3 3" xfId="1284" xr:uid="{00000000-0005-0000-0000-0000A7060000}"/>
    <cellStyle name="Standaard 4 2 11 3 3 2" xfId="3615" xr:uid="{00000000-0005-0000-0000-0000A8060000}"/>
    <cellStyle name="Standaard 4 2 11 3 3 2 2" xfId="8282" xr:uid="{00000000-0005-0000-0000-0000A9060000}"/>
    <cellStyle name="Standaard 4 2 11 3 3 2 2 2" xfId="19398" xr:uid="{00000000-0005-0000-0000-0000AA060000}"/>
    <cellStyle name="Standaard 4 2 11 3 3 2 3" xfId="9592" xr:uid="{00000000-0005-0000-0000-0000AB060000}"/>
    <cellStyle name="Standaard 4 2 11 3 3 2 3 2" xfId="19399" xr:uid="{00000000-0005-0000-0000-0000AC060000}"/>
    <cellStyle name="Standaard 4 2 11 3 3 2 4" xfId="14260" xr:uid="{00000000-0005-0000-0000-0000AD060000}"/>
    <cellStyle name="Standaard 4 2 11 3 3 2 5" xfId="19397" xr:uid="{00000000-0005-0000-0000-0000AE060000}"/>
    <cellStyle name="Standaard 4 2 11 3 3 3" xfId="5951" xr:uid="{00000000-0005-0000-0000-0000AF060000}"/>
    <cellStyle name="Standaard 4 2 11 3 3 3 2" xfId="19400" xr:uid="{00000000-0005-0000-0000-0000B0060000}"/>
    <cellStyle name="Standaard 4 2 11 3 3 4" xfId="9591" xr:uid="{00000000-0005-0000-0000-0000B1060000}"/>
    <cellStyle name="Standaard 4 2 11 3 3 4 2" xfId="19401" xr:uid="{00000000-0005-0000-0000-0000B2060000}"/>
    <cellStyle name="Standaard 4 2 11 3 3 5" xfId="14259" xr:uid="{00000000-0005-0000-0000-0000B3060000}"/>
    <cellStyle name="Standaard 4 2 11 3 3 6" xfId="19396" xr:uid="{00000000-0005-0000-0000-0000B4060000}"/>
    <cellStyle name="Standaard 4 2 11 3 4" xfId="2838" xr:uid="{00000000-0005-0000-0000-0000B5060000}"/>
    <cellStyle name="Standaard 4 2 11 3 4 2" xfId="7505" xr:uid="{00000000-0005-0000-0000-0000B6060000}"/>
    <cellStyle name="Standaard 4 2 11 3 4 2 2" xfId="19403" xr:uid="{00000000-0005-0000-0000-0000B7060000}"/>
    <cellStyle name="Standaard 4 2 11 3 4 3" xfId="9593" xr:uid="{00000000-0005-0000-0000-0000B8060000}"/>
    <cellStyle name="Standaard 4 2 11 3 4 3 2" xfId="19404" xr:uid="{00000000-0005-0000-0000-0000B9060000}"/>
    <cellStyle name="Standaard 4 2 11 3 4 4" xfId="14261" xr:uid="{00000000-0005-0000-0000-0000BA060000}"/>
    <cellStyle name="Standaard 4 2 11 3 4 5" xfId="19402" xr:uid="{00000000-0005-0000-0000-0000BB060000}"/>
    <cellStyle name="Standaard 4 2 11 3 5" xfId="5174" xr:uid="{00000000-0005-0000-0000-0000BC060000}"/>
    <cellStyle name="Standaard 4 2 11 3 5 2" xfId="19405" xr:uid="{00000000-0005-0000-0000-0000BD060000}"/>
    <cellStyle name="Standaard 4 2 11 3 6" xfId="9588" xr:uid="{00000000-0005-0000-0000-0000BE060000}"/>
    <cellStyle name="Standaard 4 2 11 3 6 2" xfId="19406" xr:uid="{00000000-0005-0000-0000-0000BF060000}"/>
    <cellStyle name="Standaard 4 2 11 3 7" xfId="14256" xr:uid="{00000000-0005-0000-0000-0000C0060000}"/>
    <cellStyle name="Standaard 4 2 11 3 8" xfId="19389" xr:uid="{00000000-0005-0000-0000-0000C1060000}"/>
    <cellStyle name="Standaard 4 2 11 4" xfId="1673" xr:uid="{00000000-0005-0000-0000-0000C2060000}"/>
    <cellStyle name="Standaard 4 2 11 4 2" xfId="4004" xr:uid="{00000000-0005-0000-0000-0000C3060000}"/>
    <cellStyle name="Standaard 4 2 11 4 2 2" xfId="8671" xr:uid="{00000000-0005-0000-0000-0000C4060000}"/>
    <cellStyle name="Standaard 4 2 11 4 2 2 2" xfId="19409" xr:uid="{00000000-0005-0000-0000-0000C5060000}"/>
    <cellStyle name="Standaard 4 2 11 4 2 3" xfId="9595" xr:uid="{00000000-0005-0000-0000-0000C6060000}"/>
    <cellStyle name="Standaard 4 2 11 4 2 3 2" xfId="19410" xr:uid="{00000000-0005-0000-0000-0000C7060000}"/>
    <cellStyle name="Standaard 4 2 11 4 2 4" xfId="14263" xr:uid="{00000000-0005-0000-0000-0000C8060000}"/>
    <cellStyle name="Standaard 4 2 11 4 2 5" xfId="19408" xr:uid="{00000000-0005-0000-0000-0000C9060000}"/>
    <cellStyle name="Standaard 4 2 11 4 3" xfId="6340" xr:uid="{00000000-0005-0000-0000-0000CA060000}"/>
    <cellStyle name="Standaard 4 2 11 4 3 2" xfId="19411" xr:uid="{00000000-0005-0000-0000-0000CB060000}"/>
    <cellStyle name="Standaard 4 2 11 4 4" xfId="9594" xr:uid="{00000000-0005-0000-0000-0000CC060000}"/>
    <cellStyle name="Standaard 4 2 11 4 4 2" xfId="19412" xr:uid="{00000000-0005-0000-0000-0000CD060000}"/>
    <cellStyle name="Standaard 4 2 11 4 5" xfId="14262" xr:uid="{00000000-0005-0000-0000-0000CE060000}"/>
    <cellStyle name="Standaard 4 2 11 4 6" xfId="19407" xr:uid="{00000000-0005-0000-0000-0000CF060000}"/>
    <cellStyle name="Standaard 4 2 11 5" xfId="896" xr:uid="{00000000-0005-0000-0000-0000D0060000}"/>
    <cellStyle name="Standaard 4 2 11 5 2" xfId="3227" xr:uid="{00000000-0005-0000-0000-0000D1060000}"/>
    <cellStyle name="Standaard 4 2 11 5 2 2" xfId="7894" xr:uid="{00000000-0005-0000-0000-0000D2060000}"/>
    <cellStyle name="Standaard 4 2 11 5 2 2 2" xfId="19415" xr:uid="{00000000-0005-0000-0000-0000D3060000}"/>
    <cellStyle name="Standaard 4 2 11 5 2 3" xfId="9597" xr:uid="{00000000-0005-0000-0000-0000D4060000}"/>
    <cellStyle name="Standaard 4 2 11 5 2 3 2" xfId="19416" xr:uid="{00000000-0005-0000-0000-0000D5060000}"/>
    <cellStyle name="Standaard 4 2 11 5 2 4" xfId="14265" xr:uid="{00000000-0005-0000-0000-0000D6060000}"/>
    <cellStyle name="Standaard 4 2 11 5 2 5" xfId="19414" xr:uid="{00000000-0005-0000-0000-0000D7060000}"/>
    <cellStyle name="Standaard 4 2 11 5 3" xfId="5563" xr:uid="{00000000-0005-0000-0000-0000D8060000}"/>
    <cellStyle name="Standaard 4 2 11 5 3 2" xfId="19417" xr:uid="{00000000-0005-0000-0000-0000D9060000}"/>
    <cellStyle name="Standaard 4 2 11 5 4" xfId="9596" xr:uid="{00000000-0005-0000-0000-0000DA060000}"/>
    <cellStyle name="Standaard 4 2 11 5 4 2" xfId="19418" xr:uid="{00000000-0005-0000-0000-0000DB060000}"/>
    <cellStyle name="Standaard 4 2 11 5 5" xfId="14264" xr:uid="{00000000-0005-0000-0000-0000DC060000}"/>
    <cellStyle name="Standaard 4 2 11 5 6" xfId="19413" xr:uid="{00000000-0005-0000-0000-0000DD060000}"/>
    <cellStyle name="Standaard 4 2 11 6" xfId="2450" xr:uid="{00000000-0005-0000-0000-0000DE060000}"/>
    <cellStyle name="Standaard 4 2 11 6 2" xfId="7117" xr:uid="{00000000-0005-0000-0000-0000DF060000}"/>
    <cellStyle name="Standaard 4 2 11 6 2 2" xfId="19420" xr:uid="{00000000-0005-0000-0000-0000E0060000}"/>
    <cellStyle name="Standaard 4 2 11 6 3" xfId="9598" xr:uid="{00000000-0005-0000-0000-0000E1060000}"/>
    <cellStyle name="Standaard 4 2 11 6 3 2" xfId="19421" xr:uid="{00000000-0005-0000-0000-0000E2060000}"/>
    <cellStyle name="Standaard 4 2 11 6 4" xfId="14266" xr:uid="{00000000-0005-0000-0000-0000E3060000}"/>
    <cellStyle name="Standaard 4 2 11 6 5" xfId="19419" xr:uid="{00000000-0005-0000-0000-0000E4060000}"/>
    <cellStyle name="Standaard 4 2 11 7" xfId="4786" xr:uid="{00000000-0005-0000-0000-0000E5060000}"/>
    <cellStyle name="Standaard 4 2 11 7 2" xfId="19422" xr:uid="{00000000-0005-0000-0000-0000E6060000}"/>
    <cellStyle name="Standaard 4 2 11 8" xfId="9575" xr:uid="{00000000-0005-0000-0000-0000E7060000}"/>
    <cellStyle name="Standaard 4 2 11 8 2" xfId="19423" xr:uid="{00000000-0005-0000-0000-0000E8060000}"/>
    <cellStyle name="Standaard 4 2 11 9" xfId="14243" xr:uid="{00000000-0005-0000-0000-0000E9060000}"/>
    <cellStyle name="Standaard 4 2 12" xfId="208" xr:uid="{00000000-0005-0000-0000-0000EA060000}"/>
    <cellStyle name="Standaard 4 2 12 2" xfId="599" xr:uid="{00000000-0005-0000-0000-0000EB060000}"/>
    <cellStyle name="Standaard 4 2 12 2 2" xfId="2157" xr:uid="{00000000-0005-0000-0000-0000EC060000}"/>
    <cellStyle name="Standaard 4 2 12 2 2 2" xfId="4488" xr:uid="{00000000-0005-0000-0000-0000ED060000}"/>
    <cellStyle name="Standaard 4 2 12 2 2 2 2" xfId="9155" xr:uid="{00000000-0005-0000-0000-0000EE060000}"/>
    <cellStyle name="Standaard 4 2 12 2 2 2 2 2" xfId="19428" xr:uid="{00000000-0005-0000-0000-0000EF060000}"/>
    <cellStyle name="Standaard 4 2 12 2 2 2 3" xfId="9602" xr:uid="{00000000-0005-0000-0000-0000F0060000}"/>
    <cellStyle name="Standaard 4 2 12 2 2 2 3 2" xfId="19429" xr:uid="{00000000-0005-0000-0000-0000F1060000}"/>
    <cellStyle name="Standaard 4 2 12 2 2 2 4" xfId="14270" xr:uid="{00000000-0005-0000-0000-0000F2060000}"/>
    <cellStyle name="Standaard 4 2 12 2 2 2 5" xfId="19427" xr:uid="{00000000-0005-0000-0000-0000F3060000}"/>
    <cellStyle name="Standaard 4 2 12 2 2 3" xfId="6824" xr:uid="{00000000-0005-0000-0000-0000F4060000}"/>
    <cellStyle name="Standaard 4 2 12 2 2 3 2" xfId="19430" xr:uid="{00000000-0005-0000-0000-0000F5060000}"/>
    <cellStyle name="Standaard 4 2 12 2 2 4" xfId="9601" xr:uid="{00000000-0005-0000-0000-0000F6060000}"/>
    <cellStyle name="Standaard 4 2 12 2 2 4 2" xfId="19431" xr:uid="{00000000-0005-0000-0000-0000F7060000}"/>
    <cellStyle name="Standaard 4 2 12 2 2 5" xfId="14269" xr:uid="{00000000-0005-0000-0000-0000F8060000}"/>
    <cellStyle name="Standaard 4 2 12 2 2 6" xfId="19426" xr:uid="{00000000-0005-0000-0000-0000F9060000}"/>
    <cellStyle name="Standaard 4 2 12 2 3" xfId="1380" xr:uid="{00000000-0005-0000-0000-0000FA060000}"/>
    <cellStyle name="Standaard 4 2 12 2 3 2" xfId="3711" xr:uid="{00000000-0005-0000-0000-0000FB060000}"/>
    <cellStyle name="Standaard 4 2 12 2 3 2 2" xfId="8378" xr:uid="{00000000-0005-0000-0000-0000FC060000}"/>
    <cellStyle name="Standaard 4 2 12 2 3 2 2 2" xfId="19434" xr:uid="{00000000-0005-0000-0000-0000FD060000}"/>
    <cellStyle name="Standaard 4 2 12 2 3 2 3" xfId="9604" xr:uid="{00000000-0005-0000-0000-0000FE060000}"/>
    <cellStyle name="Standaard 4 2 12 2 3 2 3 2" xfId="19435" xr:uid="{00000000-0005-0000-0000-0000FF060000}"/>
    <cellStyle name="Standaard 4 2 12 2 3 2 4" xfId="14272" xr:uid="{00000000-0005-0000-0000-000000070000}"/>
    <cellStyle name="Standaard 4 2 12 2 3 2 5" xfId="19433" xr:uid="{00000000-0005-0000-0000-000001070000}"/>
    <cellStyle name="Standaard 4 2 12 2 3 3" xfId="6047" xr:uid="{00000000-0005-0000-0000-000002070000}"/>
    <cellStyle name="Standaard 4 2 12 2 3 3 2" xfId="19436" xr:uid="{00000000-0005-0000-0000-000003070000}"/>
    <cellStyle name="Standaard 4 2 12 2 3 4" xfId="9603" xr:uid="{00000000-0005-0000-0000-000004070000}"/>
    <cellStyle name="Standaard 4 2 12 2 3 4 2" xfId="19437" xr:uid="{00000000-0005-0000-0000-000005070000}"/>
    <cellStyle name="Standaard 4 2 12 2 3 5" xfId="14271" xr:uid="{00000000-0005-0000-0000-000006070000}"/>
    <cellStyle name="Standaard 4 2 12 2 3 6" xfId="19432" xr:uid="{00000000-0005-0000-0000-000007070000}"/>
    <cellStyle name="Standaard 4 2 12 2 4" xfId="2934" xr:uid="{00000000-0005-0000-0000-000008070000}"/>
    <cellStyle name="Standaard 4 2 12 2 4 2" xfId="7601" xr:uid="{00000000-0005-0000-0000-000009070000}"/>
    <cellStyle name="Standaard 4 2 12 2 4 2 2" xfId="19439" xr:uid="{00000000-0005-0000-0000-00000A070000}"/>
    <cellStyle name="Standaard 4 2 12 2 4 3" xfId="9605" xr:uid="{00000000-0005-0000-0000-00000B070000}"/>
    <cellStyle name="Standaard 4 2 12 2 4 3 2" xfId="19440" xr:uid="{00000000-0005-0000-0000-00000C070000}"/>
    <cellStyle name="Standaard 4 2 12 2 4 4" xfId="14273" xr:uid="{00000000-0005-0000-0000-00000D070000}"/>
    <cellStyle name="Standaard 4 2 12 2 4 5" xfId="19438" xr:uid="{00000000-0005-0000-0000-00000E070000}"/>
    <cellStyle name="Standaard 4 2 12 2 5" xfId="5270" xr:uid="{00000000-0005-0000-0000-00000F070000}"/>
    <cellStyle name="Standaard 4 2 12 2 5 2" xfId="19441" xr:uid="{00000000-0005-0000-0000-000010070000}"/>
    <cellStyle name="Standaard 4 2 12 2 6" xfId="9600" xr:uid="{00000000-0005-0000-0000-000011070000}"/>
    <cellStyle name="Standaard 4 2 12 2 6 2" xfId="19442" xr:uid="{00000000-0005-0000-0000-000012070000}"/>
    <cellStyle name="Standaard 4 2 12 2 7" xfId="14268" xr:uid="{00000000-0005-0000-0000-000013070000}"/>
    <cellStyle name="Standaard 4 2 12 2 8" xfId="19425" xr:uid="{00000000-0005-0000-0000-000014070000}"/>
    <cellStyle name="Standaard 4 2 12 3" xfId="1769" xr:uid="{00000000-0005-0000-0000-000015070000}"/>
    <cellStyle name="Standaard 4 2 12 3 2" xfId="4100" xr:uid="{00000000-0005-0000-0000-000016070000}"/>
    <cellStyle name="Standaard 4 2 12 3 2 2" xfId="8767" xr:uid="{00000000-0005-0000-0000-000017070000}"/>
    <cellStyle name="Standaard 4 2 12 3 2 2 2" xfId="19445" xr:uid="{00000000-0005-0000-0000-000018070000}"/>
    <cellStyle name="Standaard 4 2 12 3 2 3" xfId="9607" xr:uid="{00000000-0005-0000-0000-000019070000}"/>
    <cellStyle name="Standaard 4 2 12 3 2 3 2" xfId="19446" xr:uid="{00000000-0005-0000-0000-00001A070000}"/>
    <cellStyle name="Standaard 4 2 12 3 2 4" xfId="14275" xr:uid="{00000000-0005-0000-0000-00001B070000}"/>
    <cellStyle name="Standaard 4 2 12 3 2 5" xfId="19444" xr:uid="{00000000-0005-0000-0000-00001C070000}"/>
    <cellStyle name="Standaard 4 2 12 3 3" xfId="6436" xr:uid="{00000000-0005-0000-0000-00001D070000}"/>
    <cellStyle name="Standaard 4 2 12 3 3 2" xfId="19447" xr:uid="{00000000-0005-0000-0000-00001E070000}"/>
    <cellStyle name="Standaard 4 2 12 3 4" xfId="9606" xr:uid="{00000000-0005-0000-0000-00001F070000}"/>
    <cellStyle name="Standaard 4 2 12 3 4 2" xfId="19448" xr:uid="{00000000-0005-0000-0000-000020070000}"/>
    <cellStyle name="Standaard 4 2 12 3 5" xfId="14274" xr:uid="{00000000-0005-0000-0000-000021070000}"/>
    <cellStyle name="Standaard 4 2 12 3 6" xfId="19443" xr:uid="{00000000-0005-0000-0000-000022070000}"/>
    <cellStyle name="Standaard 4 2 12 4" xfId="992" xr:uid="{00000000-0005-0000-0000-000023070000}"/>
    <cellStyle name="Standaard 4 2 12 4 2" xfId="3323" xr:uid="{00000000-0005-0000-0000-000024070000}"/>
    <cellStyle name="Standaard 4 2 12 4 2 2" xfId="7990" xr:uid="{00000000-0005-0000-0000-000025070000}"/>
    <cellStyle name="Standaard 4 2 12 4 2 2 2" xfId="19451" xr:uid="{00000000-0005-0000-0000-000026070000}"/>
    <cellStyle name="Standaard 4 2 12 4 2 3" xfId="9609" xr:uid="{00000000-0005-0000-0000-000027070000}"/>
    <cellStyle name="Standaard 4 2 12 4 2 3 2" xfId="19452" xr:uid="{00000000-0005-0000-0000-000028070000}"/>
    <cellStyle name="Standaard 4 2 12 4 2 4" xfId="14277" xr:uid="{00000000-0005-0000-0000-000029070000}"/>
    <cellStyle name="Standaard 4 2 12 4 2 5" xfId="19450" xr:uid="{00000000-0005-0000-0000-00002A070000}"/>
    <cellStyle name="Standaard 4 2 12 4 3" xfId="5659" xr:uid="{00000000-0005-0000-0000-00002B070000}"/>
    <cellStyle name="Standaard 4 2 12 4 3 2" xfId="19453" xr:uid="{00000000-0005-0000-0000-00002C070000}"/>
    <cellStyle name="Standaard 4 2 12 4 4" xfId="9608" xr:uid="{00000000-0005-0000-0000-00002D070000}"/>
    <cellStyle name="Standaard 4 2 12 4 4 2" xfId="19454" xr:uid="{00000000-0005-0000-0000-00002E070000}"/>
    <cellStyle name="Standaard 4 2 12 4 5" xfId="14276" xr:uid="{00000000-0005-0000-0000-00002F070000}"/>
    <cellStyle name="Standaard 4 2 12 4 6" xfId="19449" xr:uid="{00000000-0005-0000-0000-000030070000}"/>
    <cellStyle name="Standaard 4 2 12 5" xfId="2546" xr:uid="{00000000-0005-0000-0000-000031070000}"/>
    <cellStyle name="Standaard 4 2 12 5 2" xfId="7213" xr:uid="{00000000-0005-0000-0000-000032070000}"/>
    <cellStyle name="Standaard 4 2 12 5 2 2" xfId="19456" xr:uid="{00000000-0005-0000-0000-000033070000}"/>
    <cellStyle name="Standaard 4 2 12 5 3" xfId="9610" xr:uid="{00000000-0005-0000-0000-000034070000}"/>
    <cellStyle name="Standaard 4 2 12 5 3 2" xfId="19457" xr:uid="{00000000-0005-0000-0000-000035070000}"/>
    <cellStyle name="Standaard 4 2 12 5 4" xfId="14278" xr:uid="{00000000-0005-0000-0000-000036070000}"/>
    <cellStyle name="Standaard 4 2 12 5 5" xfId="19455" xr:uid="{00000000-0005-0000-0000-000037070000}"/>
    <cellStyle name="Standaard 4 2 12 6" xfId="4882" xr:uid="{00000000-0005-0000-0000-000038070000}"/>
    <cellStyle name="Standaard 4 2 12 6 2" xfId="19458" xr:uid="{00000000-0005-0000-0000-000039070000}"/>
    <cellStyle name="Standaard 4 2 12 7" xfId="9599" xr:uid="{00000000-0005-0000-0000-00003A070000}"/>
    <cellStyle name="Standaard 4 2 12 7 2" xfId="19459" xr:uid="{00000000-0005-0000-0000-00003B070000}"/>
    <cellStyle name="Standaard 4 2 12 8" xfId="14267" xr:uid="{00000000-0005-0000-0000-00003C070000}"/>
    <cellStyle name="Standaard 4 2 12 9" xfId="19424" xr:uid="{00000000-0005-0000-0000-00003D070000}"/>
    <cellStyle name="Standaard 4 2 13" xfId="405" xr:uid="{00000000-0005-0000-0000-00003E070000}"/>
    <cellStyle name="Standaard 4 2 13 2" xfId="1963" xr:uid="{00000000-0005-0000-0000-00003F070000}"/>
    <cellStyle name="Standaard 4 2 13 2 2" xfId="4294" xr:uid="{00000000-0005-0000-0000-000040070000}"/>
    <cellStyle name="Standaard 4 2 13 2 2 2" xfId="8961" xr:uid="{00000000-0005-0000-0000-000041070000}"/>
    <cellStyle name="Standaard 4 2 13 2 2 2 2" xfId="19463" xr:uid="{00000000-0005-0000-0000-000042070000}"/>
    <cellStyle name="Standaard 4 2 13 2 2 3" xfId="9613" xr:uid="{00000000-0005-0000-0000-000043070000}"/>
    <cellStyle name="Standaard 4 2 13 2 2 3 2" xfId="19464" xr:uid="{00000000-0005-0000-0000-000044070000}"/>
    <cellStyle name="Standaard 4 2 13 2 2 4" xfId="14281" xr:uid="{00000000-0005-0000-0000-000045070000}"/>
    <cellStyle name="Standaard 4 2 13 2 2 5" xfId="19462" xr:uid="{00000000-0005-0000-0000-000046070000}"/>
    <cellStyle name="Standaard 4 2 13 2 3" xfId="6630" xr:uid="{00000000-0005-0000-0000-000047070000}"/>
    <cellStyle name="Standaard 4 2 13 2 3 2" xfId="19465" xr:uid="{00000000-0005-0000-0000-000048070000}"/>
    <cellStyle name="Standaard 4 2 13 2 4" xfId="9612" xr:uid="{00000000-0005-0000-0000-000049070000}"/>
    <cellStyle name="Standaard 4 2 13 2 4 2" xfId="19466" xr:uid="{00000000-0005-0000-0000-00004A070000}"/>
    <cellStyle name="Standaard 4 2 13 2 5" xfId="14280" xr:uid="{00000000-0005-0000-0000-00004B070000}"/>
    <cellStyle name="Standaard 4 2 13 2 6" xfId="19461" xr:uid="{00000000-0005-0000-0000-00004C070000}"/>
    <cellStyle name="Standaard 4 2 13 3" xfId="1186" xr:uid="{00000000-0005-0000-0000-00004D070000}"/>
    <cellStyle name="Standaard 4 2 13 3 2" xfId="3517" xr:uid="{00000000-0005-0000-0000-00004E070000}"/>
    <cellStyle name="Standaard 4 2 13 3 2 2" xfId="8184" xr:uid="{00000000-0005-0000-0000-00004F070000}"/>
    <cellStyle name="Standaard 4 2 13 3 2 2 2" xfId="19469" xr:uid="{00000000-0005-0000-0000-000050070000}"/>
    <cellStyle name="Standaard 4 2 13 3 2 3" xfId="9615" xr:uid="{00000000-0005-0000-0000-000051070000}"/>
    <cellStyle name="Standaard 4 2 13 3 2 3 2" xfId="19470" xr:uid="{00000000-0005-0000-0000-000052070000}"/>
    <cellStyle name="Standaard 4 2 13 3 2 4" xfId="14283" xr:uid="{00000000-0005-0000-0000-000053070000}"/>
    <cellStyle name="Standaard 4 2 13 3 2 5" xfId="19468" xr:uid="{00000000-0005-0000-0000-000054070000}"/>
    <cellStyle name="Standaard 4 2 13 3 3" xfId="5853" xr:uid="{00000000-0005-0000-0000-000055070000}"/>
    <cellStyle name="Standaard 4 2 13 3 3 2" xfId="19471" xr:uid="{00000000-0005-0000-0000-000056070000}"/>
    <cellStyle name="Standaard 4 2 13 3 4" xfId="9614" xr:uid="{00000000-0005-0000-0000-000057070000}"/>
    <cellStyle name="Standaard 4 2 13 3 4 2" xfId="19472" xr:uid="{00000000-0005-0000-0000-000058070000}"/>
    <cellStyle name="Standaard 4 2 13 3 5" xfId="14282" xr:uid="{00000000-0005-0000-0000-000059070000}"/>
    <cellStyle name="Standaard 4 2 13 3 6" xfId="19467" xr:uid="{00000000-0005-0000-0000-00005A070000}"/>
    <cellStyle name="Standaard 4 2 13 4" xfId="2740" xr:uid="{00000000-0005-0000-0000-00005B070000}"/>
    <cellStyle name="Standaard 4 2 13 4 2" xfId="7407" xr:uid="{00000000-0005-0000-0000-00005C070000}"/>
    <cellStyle name="Standaard 4 2 13 4 2 2" xfId="19474" xr:uid="{00000000-0005-0000-0000-00005D070000}"/>
    <cellStyle name="Standaard 4 2 13 4 3" xfId="9616" xr:uid="{00000000-0005-0000-0000-00005E070000}"/>
    <cellStyle name="Standaard 4 2 13 4 3 2" xfId="19475" xr:uid="{00000000-0005-0000-0000-00005F070000}"/>
    <cellStyle name="Standaard 4 2 13 4 4" xfId="14284" xr:uid="{00000000-0005-0000-0000-000060070000}"/>
    <cellStyle name="Standaard 4 2 13 4 5" xfId="19473" xr:uid="{00000000-0005-0000-0000-000061070000}"/>
    <cellStyle name="Standaard 4 2 13 5" xfId="5076" xr:uid="{00000000-0005-0000-0000-000062070000}"/>
    <cellStyle name="Standaard 4 2 13 5 2" xfId="19476" xr:uid="{00000000-0005-0000-0000-000063070000}"/>
    <cellStyle name="Standaard 4 2 13 6" xfId="9611" xr:uid="{00000000-0005-0000-0000-000064070000}"/>
    <cellStyle name="Standaard 4 2 13 6 2" xfId="19477" xr:uid="{00000000-0005-0000-0000-000065070000}"/>
    <cellStyle name="Standaard 4 2 13 7" xfId="14279" xr:uid="{00000000-0005-0000-0000-000066070000}"/>
    <cellStyle name="Standaard 4 2 13 8" xfId="19460" xr:uid="{00000000-0005-0000-0000-000067070000}"/>
    <cellStyle name="Standaard 4 2 14" xfId="1575" xr:uid="{00000000-0005-0000-0000-000068070000}"/>
    <cellStyle name="Standaard 4 2 14 2" xfId="3906" xr:uid="{00000000-0005-0000-0000-000069070000}"/>
    <cellStyle name="Standaard 4 2 14 2 2" xfId="8573" xr:uid="{00000000-0005-0000-0000-00006A070000}"/>
    <cellStyle name="Standaard 4 2 14 2 2 2" xfId="19480" xr:uid="{00000000-0005-0000-0000-00006B070000}"/>
    <cellStyle name="Standaard 4 2 14 2 3" xfId="9618" xr:uid="{00000000-0005-0000-0000-00006C070000}"/>
    <cellStyle name="Standaard 4 2 14 2 3 2" xfId="19481" xr:uid="{00000000-0005-0000-0000-00006D070000}"/>
    <cellStyle name="Standaard 4 2 14 2 4" xfId="14286" xr:uid="{00000000-0005-0000-0000-00006E070000}"/>
    <cellStyle name="Standaard 4 2 14 2 5" xfId="19479" xr:uid="{00000000-0005-0000-0000-00006F070000}"/>
    <cellStyle name="Standaard 4 2 14 3" xfId="6242" xr:uid="{00000000-0005-0000-0000-000070070000}"/>
    <cellStyle name="Standaard 4 2 14 3 2" xfId="19482" xr:uid="{00000000-0005-0000-0000-000071070000}"/>
    <cellStyle name="Standaard 4 2 14 4" xfId="9617" xr:uid="{00000000-0005-0000-0000-000072070000}"/>
    <cellStyle name="Standaard 4 2 14 4 2" xfId="19483" xr:uid="{00000000-0005-0000-0000-000073070000}"/>
    <cellStyle name="Standaard 4 2 14 5" xfId="14285" xr:uid="{00000000-0005-0000-0000-000074070000}"/>
    <cellStyle name="Standaard 4 2 14 6" xfId="19478" xr:uid="{00000000-0005-0000-0000-000075070000}"/>
    <cellStyle name="Standaard 4 2 15" xfId="798" xr:uid="{00000000-0005-0000-0000-000076070000}"/>
    <cellStyle name="Standaard 4 2 15 2" xfId="3129" xr:uid="{00000000-0005-0000-0000-000077070000}"/>
    <cellStyle name="Standaard 4 2 15 2 2" xfId="7796" xr:uid="{00000000-0005-0000-0000-000078070000}"/>
    <cellStyle name="Standaard 4 2 15 2 2 2" xfId="19486" xr:uid="{00000000-0005-0000-0000-000079070000}"/>
    <cellStyle name="Standaard 4 2 15 2 3" xfId="9620" xr:uid="{00000000-0005-0000-0000-00007A070000}"/>
    <cellStyle name="Standaard 4 2 15 2 3 2" xfId="19487" xr:uid="{00000000-0005-0000-0000-00007B070000}"/>
    <cellStyle name="Standaard 4 2 15 2 4" xfId="14288" xr:uid="{00000000-0005-0000-0000-00007C070000}"/>
    <cellStyle name="Standaard 4 2 15 2 5" xfId="19485" xr:uid="{00000000-0005-0000-0000-00007D070000}"/>
    <cellStyle name="Standaard 4 2 15 3" xfId="5465" xr:uid="{00000000-0005-0000-0000-00007E070000}"/>
    <cellStyle name="Standaard 4 2 15 3 2" xfId="19488" xr:uid="{00000000-0005-0000-0000-00007F070000}"/>
    <cellStyle name="Standaard 4 2 15 4" xfId="9619" xr:uid="{00000000-0005-0000-0000-000080070000}"/>
    <cellStyle name="Standaard 4 2 15 4 2" xfId="19489" xr:uid="{00000000-0005-0000-0000-000081070000}"/>
    <cellStyle name="Standaard 4 2 15 5" xfId="14287" xr:uid="{00000000-0005-0000-0000-000082070000}"/>
    <cellStyle name="Standaard 4 2 15 6" xfId="19484" xr:uid="{00000000-0005-0000-0000-000083070000}"/>
    <cellStyle name="Standaard 4 2 16" xfId="2352" xr:uid="{00000000-0005-0000-0000-000084070000}"/>
    <cellStyle name="Standaard 4 2 16 2" xfId="7019" xr:uid="{00000000-0005-0000-0000-000085070000}"/>
    <cellStyle name="Standaard 4 2 16 2 2" xfId="19491" xr:uid="{00000000-0005-0000-0000-000086070000}"/>
    <cellStyle name="Standaard 4 2 16 3" xfId="9621" xr:uid="{00000000-0005-0000-0000-000087070000}"/>
    <cellStyle name="Standaard 4 2 16 3 2" xfId="19492" xr:uid="{00000000-0005-0000-0000-000088070000}"/>
    <cellStyle name="Standaard 4 2 16 4" xfId="14289" xr:uid="{00000000-0005-0000-0000-000089070000}"/>
    <cellStyle name="Standaard 4 2 16 5" xfId="19490" xr:uid="{00000000-0005-0000-0000-00008A070000}"/>
    <cellStyle name="Standaard 4 2 17" xfId="4687" xr:uid="{00000000-0005-0000-0000-00008B070000}"/>
    <cellStyle name="Standaard 4 2 17 2" xfId="19493" xr:uid="{00000000-0005-0000-0000-00008C070000}"/>
    <cellStyle name="Standaard 4 2 18" xfId="9526" xr:uid="{00000000-0005-0000-0000-00008D070000}"/>
    <cellStyle name="Standaard 4 2 18 2" xfId="19494" xr:uid="{00000000-0005-0000-0000-00008E070000}"/>
    <cellStyle name="Standaard 4 2 19" xfId="14194" xr:uid="{00000000-0005-0000-0000-00008F070000}"/>
    <cellStyle name="Standaard 4 2 2" xfId="16" xr:uid="{00000000-0005-0000-0000-000090070000}"/>
    <cellStyle name="Standaard 4 2 2 10" xfId="212" xr:uid="{00000000-0005-0000-0000-000091070000}"/>
    <cellStyle name="Standaard 4 2 2 10 2" xfId="603" xr:uid="{00000000-0005-0000-0000-000092070000}"/>
    <cellStyle name="Standaard 4 2 2 10 2 2" xfId="2161" xr:uid="{00000000-0005-0000-0000-000093070000}"/>
    <cellStyle name="Standaard 4 2 2 10 2 2 2" xfId="4492" xr:uid="{00000000-0005-0000-0000-000094070000}"/>
    <cellStyle name="Standaard 4 2 2 10 2 2 2 2" xfId="9159" xr:uid="{00000000-0005-0000-0000-000095070000}"/>
    <cellStyle name="Standaard 4 2 2 10 2 2 2 2 2" xfId="19500" xr:uid="{00000000-0005-0000-0000-000096070000}"/>
    <cellStyle name="Standaard 4 2 2 10 2 2 2 3" xfId="9626" xr:uid="{00000000-0005-0000-0000-000097070000}"/>
    <cellStyle name="Standaard 4 2 2 10 2 2 2 3 2" xfId="19501" xr:uid="{00000000-0005-0000-0000-000098070000}"/>
    <cellStyle name="Standaard 4 2 2 10 2 2 2 4" xfId="14294" xr:uid="{00000000-0005-0000-0000-000099070000}"/>
    <cellStyle name="Standaard 4 2 2 10 2 2 2 5" xfId="19499" xr:uid="{00000000-0005-0000-0000-00009A070000}"/>
    <cellStyle name="Standaard 4 2 2 10 2 2 3" xfId="6828" xr:uid="{00000000-0005-0000-0000-00009B070000}"/>
    <cellStyle name="Standaard 4 2 2 10 2 2 3 2" xfId="19502" xr:uid="{00000000-0005-0000-0000-00009C070000}"/>
    <cellStyle name="Standaard 4 2 2 10 2 2 4" xfId="9625" xr:uid="{00000000-0005-0000-0000-00009D070000}"/>
    <cellStyle name="Standaard 4 2 2 10 2 2 4 2" xfId="19503" xr:uid="{00000000-0005-0000-0000-00009E070000}"/>
    <cellStyle name="Standaard 4 2 2 10 2 2 5" xfId="14293" xr:uid="{00000000-0005-0000-0000-00009F070000}"/>
    <cellStyle name="Standaard 4 2 2 10 2 2 6" xfId="19498" xr:uid="{00000000-0005-0000-0000-0000A0070000}"/>
    <cellStyle name="Standaard 4 2 2 10 2 3" xfId="1384" xr:uid="{00000000-0005-0000-0000-0000A1070000}"/>
    <cellStyle name="Standaard 4 2 2 10 2 3 2" xfId="3715" xr:uid="{00000000-0005-0000-0000-0000A2070000}"/>
    <cellStyle name="Standaard 4 2 2 10 2 3 2 2" xfId="8382" xr:uid="{00000000-0005-0000-0000-0000A3070000}"/>
    <cellStyle name="Standaard 4 2 2 10 2 3 2 2 2" xfId="19506" xr:uid="{00000000-0005-0000-0000-0000A4070000}"/>
    <cellStyle name="Standaard 4 2 2 10 2 3 2 3" xfId="9628" xr:uid="{00000000-0005-0000-0000-0000A5070000}"/>
    <cellStyle name="Standaard 4 2 2 10 2 3 2 3 2" xfId="19507" xr:uid="{00000000-0005-0000-0000-0000A6070000}"/>
    <cellStyle name="Standaard 4 2 2 10 2 3 2 4" xfId="14296" xr:uid="{00000000-0005-0000-0000-0000A7070000}"/>
    <cellStyle name="Standaard 4 2 2 10 2 3 2 5" xfId="19505" xr:uid="{00000000-0005-0000-0000-0000A8070000}"/>
    <cellStyle name="Standaard 4 2 2 10 2 3 3" xfId="6051" xr:uid="{00000000-0005-0000-0000-0000A9070000}"/>
    <cellStyle name="Standaard 4 2 2 10 2 3 3 2" xfId="19508" xr:uid="{00000000-0005-0000-0000-0000AA070000}"/>
    <cellStyle name="Standaard 4 2 2 10 2 3 4" xfId="9627" xr:uid="{00000000-0005-0000-0000-0000AB070000}"/>
    <cellStyle name="Standaard 4 2 2 10 2 3 4 2" xfId="19509" xr:uid="{00000000-0005-0000-0000-0000AC070000}"/>
    <cellStyle name="Standaard 4 2 2 10 2 3 5" xfId="14295" xr:uid="{00000000-0005-0000-0000-0000AD070000}"/>
    <cellStyle name="Standaard 4 2 2 10 2 3 6" xfId="19504" xr:uid="{00000000-0005-0000-0000-0000AE070000}"/>
    <cellStyle name="Standaard 4 2 2 10 2 4" xfId="2938" xr:uid="{00000000-0005-0000-0000-0000AF070000}"/>
    <cellStyle name="Standaard 4 2 2 10 2 4 2" xfId="7605" xr:uid="{00000000-0005-0000-0000-0000B0070000}"/>
    <cellStyle name="Standaard 4 2 2 10 2 4 2 2" xfId="19511" xr:uid="{00000000-0005-0000-0000-0000B1070000}"/>
    <cellStyle name="Standaard 4 2 2 10 2 4 3" xfId="9629" xr:uid="{00000000-0005-0000-0000-0000B2070000}"/>
    <cellStyle name="Standaard 4 2 2 10 2 4 3 2" xfId="19512" xr:uid="{00000000-0005-0000-0000-0000B3070000}"/>
    <cellStyle name="Standaard 4 2 2 10 2 4 4" xfId="14297" xr:uid="{00000000-0005-0000-0000-0000B4070000}"/>
    <cellStyle name="Standaard 4 2 2 10 2 4 5" xfId="19510" xr:uid="{00000000-0005-0000-0000-0000B5070000}"/>
    <cellStyle name="Standaard 4 2 2 10 2 5" xfId="5274" xr:uid="{00000000-0005-0000-0000-0000B6070000}"/>
    <cellStyle name="Standaard 4 2 2 10 2 5 2" xfId="19513" xr:uid="{00000000-0005-0000-0000-0000B7070000}"/>
    <cellStyle name="Standaard 4 2 2 10 2 6" xfId="9624" xr:uid="{00000000-0005-0000-0000-0000B8070000}"/>
    <cellStyle name="Standaard 4 2 2 10 2 6 2" xfId="19514" xr:uid="{00000000-0005-0000-0000-0000B9070000}"/>
    <cellStyle name="Standaard 4 2 2 10 2 7" xfId="14292" xr:uid="{00000000-0005-0000-0000-0000BA070000}"/>
    <cellStyle name="Standaard 4 2 2 10 2 8" xfId="19497" xr:uid="{00000000-0005-0000-0000-0000BB070000}"/>
    <cellStyle name="Standaard 4 2 2 10 3" xfId="1773" xr:uid="{00000000-0005-0000-0000-0000BC070000}"/>
    <cellStyle name="Standaard 4 2 2 10 3 2" xfId="4104" xr:uid="{00000000-0005-0000-0000-0000BD070000}"/>
    <cellStyle name="Standaard 4 2 2 10 3 2 2" xfId="8771" xr:uid="{00000000-0005-0000-0000-0000BE070000}"/>
    <cellStyle name="Standaard 4 2 2 10 3 2 2 2" xfId="19517" xr:uid="{00000000-0005-0000-0000-0000BF070000}"/>
    <cellStyle name="Standaard 4 2 2 10 3 2 3" xfId="9631" xr:uid="{00000000-0005-0000-0000-0000C0070000}"/>
    <cellStyle name="Standaard 4 2 2 10 3 2 3 2" xfId="19518" xr:uid="{00000000-0005-0000-0000-0000C1070000}"/>
    <cellStyle name="Standaard 4 2 2 10 3 2 4" xfId="14299" xr:uid="{00000000-0005-0000-0000-0000C2070000}"/>
    <cellStyle name="Standaard 4 2 2 10 3 2 5" xfId="19516" xr:uid="{00000000-0005-0000-0000-0000C3070000}"/>
    <cellStyle name="Standaard 4 2 2 10 3 3" xfId="6440" xr:uid="{00000000-0005-0000-0000-0000C4070000}"/>
    <cellStyle name="Standaard 4 2 2 10 3 3 2" xfId="19519" xr:uid="{00000000-0005-0000-0000-0000C5070000}"/>
    <cellStyle name="Standaard 4 2 2 10 3 4" xfId="9630" xr:uid="{00000000-0005-0000-0000-0000C6070000}"/>
    <cellStyle name="Standaard 4 2 2 10 3 4 2" xfId="19520" xr:uid="{00000000-0005-0000-0000-0000C7070000}"/>
    <cellStyle name="Standaard 4 2 2 10 3 5" xfId="14298" xr:uid="{00000000-0005-0000-0000-0000C8070000}"/>
    <cellStyle name="Standaard 4 2 2 10 3 6" xfId="19515" xr:uid="{00000000-0005-0000-0000-0000C9070000}"/>
    <cellStyle name="Standaard 4 2 2 10 4" xfId="996" xr:uid="{00000000-0005-0000-0000-0000CA070000}"/>
    <cellStyle name="Standaard 4 2 2 10 4 2" xfId="3327" xr:uid="{00000000-0005-0000-0000-0000CB070000}"/>
    <cellStyle name="Standaard 4 2 2 10 4 2 2" xfId="7994" xr:uid="{00000000-0005-0000-0000-0000CC070000}"/>
    <cellStyle name="Standaard 4 2 2 10 4 2 2 2" xfId="19523" xr:uid="{00000000-0005-0000-0000-0000CD070000}"/>
    <cellStyle name="Standaard 4 2 2 10 4 2 3" xfId="9633" xr:uid="{00000000-0005-0000-0000-0000CE070000}"/>
    <cellStyle name="Standaard 4 2 2 10 4 2 3 2" xfId="19524" xr:uid="{00000000-0005-0000-0000-0000CF070000}"/>
    <cellStyle name="Standaard 4 2 2 10 4 2 4" xfId="14301" xr:uid="{00000000-0005-0000-0000-0000D0070000}"/>
    <cellStyle name="Standaard 4 2 2 10 4 2 5" xfId="19522" xr:uid="{00000000-0005-0000-0000-0000D1070000}"/>
    <cellStyle name="Standaard 4 2 2 10 4 3" xfId="5663" xr:uid="{00000000-0005-0000-0000-0000D2070000}"/>
    <cellStyle name="Standaard 4 2 2 10 4 3 2" xfId="19525" xr:uid="{00000000-0005-0000-0000-0000D3070000}"/>
    <cellStyle name="Standaard 4 2 2 10 4 4" xfId="9632" xr:uid="{00000000-0005-0000-0000-0000D4070000}"/>
    <cellStyle name="Standaard 4 2 2 10 4 4 2" xfId="19526" xr:uid="{00000000-0005-0000-0000-0000D5070000}"/>
    <cellStyle name="Standaard 4 2 2 10 4 5" xfId="14300" xr:uid="{00000000-0005-0000-0000-0000D6070000}"/>
    <cellStyle name="Standaard 4 2 2 10 4 6" xfId="19521" xr:uid="{00000000-0005-0000-0000-0000D7070000}"/>
    <cellStyle name="Standaard 4 2 2 10 5" xfId="2550" xr:uid="{00000000-0005-0000-0000-0000D8070000}"/>
    <cellStyle name="Standaard 4 2 2 10 5 2" xfId="7217" xr:uid="{00000000-0005-0000-0000-0000D9070000}"/>
    <cellStyle name="Standaard 4 2 2 10 5 2 2" xfId="19528" xr:uid="{00000000-0005-0000-0000-0000DA070000}"/>
    <cellStyle name="Standaard 4 2 2 10 5 3" xfId="9634" xr:uid="{00000000-0005-0000-0000-0000DB070000}"/>
    <cellStyle name="Standaard 4 2 2 10 5 3 2" xfId="19529" xr:uid="{00000000-0005-0000-0000-0000DC070000}"/>
    <cellStyle name="Standaard 4 2 2 10 5 4" xfId="14302" xr:uid="{00000000-0005-0000-0000-0000DD070000}"/>
    <cellStyle name="Standaard 4 2 2 10 5 5" xfId="19527" xr:uid="{00000000-0005-0000-0000-0000DE070000}"/>
    <cellStyle name="Standaard 4 2 2 10 6" xfId="4886" xr:uid="{00000000-0005-0000-0000-0000DF070000}"/>
    <cellStyle name="Standaard 4 2 2 10 6 2" xfId="19530" xr:uid="{00000000-0005-0000-0000-0000E0070000}"/>
    <cellStyle name="Standaard 4 2 2 10 7" xfId="9623" xr:uid="{00000000-0005-0000-0000-0000E1070000}"/>
    <cellStyle name="Standaard 4 2 2 10 7 2" xfId="19531" xr:uid="{00000000-0005-0000-0000-0000E2070000}"/>
    <cellStyle name="Standaard 4 2 2 10 8" xfId="14291" xr:uid="{00000000-0005-0000-0000-0000E3070000}"/>
    <cellStyle name="Standaard 4 2 2 10 9" xfId="19496" xr:uid="{00000000-0005-0000-0000-0000E4070000}"/>
    <cellStyle name="Standaard 4 2 2 11" xfId="409" xr:uid="{00000000-0005-0000-0000-0000E5070000}"/>
    <cellStyle name="Standaard 4 2 2 11 2" xfId="1967" xr:uid="{00000000-0005-0000-0000-0000E6070000}"/>
    <cellStyle name="Standaard 4 2 2 11 2 2" xfId="4298" xr:uid="{00000000-0005-0000-0000-0000E7070000}"/>
    <cellStyle name="Standaard 4 2 2 11 2 2 2" xfId="8965" xr:uid="{00000000-0005-0000-0000-0000E8070000}"/>
    <cellStyle name="Standaard 4 2 2 11 2 2 2 2" xfId="19535" xr:uid="{00000000-0005-0000-0000-0000E9070000}"/>
    <cellStyle name="Standaard 4 2 2 11 2 2 3" xfId="9637" xr:uid="{00000000-0005-0000-0000-0000EA070000}"/>
    <cellStyle name="Standaard 4 2 2 11 2 2 3 2" xfId="19536" xr:uid="{00000000-0005-0000-0000-0000EB070000}"/>
    <cellStyle name="Standaard 4 2 2 11 2 2 4" xfId="14305" xr:uid="{00000000-0005-0000-0000-0000EC070000}"/>
    <cellStyle name="Standaard 4 2 2 11 2 2 5" xfId="19534" xr:uid="{00000000-0005-0000-0000-0000ED070000}"/>
    <cellStyle name="Standaard 4 2 2 11 2 3" xfId="6634" xr:uid="{00000000-0005-0000-0000-0000EE070000}"/>
    <cellStyle name="Standaard 4 2 2 11 2 3 2" xfId="19537" xr:uid="{00000000-0005-0000-0000-0000EF070000}"/>
    <cellStyle name="Standaard 4 2 2 11 2 4" xfId="9636" xr:uid="{00000000-0005-0000-0000-0000F0070000}"/>
    <cellStyle name="Standaard 4 2 2 11 2 4 2" xfId="19538" xr:uid="{00000000-0005-0000-0000-0000F1070000}"/>
    <cellStyle name="Standaard 4 2 2 11 2 5" xfId="14304" xr:uid="{00000000-0005-0000-0000-0000F2070000}"/>
    <cellStyle name="Standaard 4 2 2 11 2 6" xfId="19533" xr:uid="{00000000-0005-0000-0000-0000F3070000}"/>
    <cellStyle name="Standaard 4 2 2 11 3" xfId="1190" xr:uid="{00000000-0005-0000-0000-0000F4070000}"/>
    <cellStyle name="Standaard 4 2 2 11 3 2" xfId="3521" xr:uid="{00000000-0005-0000-0000-0000F5070000}"/>
    <cellStyle name="Standaard 4 2 2 11 3 2 2" xfId="8188" xr:uid="{00000000-0005-0000-0000-0000F6070000}"/>
    <cellStyle name="Standaard 4 2 2 11 3 2 2 2" xfId="19541" xr:uid="{00000000-0005-0000-0000-0000F7070000}"/>
    <cellStyle name="Standaard 4 2 2 11 3 2 3" xfId="9639" xr:uid="{00000000-0005-0000-0000-0000F8070000}"/>
    <cellStyle name="Standaard 4 2 2 11 3 2 3 2" xfId="19542" xr:uid="{00000000-0005-0000-0000-0000F9070000}"/>
    <cellStyle name="Standaard 4 2 2 11 3 2 4" xfId="14307" xr:uid="{00000000-0005-0000-0000-0000FA070000}"/>
    <cellStyle name="Standaard 4 2 2 11 3 2 5" xfId="19540" xr:uid="{00000000-0005-0000-0000-0000FB070000}"/>
    <cellStyle name="Standaard 4 2 2 11 3 3" xfId="5857" xr:uid="{00000000-0005-0000-0000-0000FC070000}"/>
    <cellStyle name="Standaard 4 2 2 11 3 3 2" xfId="19543" xr:uid="{00000000-0005-0000-0000-0000FD070000}"/>
    <cellStyle name="Standaard 4 2 2 11 3 4" xfId="9638" xr:uid="{00000000-0005-0000-0000-0000FE070000}"/>
    <cellStyle name="Standaard 4 2 2 11 3 4 2" xfId="19544" xr:uid="{00000000-0005-0000-0000-0000FF070000}"/>
    <cellStyle name="Standaard 4 2 2 11 3 5" xfId="14306" xr:uid="{00000000-0005-0000-0000-000000080000}"/>
    <cellStyle name="Standaard 4 2 2 11 3 6" xfId="19539" xr:uid="{00000000-0005-0000-0000-000001080000}"/>
    <cellStyle name="Standaard 4 2 2 11 4" xfId="2744" xr:uid="{00000000-0005-0000-0000-000002080000}"/>
    <cellStyle name="Standaard 4 2 2 11 4 2" xfId="7411" xr:uid="{00000000-0005-0000-0000-000003080000}"/>
    <cellStyle name="Standaard 4 2 2 11 4 2 2" xfId="19546" xr:uid="{00000000-0005-0000-0000-000004080000}"/>
    <cellStyle name="Standaard 4 2 2 11 4 3" xfId="9640" xr:uid="{00000000-0005-0000-0000-000005080000}"/>
    <cellStyle name="Standaard 4 2 2 11 4 3 2" xfId="19547" xr:uid="{00000000-0005-0000-0000-000006080000}"/>
    <cellStyle name="Standaard 4 2 2 11 4 4" xfId="14308" xr:uid="{00000000-0005-0000-0000-000007080000}"/>
    <cellStyle name="Standaard 4 2 2 11 4 5" xfId="19545" xr:uid="{00000000-0005-0000-0000-000008080000}"/>
    <cellStyle name="Standaard 4 2 2 11 5" xfId="5080" xr:uid="{00000000-0005-0000-0000-000009080000}"/>
    <cellStyle name="Standaard 4 2 2 11 5 2" xfId="19548" xr:uid="{00000000-0005-0000-0000-00000A080000}"/>
    <cellStyle name="Standaard 4 2 2 11 6" xfId="9635" xr:uid="{00000000-0005-0000-0000-00000B080000}"/>
    <cellStyle name="Standaard 4 2 2 11 6 2" xfId="19549" xr:uid="{00000000-0005-0000-0000-00000C080000}"/>
    <cellStyle name="Standaard 4 2 2 11 7" xfId="14303" xr:uid="{00000000-0005-0000-0000-00000D080000}"/>
    <cellStyle name="Standaard 4 2 2 11 8" xfId="19532" xr:uid="{00000000-0005-0000-0000-00000E080000}"/>
    <cellStyle name="Standaard 4 2 2 12" xfId="1579" xr:uid="{00000000-0005-0000-0000-00000F080000}"/>
    <cellStyle name="Standaard 4 2 2 12 2" xfId="3910" xr:uid="{00000000-0005-0000-0000-000010080000}"/>
    <cellStyle name="Standaard 4 2 2 12 2 2" xfId="8577" xr:uid="{00000000-0005-0000-0000-000011080000}"/>
    <cellStyle name="Standaard 4 2 2 12 2 2 2" xfId="19552" xr:uid="{00000000-0005-0000-0000-000012080000}"/>
    <cellStyle name="Standaard 4 2 2 12 2 3" xfId="9642" xr:uid="{00000000-0005-0000-0000-000013080000}"/>
    <cellStyle name="Standaard 4 2 2 12 2 3 2" xfId="19553" xr:uid="{00000000-0005-0000-0000-000014080000}"/>
    <cellStyle name="Standaard 4 2 2 12 2 4" xfId="14310" xr:uid="{00000000-0005-0000-0000-000015080000}"/>
    <cellStyle name="Standaard 4 2 2 12 2 5" xfId="19551" xr:uid="{00000000-0005-0000-0000-000016080000}"/>
    <cellStyle name="Standaard 4 2 2 12 3" xfId="6246" xr:uid="{00000000-0005-0000-0000-000017080000}"/>
    <cellStyle name="Standaard 4 2 2 12 3 2" xfId="19554" xr:uid="{00000000-0005-0000-0000-000018080000}"/>
    <cellStyle name="Standaard 4 2 2 12 4" xfId="9641" xr:uid="{00000000-0005-0000-0000-000019080000}"/>
    <cellStyle name="Standaard 4 2 2 12 4 2" xfId="19555" xr:uid="{00000000-0005-0000-0000-00001A080000}"/>
    <cellStyle name="Standaard 4 2 2 12 5" xfId="14309" xr:uid="{00000000-0005-0000-0000-00001B080000}"/>
    <cellStyle name="Standaard 4 2 2 12 6" xfId="19550" xr:uid="{00000000-0005-0000-0000-00001C080000}"/>
    <cellStyle name="Standaard 4 2 2 13" xfId="802" xr:uid="{00000000-0005-0000-0000-00001D080000}"/>
    <cellStyle name="Standaard 4 2 2 13 2" xfId="3133" xr:uid="{00000000-0005-0000-0000-00001E080000}"/>
    <cellStyle name="Standaard 4 2 2 13 2 2" xfId="7800" xr:uid="{00000000-0005-0000-0000-00001F080000}"/>
    <cellStyle name="Standaard 4 2 2 13 2 2 2" xfId="19558" xr:uid="{00000000-0005-0000-0000-000020080000}"/>
    <cellStyle name="Standaard 4 2 2 13 2 3" xfId="9644" xr:uid="{00000000-0005-0000-0000-000021080000}"/>
    <cellStyle name="Standaard 4 2 2 13 2 3 2" xfId="19559" xr:uid="{00000000-0005-0000-0000-000022080000}"/>
    <cellStyle name="Standaard 4 2 2 13 2 4" xfId="14312" xr:uid="{00000000-0005-0000-0000-000023080000}"/>
    <cellStyle name="Standaard 4 2 2 13 2 5" xfId="19557" xr:uid="{00000000-0005-0000-0000-000024080000}"/>
    <cellStyle name="Standaard 4 2 2 13 3" xfId="5469" xr:uid="{00000000-0005-0000-0000-000025080000}"/>
    <cellStyle name="Standaard 4 2 2 13 3 2" xfId="19560" xr:uid="{00000000-0005-0000-0000-000026080000}"/>
    <cellStyle name="Standaard 4 2 2 13 4" xfId="9643" xr:uid="{00000000-0005-0000-0000-000027080000}"/>
    <cellStyle name="Standaard 4 2 2 13 4 2" xfId="19561" xr:uid="{00000000-0005-0000-0000-000028080000}"/>
    <cellStyle name="Standaard 4 2 2 13 5" xfId="14311" xr:uid="{00000000-0005-0000-0000-000029080000}"/>
    <cellStyle name="Standaard 4 2 2 13 6" xfId="19556" xr:uid="{00000000-0005-0000-0000-00002A080000}"/>
    <cellStyle name="Standaard 4 2 2 14" xfId="2356" xr:uid="{00000000-0005-0000-0000-00002B080000}"/>
    <cellStyle name="Standaard 4 2 2 14 2" xfId="7023" xr:uid="{00000000-0005-0000-0000-00002C080000}"/>
    <cellStyle name="Standaard 4 2 2 14 2 2" xfId="19563" xr:uid="{00000000-0005-0000-0000-00002D080000}"/>
    <cellStyle name="Standaard 4 2 2 14 3" xfId="9645" xr:uid="{00000000-0005-0000-0000-00002E080000}"/>
    <cellStyle name="Standaard 4 2 2 14 3 2" xfId="19564" xr:uid="{00000000-0005-0000-0000-00002F080000}"/>
    <cellStyle name="Standaard 4 2 2 14 4" xfId="14313" xr:uid="{00000000-0005-0000-0000-000030080000}"/>
    <cellStyle name="Standaard 4 2 2 14 5" xfId="19562" xr:uid="{00000000-0005-0000-0000-000031080000}"/>
    <cellStyle name="Standaard 4 2 2 15" xfId="4689" xr:uid="{00000000-0005-0000-0000-000032080000}"/>
    <cellStyle name="Standaard 4 2 2 15 2" xfId="19565" xr:uid="{00000000-0005-0000-0000-000033080000}"/>
    <cellStyle name="Standaard 4 2 2 16" xfId="9622" xr:uid="{00000000-0005-0000-0000-000034080000}"/>
    <cellStyle name="Standaard 4 2 2 16 2" xfId="19566" xr:uid="{00000000-0005-0000-0000-000035080000}"/>
    <cellStyle name="Standaard 4 2 2 17" xfId="14290" xr:uid="{00000000-0005-0000-0000-000036080000}"/>
    <cellStyle name="Standaard 4 2 2 18" xfId="19495" xr:uid="{00000000-0005-0000-0000-000037080000}"/>
    <cellStyle name="Standaard 4 2 2 2" xfId="17" xr:uid="{00000000-0005-0000-0000-000038080000}"/>
    <cellStyle name="Standaard 4 2 2 2 10" xfId="2357" xr:uid="{00000000-0005-0000-0000-000039080000}"/>
    <cellStyle name="Standaard 4 2 2 2 10 2" xfId="7024" xr:uid="{00000000-0005-0000-0000-00003A080000}"/>
    <cellStyle name="Standaard 4 2 2 2 10 2 2" xfId="19569" xr:uid="{00000000-0005-0000-0000-00003B080000}"/>
    <cellStyle name="Standaard 4 2 2 2 10 3" xfId="9647" xr:uid="{00000000-0005-0000-0000-00003C080000}"/>
    <cellStyle name="Standaard 4 2 2 2 10 3 2" xfId="19570" xr:uid="{00000000-0005-0000-0000-00003D080000}"/>
    <cellStyle name="Standaard 4 2 2 2 10 4" xfId="14315" xr:uid="{00000000-0005-0000-0000-00003E080000}"/>
    <cellStyle name="Standaard 4 2 2 2 10 5" xfId="19568" xr:uid="{00000000-0005-0000-0000-00003F080000}"/>
    <cellStyle name="Standaard 4 2 2 2 11" xfId="4695" xr:uid="{00000000-0005-0000-0000-000040080000}"/>
    <cellStyle name="Standaard 4 2 2 2 11 2" xfId="19571" xr:uid="{00000000-0005-0000-0000-000041080000}"/>
    <cellStyle name="Standaard 4 2 2 2 12" xfId="9646" xr:uid="{00000000-0005-0000-0000-000042080000}"/>
    <cellStyle name="Standaard 4 2 2 2 12 2" xfId="19572" xr:uid="{00000000-0005-0000-0000-000043080000}"/>
    <cellStyle name="Standaard 4 2 2 2 13" xfId="14314" xr:uid="{00000000-0005-0000-0000-000044080000}"/>
    <cellStyle name="Standaard 4 2 2 2 14" xfId="19567" xr:uid="{00000000-0005-0000-0000-000045080000}"/>
    <cellStyle name="Standaard 4 2 2 2 2" xfId="18" xr:uid="{00000000-0005-0000-0000-000046080000}"/>
    <cellStyle name="Standaard 4 2 2 2 2 10" xfId="14316" xr:uid="{00000000-0005-0000-0000-000047080000}"/>
    <cellStyle name="Standaard 4 2 2 2 2 11" xfId="19573" xr:uid="{00000000-0005-0000-0000-000048080000}"/>
    <cellStyle name="Standaard 4 2 2 2 2 2" xfId="162" xr:uid="{00000000-0005-0000-0000-000049080000}"/>
    <cellStyle name="Standaard 4 2 2 2 2 2 10" xfId="19574" xr:uid="{00000000-0005-0000-0000-00004A080000}"/>
    <cellStyle name="Standaard 4 2 2 2 2 2 2" xfId="356" xr:uid="{00000000-0005-0000-0000-00004B080000}"/>
    <cellStyle name="Standaard 4 2 2 2 2 2 2 2" xfId="747" xr:uid="{00000000-0005-0000-0000-00004C080000}"/>
    <cellStyle name="Standaard 4 2 2 2 2 2 2 2 2" xfId="2305" xr:uid="{00000000-0005-0000-0000-00004D080000}"/>
    <cellStyle name="Standaard 4 2 2 2 2 2 2 2 2 2" xfId="4636" xr:uid="{00000000-0005-0000-0000-00004E080000}"/>
    <cellStyle name="Standaard 4 2 2 2 2 2 2 2 2 2 2" xfId="9303" xr:uid="{00000000-0005-0000-0000-00004F080000}"/>
    <cellStyle name="Standaard 4 2 2 2 2 2 2 2 2 2 2 2" xfId="19579" xr:uid="{00000000-0005-0000-0000-000050080000}"/>
    <cellStyle name="Standaard 4 2 2 2 2 2 2 2 2 2 3" xfId="9653" xr:uid="{00000000-0005-0000-0000-000051080000}"/>
    <cellStyle name="Standaard 4 2 2 2 2 2 2 2 2 2 3 2" xfId="19580" xr:uid="{00000000-0005-0000-0000-000052080000}"/>
    <cellStyle name="Standaard 4 2 2 2 2 2 2 2 2 2 4" xfId="14321" xr:uid="{00000000-0005-0000-0000-000053080000}"/>
    <cellStyle name="Standaard 4 2 2 2 2 2 2 2 2 2 5" xfId="19578" xr:uid="{00000000-0005-0000-0000-000054080000}"/>
    <cellStyle name="Standaard 4 2 2 2 2 2 2 2 2 3" xfId="6972" xr:uid="{00000000-0005-0000-0000-000055080000}"/>
    <cellStyle name="Standaard 4 2 2 2 2 2 2 2 2 3 2" xfId="19581" xr:uid="{00000000-0005-0000-0000-000056080000}"/>
    <cellStyle name="Standaard 4 2 2 2 2 2 2 2 2 4" xfId="9652" xr:uid="{00000000-0005-0000-0000-000057080000}"/>
    <cellStyle name="Standaard 4 2 2 2 2 2 2 2 2 4 2" xfId="19582" xr:uid="{00000000-0005-0000-0000-000058080000}"/>
    <cellStyle name="Standaard 4 2 2 2 2 2 2 2 2 5" xfId="14320" xr:uid="{00000000-0005-0000-0000-000059080000}"/>
    <cellStyle name="Standaard 4 2 2 2 2 2 2 2 2 6" xfId="19577" xr:uid="{00000000-0005-0000-0000-00005A080000}"/>
    <cellStyle name="Standaard 4 2 2 2 2 2 2 2 3" xfId="1528" xr:uid="{00000000-0005-0000-0000-00005B080000}"/>
    <cellStyle name="Standaard 4 2 2 2 2 2 2 2 3 2" xfId="3859" xr:uid="{00000000-0005-0000-0000-00005C080000}"/>
    <cellStyle name="Standaard 4 2 2 2 2 2 2 2 3 2 2" xfId="8526" xr:uid="{00000000-0005-0000-0000-00005D080000}"/>
    <cellStyle name="Standaard 4 2 2 2 2 2 2 2 3 2 2 2" xfId="19585" xr:uid="{00000000-0005-0000-0000-00005E080000}"/>
    <cellStyle name="Standaard 4 2 2 2 2 2 2 2 3 2 3" xfId="9655" xr:uid="{00000000-0005-0000-0000-00005F080000}"/>
    <cellStyle name="Standaard 4 2 2 2 2 2 2 2 3 2 3 2" xfId="19586" xr:uid="{00000000-0005-0000-0000-000060080000}"/>
    <cellStyle name="Standaard 4 2 2 2 2 2 2 2 3 2 4" xfId="14323" xr:uid="{00000000-0005-0000-0000-000061080000}"/>
    <cellStyle name="Standaard 4 2 2 2 2 2 2 2 3 2 5" xfId="19584" xr:uid="{00000000-0005-0000-0000-000062080000}"/>
    <cellStyle name="Standaard 4 2 2 2 2 2 2 2 3 3" xfId="6195" xr:uid="{00000000-0005-0000-0000-000063080000}"/>
    <cellStyle name="Standaard 4 2 2 2 2 2 2 2 3 3 2" xfId="19587" xr:uid="{00000000-0005-0000-0000-000064080000}"/>
    <cellStyle name="Standaard 4 2 2 2 2 2 2 2 3 4" xfId="9654" xr:uid="{00000000-0005-0000-0000-000065080000}"/>
    <cellStyle name="Standaard 4 2 2 2 2 2 2 2 3 4 2" xfId="19588" xr:uid="{00000000-0005-0000-0000-000066080000}"/>
    <cellStyle name="Standaard 4 2 2 2 2 2 2 2 3 5" xfId="14322" xr:uid="{00000000-0005-0000-0000-000067080000}"/>
    <cellStyle name="Standaard 4 2 2 2 2 2 2 2 3 6" xfId="19583" xr:uid="{00000000-0005-0000-0000-000068080000}"/>
    <cellStyle name="Standaard 4 2 2 2 2 2 2 2 4" xfId="3082" xr:uid="{00000000-0005-0000-0000-000069080000}"/>
    <cellStyle name="Standaard 4 2 2 2 2 2 2 2 4 2" xfId="7749" xr:uid="{00000000-0005-0000-0000-00006A080000}"/>
    <cellStyle name="Standaard 4 2 2 2 2 2 2 2 4 2 2" xfId="19590" xr:uid="{00000000-0005-0000-0000-00006B080000}"/>
    <cellStyle name="Standaard 4 2 2 2 2 2 2 2 4 3" xfId="9656" xr:uid="{00000000-0005-0000-0000-00006C080000}"/>
    <cellStyle name="Standaard 4 2 2 2 2 2 2 2 4 3 2" xfId="19591" xr:uid="{00000000-0005-0000-0000-00006D080000}"/>
    <cellStyle name="Standaard 4 2 2 2 2 2 2 2 4 4" xfId="14324" xr:uid="{00000000-0005-0000-0000-00006E080000}"/>
    <cellStyle name="Standaard 4 2 2 2 2 2 2 2 4 5" xfId="19589" xr:uid="{00000000-0005-0000-0000-00006F080000}"/>
    <cellStyle name="Standaard 4 2 2 2 2 2 2 2 5" xfId="5418" xr:uid="{00000000-0005-0000-0000-000070080000}"/>
    <cellStyle name="Standaard 4 2 2 2 2 2 2 2 5 2" xfId="19592" xr:uid="{00000000-0005-0000-0000-000071080000}"/>
    <cellStyle name="Standaard 4 2 2 2 2 2 2 2 6" xfId="9651" xr:uid="{00000000-0005-0000-0000-000072080000}"/>
    <cellStyle name="Standaard 4 2 2 2 2 2 2 2 6 2" xfId="19593" xr:uid="{00000000-0005-0000-0000-000073080000}"/>
    <cellStyle name="Standaard 4 2 2 2 2 2 2 2 7" xfId="14319" xr:uid="{00000000-0005-0000-0000-000074080000}"/>
    <cellStyle name="Standaard 4 2 2 2 2 2 2 2 8" xfId="19576" xr:uid="{00000000-0005-0000-0000-000075080000}"/>
    <cellStyle name="Standaard 4 2 2 2 2 2 2 3" xfId="1917" xr:uid="{00000000-0005-0000-0000-000076080000}"/>
    <cellStyle name="Standaard 4 2 2 2 2 2 2 3 2" xfId="4248" xr:uid="{00000000-0005-0000-0000-000077080000}"/>
    <cellStyle name="Standaard 4 2 2 2 2 2 2 3 2 2" xfId="8915" xr:uid="{00000000-0005-0000-0000-000078080000}"/>
    <cellStyle name="Standaard 4 2 2 2 2 2 2 3 2 2 2" xfId="19596" xr:uid="{00000000-0005-0000-0000-000079080000}"/>
    <cellStyle name="Standaard 4 2 2 2 2 2 2 3 2 3" xfId="9658" xr:uid="{00000000-0005-0000-0000-00007A080000}"/>
    <cellStyle name="Standaard 4 2 2 2 2 2 2 3 2 3 2" xfId="19597" xr:uid="{00000000-0005-0000-0000-00007B080000}"/>
    <cellStyle name="Standaard 4 2 2 2 2 2 2 3 2 4" xfId="14326" xr:uid="{00000000-0005-0000-0000-00007C080000}"/>
    <cellStyle name="Standaard 4 2 2 2 2 2 2 3 2 5" xfId="19595" xr:uid="{00000000-0005-0000-0000-00007D080000}"/>
    <cellStyle name="Standaard 4 2 2 2 2 2 2 3 3" xfId="6584" xr:uid="{00000000-0005-0000-0000-00007E080000}"/>
    <cellStyle name="Standaard 4 2 2 2 2 2 2 3 3 2" xfId="19598" xr:uid="{00000000-0005-0000-0000-00007F080000}"/>
    <cellStyle name="Standaard 4 2 2 2 2 2 2 3 4" xfId="9657" xr:uid="{00000000-0005-0000-0000-000080080000}"/>
    <cellStyle name="Standaard 4 2 2 2 2 2 2 3 4 2" xfId="19599" xr:uid="{00000000-0005-0000-0000-000081080000}"/>
    <cellStyle name="Standaard 4 2 2 2 2 2 2 3 5" xfId="14325" xr:uid="{00000000-0005-0000-0000-000082080000}"/>
    <cellStyle name="Standaard 4 2 2 2 2 2 2 3 6" xfId="19594" xr:uid="{00000000-0005-0000-0000-000083080000}"/>
    <cellStyle name="Standaard 4 2 2 2 2 2 2 4" xfId="1140" xr:uid="{00000000-0005-0000-0000-000084080000}"/>
    <cellStyle name="Standaard 4 2 2 2 2 2 2 4 2" xfId="3471" xr:uid="{00000000-0005-0000-0000-000085080000}"/>
    <cellStyle name="Standaard 4 2 2 2 2 2 2 4 2 2" xfId="8138" xr:uid="{00000000-0005-0000-0000-000086080000}"/>
    <cellStyle name="Standaard 4 2 2 2 2 2 2 4 2 2 2" xfId="19602" xr:uid="{00000000-0005-0000-0000-000087080000}"/>
    <cellStyle name="Standaard 4 2 2 2 2 2 2 4 2 3" xfId="9660" xr:uid="{00000000-0005-0000-0000-000088080000}"/>
    <cellStyle name="Standaard 4 2 2 2 2 2 2 4 2 3 2" xfId="19603" xr:uid="{00000000-0005-0000-0000-000089080000}"/>
    <cellStyle name="Standaard 4 2 2 2 2 2 2 4 2 4" xfId="14328" xr:uid="{00000000-0005-0000-0000-00008A080000}"/>
    <cellStyle name="Standaard 4 2 2 2 2 2 2 4 2 5" xfId="19601" xr:uid="{00000000-0005-0000-0000-00008B080000}"/>
    <cellStyle name="Standaard 4 2 2 2 2 2 2 4 3" xfId="5807" xr:uid="{00000000-0005-0000-0000-00008C080000}"/>
    <cellStyle name="Standaard 4 2 2 2 2 2 2 4 3 2" xfId="19604" xr:uid="{00000000-0005-0000-0000-00008D080000}"/>
    <cellStyle name="Standaard 4 2 2 2 2 2 2 4 4" xfId="9659" xr:uid="{00000000-0005-0000-0000-00008E080000}"/>
    <cellStyle name="Standaard 4 2 2 2 2 2 2 4 4 2" xfId="19605" xr:uid="{00000000-0005-0000-0000-00008F080000}"/>
    <cellStyle name="Standaard 4 2 2 2 2 2 2 4 5" xfId="14327" xr:uid="{00000000-0005-0000-0000-000090080000}"/>
    <cellStyle name="Standaard 4 2 2 2 2 2 2 4 6" xfId="19600" xr:uid="{00000000-0005-0000-0000-000091080000}"/>
    <cellStyle name="Standaard 4 2 2 2 2 2 2 5" xfId="2694" xr:uid="{00000000-0005-0000-0000-000092080000}"/>
    <cellStyle name="Standaard 4 2 2 2 2 2 2 5 2" xfId="7361" xr:uid="{00000000-0005-0000-0000-000093080000}"/>
    <cellStyle name="Standaard 4 2 2 2 2 2 2 5 2 2" xfId="19607" xr:uid="{00000000-0005-0000-0000-000094080000}"/>
    <cellStyle name="Standaard 4 2 2 2 2 2 2 5 3" xfId="9661" xr:uid="{00000000-0005-0000-0000-000095080000}"/>
    <cellStyle name="Standaard 4 2 2 2 2 2 2 5 3 2" xfId="19608" xr:uid="{00000000-0005-0000-0000-000096080000}"/>
    <cellStyle name="Standaard 4 2 2 2 2 2 2 5 4" xfId="14329" xr:uid="{00000000-0005-0000-0000-000097080000}"/>
    <cellStyle name="Standaard 4 2 2 2 2 2 2 5 5" xfId="19606" xr:uid="{00000000-0005-0000-0000-000098080000}"/>
    <cellStyle name="Standaard 4 2 2 2 2 2 2 6" xfId="5030" xr:uid="{00000000-0005-0000-0000-000099080000}"/>
    <cellStyle name="Standaard 4 2 2 2 2 2 2 6 2" xfId="19609" xr:uid="{00000000-0005-0000-0000-00009A080000}"/>
    <cellStyle name="Standaard 4 2 2 2 2 2 2 7" xfId="9650" xr:uid="{00000000-0005-0000-0000-00009B080000}"/>
    <cellStyle name="Standaard 4 2 2 2 2 2 2 7 2" xfId="19610" xr:uid="{00000000-0005-0000-0000-00009C080000}"/>
    <cellStyle name="Standaard 4 2 2 2 2 2 2 8" xfId="14318" xr:uid="{00000000-0005-0000-0000-00009D080000}"/>
    <cellStyle name="Standaard 4 2 2 2 2 2 2 9" xfId="19575" xr:uid="{00000000-0005-0000-0000-00009E080000}"/>
    <cellStyle name="Standaard 4 2 2 2 2 2 3" xfId="553" xr:uid="{00000000-0005-0000-0000-00009F080000}"/>
    <cellStyle name="Standaard 4 2 2 2 2 2 3 2" xfId="2111" xr:uid="{00000000-0005-0000-0000-0000A0080000}"/>
    <cellStyle name="Standaard 4 2 2 2 2 2 3 2 2" xfId="4442" xr:uid="{00000000-0005-0000-0000-0000A1080000}"/>
    <cellStyle name="Standaard 4 2 2 2 2 2 3 2 2 2" xfId="9109" xr:uid="{00000000-0005-0000-0000-0000A2080000}"/>
    <cellStyle name="Standaard 4 2 2 2 2 2 3 2 2 2 2" xfId="19614" xr:uid="{00000000-0005-0000-0000-0000A3080000}"/>
    <cellStyle name="Standaard 4 2 2 2 2 2 3 2 2 3" xfId="9664" xr:uid="{00000000-0005-0000-0000-0000A4080000}"/>
    <cellStyle name="Standaard 4 2 2 2 2 2 3 2 2 3 2" xfId="19615" xr:uid="{00000000-0005-0000-0000-0000A5080000}"/>
    <cellStyle name="Standaard 4 2 2 2 2 2 3 2 2 4" xfId="14332" xr:uid="{00000000-0005-0000-0000-0000A6080000}"/>
    <cellStyle name="Standaard 4 2 2 2 2 2 3 2 2 5" xfId="19613" xr:uid="{00000000-0005-0000-0000-0000A7080000}"/>
    <cellStyle name="Standaard 4 2 2 2 2 2 3 2 3" xfId="6778" xr:uid="{00000000-0005-0000-0000-0000A8080000}"/>
    <cellStyle name="Standaard 4 2 2 2 2 2 3 2 3 2" xfId="19616" xr:uid="{00000000-0005-0000-0000-0000A9080000}"/>
    <cellStyle name="Standaard 4 2 2 2 2 2 3 2 4" xfId="9663" xr:uid="{00000000-0005-0000-0000-0000AA080000}"/>
    <cellStyle name="Standaard 4 2 2 2 2 2 3 2 4 2" xfId="19617" xr:uid="{00000000-0005-0000-0000-0000AB080000}"/>
    <cellStyle name="Standaard 4 2 2 2 2 2 3 2 5" xfId="14331" xr:uid="{00000000-0005-0000-0000-0000AC080000}"/>
    <cellStyle name="Standaard 4 2 2 2 2 2 3 2 6" xfId="19612" xr:uid="{00000000-0005-0000-0000-0000AD080000}"/>
    <cellStyle name="Standaard 4 2 2 2 2 2 3 3" xfId="1334" xr:uid="{00000000-0005-0000-0000-0000AE080000}"/>
    <cellStyle name="Standaard 4 2 2 2 2 2 3 3 2" xfId="3665" xr:uid="{00000000-0005-0000-0000-0000AF080000}"/>
    <cellStyle name="Standaard 4 2 2 2 2 2 3 3 2 2" xfId="8332" xr:uid="{00000000-0005-0000-0000-0000B0080000}"/>
    <cellStyle name="Standaard 4 2 2 2 2 2 3 3 2 2 2" xfId="19620" xr:uid="{00000000-0005-0000-0000-0000B1080000}"/>
    <cellStyle name="Standaard 4 2 2 2 2 2 3 3 2 3" xfId="9666" xr:uid="{00000000-0005-0000-0000-0000B2080000}"/>
    <cellStyle name="Standaard 4 2 2 2 2 2 3 3 2 3 2" xfId="19621" xr:uid="{00000000-0005-0000-0000-0000B3080000}"/>
    <cellStyle name="Standaard 4 2 2 2 2 2 3 3 2 4" xfId="14334" xr:uid="{00000000-0005-0000-0000-0000B4080000}"/>
    <cellStyle name="Standaard 4 2 2 2 2 2 3 3 2 5" xfId="19619" xr:uid="{00000000-0005-0000-0000-0000B5080000}"/>
    <cellStyle name="Standaard 4 2 2 2 2 2 3 3 3" xfId="6001" xr:uid="{00000000-0005-0000-0000-0000B6080000}"/>
    <cellStyle name="Standaard 4 2 2 2 2 2 3 3 3 2" xfId="19622" xr:uid="{00000000-0005-0000-0000-0000B7080000}"/>
    <cellStyle name="Standaard 4 2 2 2 2 2 3 3 4" xfId="9665" xr:uid="{00000000-0005-0000-0000-0000B8080000}"/>
    <cellStyle name="Standaard 4 2 2 2 2 2 3 3 4 2" xfId="19623" xr:uid="{00000000-0005-0000-0000-0000B9080000}"/>
    <cellStyle name="Standaard 4 2 2 2 2 2 3 3 5" xfId="14333" xr:uid="{00000000-0005-0000-0000-0000BA080000}"/>
    <cellStyle name="Standaard 4 2 2 2 2 2 3 3 6" xfId="19618" xr:uid="{00000000-0005-0000-0000-0000BB080000}"/>
    <cellStyle name="Standaard 4 2 2 2 2 2 3 4" xfId="2888" xr:uid="{00000000-0005-0000-0000-0000BC080000}"/>
    <cellStyle name="Standaard 4 2 2 2 2 2 3 4 2" xfId="7555" xr:uid="{00000000-0005-0000-0000-0000BD080000}"/>
    <cellStyle name="Standaard 4 2 2 2 2 2 3 4 2 2" xfId="19625" xr:uid="{00000000-0005-0000-0000-0000BE080000}"/>
    <cellStyle name="Standaard 4 2 2 2 2 2 3 4 3" xfId="9667" xr:uid="{00000000-0005-0000-0000-0000BF080000}"/>
    <cellStyle name="Standaard 4 2 2 2 2 2 3 4 3 2" xfId="19626" xr:uid="{00000000-0005-0000-0000-0000C0080000}"/>
    <cellStyle name="Standaard 4 2 2 2 2 2 3 4 4" xfId="14335" xr:uid="{00000000-0005-0000-0000-0000C1080000}"/>
    <cellStyle name="Standaard 4 2 2 2 2 2 3 4 5" xfId="19624" xr:uid="{00000000-0005-0000-0000-0000C2080000}"/>
    <cellStyle name="Standaard 4 2 2 2 2 2 3 5" xfId="5224" xr:uid="{00000000-0005-0000-0000-0000C3080000}"/>
    <cellStyle name="Standaard 4 2 2 2 2 2 3 5 2" xfId="19627" xr:uid="{00000000-0005-0000-0000-0000C4080000}"/>
    <cellStyle name="Standaard 4 2 2 2 2 2 3 6" xfId="9662" xr:uid="{00000000-0005-0000-0000-0000C5080000}"/>
    <cellStyle name="Standaard 4 2 2 2 2 2 3 6 2" xfId="19628" xr:uid="{00000000-0005-0000-0000-0000C6080000}"/>
    <cellStyle name="Standaard 4 2 2 2 2 2 3 7" xfId="14330" xr:uid="{00000000-0005-0000-0000-0000C7080000}"/>
    <cellStyle name="Standaard 4 2 2 2 2 2 3 8" xfId="19611" xr:uid="{00000000-0005-0000-0000-0000C8080000}"/>
    <cellStyle name="Standaard 4 2 2 2 2 2 4" xfId="1723" xr:uid="{00000000-0005-0000-0000-0000C9080000}"/>
    <cellStyle name="Standaard 4 2 2 2 2 2 4 2" xfId="4054" xr:uid="{00000000-0005-0000-0000-0000CA080000}"/>
    <cellStyle name="Standaard 4 2 2 2 2 2 4 2 2" xfId="8721" xr:uid="{00000000-0005-0000-0000-0000CB080000}"/>
    <cellStyle name="Standaard 4 2 2 2 2 2 4 2 2 2" xfId="19631" xr:uid="{00000000-0005-0000-0000-0000CC080000}"/>
    <cellStyle name="Standaard 4 2 2 2 2 2 4 2 3" xfId="9669" xr:uid="{00000000-0005-0000-0000-0000CD080000}"/>
    <cellStyle name="Standaard 4 2 2 2 2 2 4 2 3 2" xfId="19632" xr:uid="{00000000-0005-0000-0000-0000CE080000}"/>
    <cellStyle name="Standaard 4 2 2 2 2 2 4 2 4" xfId="14337" xr:uid="{00000000-0005-0000-0000-0000CF080000}"/>
    <cellStyle name="Standaard 4 2 2 2 2 2 4 2 5" xfId="19630" xr:uid="{00000000-0005-0000-0000-0000D0080000}"/>
    <cellStyle name="Standaard 4 2 2 2 2 2 4 3" xfId="6390" xr:uid="{00000000-0005-0000-0000-0000D1080000}"/>
    <cellStyle name="Standaard 4 2 2 2 2 2 4 3 2" xfId="19633" xr:uid="{00000000-0005-0000-0000-0000D2080000}"/>
    <cellStyle name="Standaard 4 2 2 2 2 2 4 4" xfId="9668" xr:uid="{00000000-0005-0000-0000-0000D3080000}"/>
    <cellStyle name="Standaard 4 2 2 2 2 2 4 4 2" xfId="19634" xr:uid="{00000000-0005-0000-0000-0000D4080000}"/>
    <cellStyle name="Standaard 4 2 2 2 2 2 4 5" xfId="14336" xr:uid="{00000000-0005-0000-0000-0000D5080000}"/>
    <cellStyle name="Standaard 4 2 2 2 2 2 4 6" xfId="19629" xr:uid="{00000000-0005-0000-0000-0000D6080000}"/>
    <cellStyle name="Standaard 4 2 2 2 2 2 5" xfId="946" xr:uid="{00000000-0005-0000-0000-0000D7080000}"/>
    <cellStyle name="Standaard 4 2 2 2 2 2 5 2" xfId="3277" xr:uid="{00000000-0005-0000-0000-0000D8080000}"/>
    <cellStyle name="Standaard 4 2 2 2 2 2 5 2 2" xfId="7944" xr:uid="{00000000-0005-0000-0000-0000D9080000}"/>
    <cellStyle name="Standaard 4 2 2 2 2 2 5 2 2 2" xfId="19637" xr:uid="{00000000-0005-0000-0000-0000DA080000}"/>
    <cellStyle name="Standaard 4 2 2 2 2 2 5 2 3" xfId="9671" xr:uid="{00000000-0005-0000-0000-0000DB080000}"/>
    <cellStyle name="Standaard 4 2 2 2 2 2 5 2 3 2" xfId="19638" xr:uid="{00000000-0005-0000-0000-0000DC080000}"/>
    <cellStyle name="Standaard 4 2 2 2 2 2 5 2 4" xfId="14339" xr:uid="{00000000-0005-0000-0000-0000DD080000}"/>
    <cellStyle name="Standaard 4 2 2 2 2 2 5 2 5" xfId="19636" xr:uid="{00000000-0005-0000-0000-0000DE080000}"/>
    <cellStyle name="Standaard 4 2 2 2 2 2 5 3" xfId="5613" xr:uid="{00000000-0005-0000-0000-0000DF080000}"/>
    <cellStyle name="Standaard 4 2 2 2 2 2 5 3 2" xfId="19639" xr:uid="{00000000-0005-0000-0000-0000E0080000}"/>
    <cellStyle name="Standaard 4 2 2 2 2 2 5 4" xfId="9670" xr:uid="{00000000-0005-0000-0000-0000E1080000}"/>
    <cellStyle name="Standaard 4 2 2 2 2 2 5 4 2" xfId="19640" xr:uid="{00000000-0005-0000-0000-0000E2080000}"/>
    <cellStyle name="Standaard 4 2 2 2 2 2 5 5" xfId="14338" xr:uid="{00000000-0005-0000-0000-0000E3080000}"/>
    <cellStyle name="Standaard 4 2 2 2 2 2 5 6" xfId="19635" xr:uid="{00000000-0005-0000-0000-0000E4080000}"/>
    <cellStyle name="Standaard 4 2 2 2 2 2 6" xfId="2500" xr:uid="{00000000-0005-0000-0000-0000E5080000}"/>
    <cellStyle name="Standaard 4 2 2 2 2 2 6 2" xfId="7167" xr:uid="{00000000-0005-0000-0000-0000E6080000}"/>
    <cellStyle name="Standaard 4 2 2 2 2 2 6 2 2" xfId="19642" xr:uid="{00000000-0005-0000-0000-0000E7080000}"/>
    <cellStyle name="Standaard 4 2 2 2 2 2 6 3" xfId="9672" xr:uid="{00000000-0005-0000-0000-0000E8080000}"/>
    <cellStyle name="Standaard 4 2 2 2 2 2 6 3 2" xfId="19643" xr:uid="{00000000-0005-0000-0000-0000E9080000}"/>
    <cellStyle name="Standaard 4 2 2 2 2 2 6 4" xfId="14340" xr:uid="{00000000-0005-0000-0000-0000EA080000}"/>
    <cellStyle name="Standaard 4 2 2 2 2 2 6 5" xfId="19641" xr:uid="{00000000-0005-0000-0000-0000EB080000}"/>
    <cellStyle name="Standaard 4 2 2 2 2 2 7" xfId="4836" xr:uid="{00000000-0005-0000-0000-0000EC080000}"/>
    <cellStyle name="Standaard 4 2 2 2 2 2 7 2" xfId="19644" xr:uid="{00000000-0005-0000-0000-0000ED080000}"/>
    <cellStyle name="Standaard 4 2 2 2 2 2 8" xfId="9649" xr:uid="{00000000-0005-0000-0000-0000EE080000}"/>
    <cellStyle name="Standaard 4 2 2 2 2 2 8 2" xfId="19645" xr:uid="{00000000-0005-0000-0000-0000EF080000}"/>
    <cellStyle name="Standaard 4 2 2 2 2 2 9" xfId="14317" xr:uid="{00000000-0005-0000-0000-0000F0080000}"/>
    <cellStyle name="Standaard 4 2 2 2 2 3" xfId="214" xr:uid="{00000000-0005-0000-0000-0000F1080000}"/>
    <cellStyle name="Standaard 4 2 2 2 2 3 2" xfId="605" xr:uid="{00000000-0005-0000-0000-0000F2080000}"/>
    <cellStyle name="Standaard 4 2 2 2 2 3 2 2" xfId="2163" xr:uid="{00000000-0005-0000-0000-0000F3080000}"/>
    <cellStyle name="Standaard 4 2 2 2 2 3 2 2 2" xfId="4494" xr:uid="{00000000-0005-0000-0000-0000F4080000}"/>
    <cellStyle name="Standaard 4 2 2 2 2 3 2 2 2 2" xfId="9161" xr:uid="{00000000-0005-0000-0000-0000F5080000}"/>
    <cellStyle name="Standaard 4 2 2 2 2 3 2 2 2 2 2" xfId="19650" xr:uid="{00000000-0005-0000-0000-0000F6080000}"/>
    <cellStyle name="Standaard 4 2 2 2 2 3 2 2 2 3" xfId="9676" xr:uid="{00000000-0005-0000-0000-0000F7080000}"/>
    <cellStyle name="Standaard 4 2 2 2 2 3 2 2 2 3 2" xfId="19651" xr:uid="{00000000-0005-0000-0000-0000F8080000}"/>
    <cellStyle name="Standaard 4 2 2 2 2 3 2 2 2 4" xfId="14344" xr:uid="{00000000-0005-0000-0000-0000F9080000}"/>
    <cellStyle name="Standaard 4 2 2 2 2 3 2 2 2 5" xfId="19649" xr:uid="{00000000-0005-0000-0000-0000FA080000}"/>
    <cellStyle name="Standaard 4 2 2 2 2 3 2 2 3" xfId="6830" xr:uid="{00000000-0005-0000-0000-0000FB080000}"/>
    <cellStyle name="Standaard 4 2 2 2 2 3 2 2 3 2" xfId="19652" xr:uid="{00000000-0005-0000-0000-0000FC080000}"/>
    <cellStyle name="Standaard 4 2 2 2 2 3 2 2 4" xfId="9675" xr:uid="{00000000-0005-0000-0000-0000FD080000}"/>
    <cellStyle name="Standaard 4 2 2 2 2 3 2 2 4 2" xfId="19653" xr:uid="{00000000-0005-0000-0000-0000FE080000}"/>
    <cellStyle name="Standaard 4 2 2 2 2 3 2 2 5" xfId="14343" xr:uid="{00000000-0005-0000-0000-0000FF080000}"/>
    <cellStyle name="Standaard 4 2 2 2 2 3 2 2 6" xfId="19648" xr:uid="{00000000-0005-0000-0000-000000090000}"/>
    <cellStyle name="Standaard 4 2 2 2 2 3 2 3" xfId="1386" xr:uid="{00000000-0005-0000-0000-000001090000}"/>
    <cellStyle name="Standaard 4 2 2 2 2 3 2 3 2" xfId="3717" xr:uid="{00000000-0005-0000-0000-000002090000}"/>
    <cellStyle name="Standaard 4 2 2 2 2 3 2 3 2 2" xfId="8384" xr:uid="{00000000-0005-0000-0000-000003090000}"/>
    <cellStyle name="Standaard 4 2 2 2 2 3 2 3 2 2 2" xfId="19656" xr:uid="{00000000-0005-0000-0000-000004090000}"/>
    <cellStyle name="Standaard 4 2 2 2 2 3 2 3 2 3" xfId="9678" xr:uid="{00000000-0005-0000-0000-000005090000}"/>
    <cellStyle name="Standaard 4 2 2 2 2 3 2 3 2 3 2" xfId="19657" xr:uid="{00000000-0005-0000-0000-000006090000}"/>
    <cellStyle name="Standaard 4 2 2 2 2 3 2 3 2 4" xfId="14346" xr:uid="{00000000-0005-0000-0000-000007090000}"/>
    <cellStyle name="Standaard 4 2 2 2 2 3 2 3 2 5" xfId="19655" xr:uid="{00000000-0005-0000-0000-000008090000}"/>
    <cellStyle name="Standaard 4 2 2 2 2 3 2 3 3" xfId="6053" xr:uid="{00000000-0005-0000-0000-000009090000}"/>
    <cellStyle name="Standaard 4 2 2 2 2 3 2 3 3 2" xfId="19658" xr:uid="{00000000-0005-0000-0000-00000A090000}"/>
    <cellStyle name="Standaard 4 2 2 2 2 3 2 3 4" xfId="9677" xr:uid="{00000000-0005-0000-0000-00000B090000}"/>
    <cellStyle name="Standaard 4 2 2 2 2 3 2 3 4 2" xfId="19659" xr:uid="{00000000-0005-0000-0000-00000C090000}"/>
    <cellStyle name="Standaard 4 2 2 2 2 3 2 3 5" xfId="14345" xr:uid="{00000000-0005-0000-0000-00000D090000}"/>
    <cellStyle name="Standaard 4 2 2 2 2 3 2 3 6" xfId="19654" xr:uid="{00000000-0005-0000-0000-00000E090000}"/>
    <cellStyle name="Standaard 4 2 2 2 2 3 2 4" xfId="2940" xr:uid="{00000000-0005-0000-0000-00000F090000}"/>
    <cellStyle name="Standaard 4 2 2 2 2 3 2 4 2" xfId="7607" xr:uid="{00000000-0005-0000-0000-000010090000}"/>
    <cellStyle name="Standaard 4 2 2 2 2 3 2 4 2 2" xfId="19661" xr:uid="{00000000-0005-0000-0000-000011090000}"/>
    <cellStyle name="Standaard 4 2 2 2 2 3 2 4 3" xfId="9679" xr:uid="{00000000-0005-0000-0000-000012090000}"/>
    <cellStyle name="Standaard 4 2 2 2 2 3 2 4 3 2" xfId="19662" xr:uid="{00000000-0005-0000-0000-000013090000}"/>
    <cellStyle name="Standaard 4 2 2 2 2 3 2 4 4" xfId="14347" xr:uid="{00000000-0005-0000-0000-000014090000}"/>
    <cellStyle name="Standaard 4 2 2 2 2 3 2 4 5" xfId="19660" xr:uid="{00000000-0005-0000-0000-000015090000}"/>
    <cellStyle name="Standaard 4 2 2 2 2 3 2 5" xfId="5276" xr:uid="{00000000-0005-0000-0000-000016090000}"/>
    <cellStyle name="Standaard 4 2 2 2 2 3 2 5 2" xfId="19663" xr:uid="{00000000-0005-0000-0000-000017090000}"/>
    <cellStyle name="Standaard 4 2 2 2 2 3 2 6" xfId="9674" xr:uid="{00000000-0005-0000-0000-000018090000}"/>
    <cellStyle name="Standaard 4 2 2 2 2 3 2 6 2" xfId="19664" xr:uid="{00000000-0005-0000-0000-000019090000}"/>
    <cellStyle name="Standaard 4 2 2 2 2 3 2 7" xfId="14342" xr:uid="{00000000-0005-0000-0000-00001A090000}"/>
    <cellStyle name="Standaard 4 2 2 2 2 3 2 8" xfId="19647" xr:uid="{00000000-0005-0000-0000-00001B090000}"/>
    <cellStyle name="Standaard 4 2 2 2 2 3 3" xfId="1775" xr:uid="{00000000-0005-0000-0000-00001C090000}"/>
    <cellStyle name="Standaard 4 2 2 2 2 3 3 2" xfId="4106" xr:uid="{00000000-0005-0000-0000-00001D090000}"/>
    <cellStyle name="Standaard 4 2 2 2 2 3 3 2 2" xfId="8773" xr:uid="{00000000-0005-0000-0000-00001E090000}"/>
    <cellStyle name="Standaard 4 2 2 2 2 3 3 2 2 2" xfId="19667" xr:uid="{00000000-0005-0000-0000-00001F090000}"/>
    <cellStyle name="Standaard 4 2 2 2 2 3 3 2 3" xfId="9681" xr:uid="{00000000-0005-0000-0000-000020090000}"/>
    <cellStyle name="Standaard 4 2 2 2 2 3 3 2 3 2" xfId="19668" xr:uid="{00000000-0005-0000-0000-000021090000}"/>
    <cellStyle name="Standaard 4 2 2 2 2 3 3 2 4" xfId="14349" xr:uid="{00000000-0005-0000-0000-000022090000}"/>
    <cellStyle name="Standaard 4 2 2 2 2 3 3 2 5" xfId="19666" xr:uid="{00000000-0005-0000-0000-000023090000}"/>
    <cellStyle name="Standaard 4 2 2 2 2 3 3 3" xfId="6442" xr:uid="{00000000-0005-0000-0000-000024090000}"/>
    <cellStyle name="Standaard 4 2 2 2 2 3 3 3 2" xfId="19669" xr:uid="{00000000-0005-0000-0000-000025090000}"/>
    <cellStyle name="Standaard 4 2 2 2 2 3 3 4" xfId="9680" xr:uid="{00000000-0005-0000-0000-000026090000}"/>
    <cellStyle name="Standaard 4 2 2 2 2 3 3 4 2" xfId="19670" xr:uid="{00000000-0005-0000-0000-000027090000}"/>
    <cellStyle name="Standaard 4 2 2 2 2 3 3 5" xfId="14348" xr:uid="{00000000-0005-0000-0000-000028090000}"/>
    <cellStyle name="Standaard 4 2 2 2 2 3 3 6" xfId="19665" xr:uid="{00000000-0005-0000-0000-000029090000}"/>
    <cellStyle name="Standaard 4 2 2 2 2 3 4" xfId="998" xr:uid="{00000000-0005-0000-0000-00002A090000}"/>
    <cellStyle name="Standaard 4 2 2 2 2 3 4 2" xfId="3329" xr:uid="{00000000-0005-0000-0000-00002B090000}"/>
    <cellStyle name="Standaard 4 2 2 2 2 3 4 2 2" xfId="7996" xr:uid="{00000000-0005-0000-0000-00002C090000}"/>
    <cellStyle name="Standaard 4 2 2 2 2 3 4 2 2 2" xfId="19673" xr:uid="{00000000-0005-0000-0000-00002D090000}"/>
    <cellStyle name="Standaard 4 2 2 2 2 3 4 2 3" xfId="9683" xr:uid="{00000000-0005-0000-0000-00002E090000}"/>
    <cellStyle name="Standaard 4 2 2 2 2 3 4 2 3 2" xfId="19674" xr:uid="{00000000-0005-0000-0000-00002F090000}"/>
    <cellStyle name="Standaard 4 2 2 2 2 3 4 2 4" xfId="14351" xr:uid="{00000000-0005-0000-0000-000030090000}"/>
    <cellStyle name="Standaard 4 2 2 2 2 3 4 2 5" xfId="19672" xr:uid="{00000000-0005-0000-0000-000031090000}"/>
    <cellStyle name="Standaard 4 2 2 2 2 3 4 3" xfId="5665" xr:uid="{00000000-0005-0000-0000-000032090000}"/>
    <cellStyle name="Standaard 4 2 2 2 2 3 4 3 2" xfId="19675" xr:uid="{00000000-0005-0000-0000-000033090000}"/>
    <cellStyle name="Standaard 4 2 2 2 2 3 4 4" xfId="9682" xr:uid="{00000000-0005-0000-0000-000034090000}"/>
    <cellStyle name="Standaard 4 2 2 2 2 3 4 4 2" xfId="19676" xr:uid="{00000000-0005-0000-0000-000035090000}"/>
    <cellStyle name="Standaard 4 2 2 2 2 3 4 5" xfId="14350" xr:uid="{00000000-0005-0000-0000-000036090000}"/>
    <cellStyle name="Standaard 4 2 2 2 2 3 4 6" xfId="19671" xr:uid="{00000000-0005-0000-0000-000037090000}"/>
    <cellStyle name="Standaard 4 2 2 2 2 3 5" xfId="2552" xr:uid="{00000000-0005-0000-0000-000038090000}"/>
    <cellStyle name="Standaard 4 2 2 2 2 3 5 2" xfId="7219" xr:uid="{00000000-0005-0000-0000-000039090000}"/>
    <cellStyle name="Standaard 4 2 2 2 2 3 5 2 2" xfId="19678" xr:uid="{00000000-0005-0000-0000-00003A090000}"/>
    <cellStyle name="Standaard 4 2 2 2 2 3 5 3" xfId="9684" xr:uid="{00000000-0005-0000-0000-00003B090000}"/>
    <cellStyle name="Standaard 4 2 2 2 2 3 5 3 2" xfId="19679" xr:uid="{00000000-0005-0000-0000-00003C090000}"/>
    <cellStyle name="Standaard 4 2 2 2 2 3 5 4" xfId="14352" xr:uid="{00000000-0005-0000-0000-00003D090000}"/>
    <cellStyle name="Standaard 4 2 2 2 2 3 5 5" xfId="19677" xr:uid="{00000000-0005-0000-0000-00003E090000}"/>
    <cellStyle name="Standaard 4 2 2 2 2 3 6" xfId="4888" xr:uid="{00000000-0005-0000-0000-00003F090000}"/>
    <cellStyle name="Standaard 4 2 2 2 2 3 6 2" xfId="19680" xr:uid="{00000000-0005-0000-0000-000040090000}"/>
    <cellStyle name="Standaard 4 2 2 2 2 3 7" xfId="9673" xr:uid="{00000000-0005-0000-0000-000041090000}"/>
    <cellStyle name="Standaard 4 2 2 2 2 3 7 2" xfId="19681" xr:uid="{00000000-0005-0000-0000-000042090000}"/>
    <cellStyle name="Standaard 4 2 2 2 2 3 8" xfId="14341" xr:uid="{00000000-0005-0000-0000-000043090000}"/>
    <cellStyle name="Standaard 4 2 2 2 2 3 9" xfId="19646" xr:uid="{00000000-0005-0000-0000-000044090000}"/>
    <cellStyle name="Standaard 4 2 2 2 2 4" xfId="411" xr:uid="{00000000-0005-0000-0000-000045090000}"/>
    <cellStyle name="Standaard 4 2 2 2 2 4 2" xfId="1969" xr:uid="{00000000-0005-0000-0000-000046090000}"/>
    <cellStyle name="Standaard 4 2 2 2 2 4 2 2" xfId="4300" xr:uid="{00000000-0005-0000-0000-000047090000}"/>
    <cellStyle name="Standaard 4 2 2 2 2 4 2 2 2" xfId="8967" xr:uid="{00000000-0005-0000-0000-000048090000}"/>
    <cellStyle name="Standaard 4 2 2 2 2 4 2 2 2 2" xfId="19685" xr:uid="{00000000-0005-0000-0000-000049090000}"/>
    <cellStyle name="Standaard 4 2 2 2 2 4 2 2 3" xfId="9687" xr:uid="{00000000-0005-0000-0000-00004A090000}"/>
    <cellStyle name="Standaard 4 2 2 2 2 4 2 2 3 2" xfId="19686" xr:uid="{00000000-0005-0000-0000-00004B090000}"/>
    <cellStyle name="Standaard 4 2 2 2 2 4 2 2 4" xfId="14355" xr:uid="{00000000-0005-0000-0000-00004C090000}"/>
    <cellStyle name="Standaard 4 2 2 2 2 4 2 2 5" xfId="19684" xr:uid="{00000000-0005-0000-0000-00004D090000}"/>
    <cellStyle name="Standaard 4 2 2 2 2 4 2 3" xfId="6636" xr:uid="{00000000-0005-0000-0000-00004E090000}"/>
    <cellStyle name="Standaard 4 2 2 2 2 4 2 3 2" xfId="19687" xr:uid="{00000000-0005-0000-0000-00004F090000}"/>
    <cellStyle name="Standaard 4 2 2 2 2 4 2 4" xfId="9686" xr:uid="{00000000-0005-0000-0000-000050090000}"/>
    <cellStyle name="Standaard 4 2 2 2 2 4 2 4 2" xfId="19688" xr:uid="{00000000-0005-0000-0000-000051090000}"/>
    <cellStyle name="Standaard 4 2 2 2 2 4 2 5" xfId="14354" xr:uid="{00000000-0005-0000-0000-000052090000}"/>
    <cellStyle name="Standaard 4 2 2 2 2 4 2 6" xfId="19683" xr:uid="{00000000-0005-0000-0000-000053090000}"/>
    <cellStyle name="Standaard 4 2 2 2 2 4 3" xfId="1192" xr:uid="{00000000-0005-0000-0000-000054090000}"/>
    <cellStyle name="Standaard 4 2 2 2 2 4 3 2" xfId="3523" xr:uid="{00000000-0005-0000-0000-000055090000}"/>
    <cellStyle name="Standaard 4 2 2 2 2 4 3 2 2" xfId="8190" xr:uid="{00000000-0005-0000-0000-000056090000}"/>
    <cellStyle name="Standaard 4 2 2 2 2 4 3 2 2 2" xfId="19691" xr:uid="{00000000-0005-0000-0000-000057090000}"/>
    <cellStyle name="Standaard 4 2 2 2 2 4 3 2 3" xfId="9689" xr:uid="{00000000-0005-0000-0000-000058090000}"/>
    <cellStyle name="Standaard 4 2 2 2 2 4 3 2 3 2" xfId="19692" xr:uid="{00000000-0005-0000-0000-000059090000}"/>
    <cellStyle name="Standaard 4 2 2 2 2 4 3 2 4" xfId="14357" xr:uid="{00000000-0005-0000-0000-00005A090000}"/>
    <cellStyle name="Standaard 4 2 2 2 2 4 3 2 5" xfId="19690" xr:uid="{00000000-0005-0000-0000-00005B090000}"/>
    <cellStyle name="Standaard 4 2 2 2 2 4 3 3" xfId="5859" xr:uid="{00000000-0005-0000-0000-00005C090000}"/>
    <cellStyle name="Standaard 4 2 2 2 2 4 3 3 2" xfId="19693" xr:uid="{00000000-0005-0000-0000-00005D090000}"/>
    <cellStyle name="Standaard 4 2 2 2 2 4 3 4" xfId="9688" xr:uid="{00000000-0005-0000-0000-00005E090000}"/>
    <cellStyle name="Standaard 4 2 2 2 2 4 3 4 2" xfId="19694" xr:uid="{00000000-0005-0000-0000-00005F090000}"/>
    <cellStyle name="Standaard 4 2 2 2 2 4 3 5" xfId="14356" xr:uid="{00000000-0005-0000-0000-000060090000}"/>
    <cellStyle name="Standaard 4 2 2 2 2 4 3 6" xfId="19689" xr:uid="{00000000-0005-0000-0000-000061090000}"/>
    <cellStyle name="Standaard 4 2 2 2 2 4 4" xfId="2746" xr:uid="{00000000-0005-0000-0000-000062090000}"/>
    <cellStyle name="Standaard 4 2 2 2 2 4 4 2" xfId="7413" xr:uid="{00000000-0005-0000-0000-000063090000}"/>
    <cellStyle name="Standaard 4 2 2 2 2 4 4 2 2" xfId="19696" xr:uid="{00000000-0005-0000-0000-000064090000}"/>
    <cellStyle name="Standaard 4 2 2 2 2 4 4 3" xfId="9690" xr:uid="{00000000-0005-0000-0000-000065090000}"/>
    <cellStyle name="Standaard 4 2 2 2 2 4 4 3 2" xfId="19697" xr:uid="{00000000-0005-0000-0000-000066090000}"/>
    <cellStyle name="Standaard 4 2 2 2 2 4 4 4" xfId="14358" xr:uid="{00000000-0005-0000-0000-000067090000}"/>
    <cellStyle name="Standaard 4 2 2 2 2 4 4 5" xfId="19695" xr:uid="{00000000-0005-0000-0000-000068090000}"/>
    <cellStyle name="Standaard 4 2 2 2 2 4 5" xfId="5082" xr:uid="{00000000-0005-0000-0000-000069090000}"/>
    <cellStyle name="Standaard 4 2 2 2 2 4 5 2" xfId="19698" xr:uid="{00000000-0005-0000-0000-00006A090000}"/>
    <cellStyle name="Standaard 4 2 2 2 2 4 6" xfId="9685" xr:uid="{00000000-0005-0000-0000-00006B090000}"/>
    <cellStyle name="Standaard 4 2 2 2 2 4 6 2" xfId="19699" xr:uid="{00000000-0005-0000-0000-00006C090000}"/>
    <cellStyle name="Standaard 4 2 2 2 2 4 7" xfId="14353" xr:uid="{00000000-0005-0000-0000-00006D090000}"/>
    <cellStyle name="Standaard 4 2 2 2 2 4 8" xfId="19682" xr:uid="{00000000-0005-0000-0000-00006E090000}"/>
    <cellStyle name="Standaard 4 2 2 2 2 5" xfId="1581" xr:uid="{00000000-0005-0000-0000-00006F090000}"/>
    <cellStyle name="Standaard 4 2 2 2 2 5 2" xfId="3912" xr:uid="{00000000-0005-0000-0000-000070090000}"/>
    <cellStyle name="Standaard 4 2 2 2 2 5 2 2" xfId="8579" xr:uid="{00000000-0005-0000-0000-000071090000}"/>
    <cellStyle name="Standaard 4 2 2 2 2 5 2 2 2" xfId="19702" xr:uid="{00000000-0005-0000-0000-000072090000}"/>
    <cellStyle name="Standaard 4 2 2 2 2 5 2 3" xfId="9692" xr:uid="{00000000-0005-0000-0000-000073090000}"/>
    <cellStyle name="Standaard 4 2 2 2 2 5 2 3 2" xfId="19703" xr:uid="{00000000-0005-0000-0000-000074090000}"/>
    <cellStyle name="Standaard 4 2 2 2 2 5 2 4" xfId="14360" xr:uid="{00000000-0005-0000-0000-000075090000}"/>
    <cellStyle name="Standaard 4 2 2 2 2 5 2 5" xfId="19701" xr:uid="{00000000-0005-0000-0000-000076090000}"/>
    <cellStyle name="Standaard 4 2 2 2 2 5 3" xfId="6248" xr:uid="{00000000-0005-0000-0000-000077090000}"/>
    <cellStyle name="Standaard 4 2 2 2 2 5 3 2" xfId="19704" xr:uid="{00000000-0005-0000-0000-000078090000}"/>
    <cellStyle name="Standaard 4 2 2 2 2 5 4" xfId="9691" xr:uid="{00000000-0005-0000-0000-000079090000}"/>
    <cellStyle name="Standaard 4 2 2 2 2 5 4 2" xfId="19705" xr:uid="{00000000-0005-0000-0000-00007A090000}"/>
    <cellStyle name="Standaard 4 2 2 2 2 5 5" xfId="14359" xr:uid="{00000000-0005-0000-0000-00007B090000}"/>
    <cellStyle name="Standaard 4 2 2 2 2 5 6" xfId="19700" xr:uid="{00000000-0005-0000-0000-00007C090000}"/>
    <cellStyle name="Standaard 4 2 2 2 2 6" xfId="804" xr:uid="{00000000-0005-0000-0000-00007D090000}"/>
    <cellStyle name="Standaard 4 2 2 2 2 6 2" xfId="3135" xr:uid="{00000000-0005-0000-0000-00007E090000}"/>
    <cellStyle name="Standaard 4 2 2 2 2 6 2 2" xfId="7802" xr:uid="{00000000-0005-0000-0000-00007F090000}"/>
    <cellStyle name="Standaard 4 2 2 2 2 6 2 2 2" xfId="19708" xr:uid="{00000000-0005-0000-0000-000080090000}"/>
    <cellStyle name="Standaard 4 2 2 2 2 6 2 3" xfId="9694" xr:uid="{00000000-0005-0000-0000-000081090000}"/>
    <cellStyle name="Standaard 4 2 2 2 2 6 2 3 2" xfId="19709" xr:uid="{00000000-0005-0000-0000-000082090000}"/>
    <cellStyle name="Standaard 4 2 2 2 2 6 2 4" xfId="14362" xr:uid="{00000000-0005-0000-0000-000083090000}"/>
    <cellStyle name="Standaard 4 2 2 2 2 6 2 5" xfId="19707" xr:uid="{00000000-0005-0000-0000-000084090000}"/>
    <cellStyle name="Standaard 4 2 2 2 2 6 3" xfId="5471" xr:uid="{00000000-0005-0000-0000-000085090000}"/>
    <cellStyle name="Standaard 4 2 2 2 2 6 3 2" xfId="19710" xr:uid="{00000000-0005-0000-0000-000086090000}"/>
    <cellStyle name="Standaard 4 2 2 2 2 6 4" xfId="9693" xr:uid="{00000000-0005-0000-0000-000087090000}"/>
    <cellStyle name="Standaard 4 2 2 2 2 6 4 2" xfId="19711" xr:uid="{00000000-0005-0000-0000-000088090000}"/>
    <cellStyle name="Standaard 4 2 2 2 2 6 5" xfId="14361" xr:uid="{00000000-0005-0000-0000-000089090000}"/>
    <cellStyle name="Standaard 4 2 2 2 2 6 6" xfId="19706" xr:uid="{00000000-0005-0000-0000-00008A090000}"/>
    <cellStyle name="Standaard 4 2 2 2 2 7" xfId="2358" xr:uid="{00000000-0005-0000-0000-00008B090000}"/>
    <cellStyle name="Standaard 4 2 2 2 2 7 2" xfId="7025" xr:uid="{00000000-0005-0000-0000-00008C090000}"/>
    <cellStyle name="Standaard 4 2 2 2 2 7 2 2" xfId="19713" xr:uid="{00000000-0005-0000-0000-00008D090000}"/>
    <cellStyle name="Standaard 4 2 2 2 2 7 3" xfId="9695" xr:uid="{00000000-0005-0000-0000-00008E090000}"/>
    <cellStyle name="Standaard 4 2 2 2 2 7 3 2" xfId="19714" xr:uid="{00000000-0005-0000-0000-00008F090000}"/>
    <cellStyle name="Standaard 4 2 2 2 2 7 4" xfId="14363" xr:uid="{00000000-0005-0000-0000-000090090000}"/>
    <cellStyle name="Standaard 4 2 2 2 2 7 5" xfId="19712" xr:uid="{00000000-0005-0000-0000-000091090000}"/>
    <cellStyle name="Standaard 4 2 2 2 2 8" xfId="4737" xr:uid="{00000000-0005-0000-0000-000092090000}"/>
    <cellStyle name="Standaard 4 2 2 2 2 8 2" xfId="19715" xr:uid="{00000000-0005-0000-0000-000093090000}"/>
    <cellStyle name="Standaard 4 2 2 2 2 9" xfId="9648" xr:uid="{00000000-0005-0000-0000-000094090000}"/>
    <cellStyle name="Standaard 4 2 2 2 2 9 2" xfId="19716" xr:uid="{00000000-0005-0000-0000-000095090000}"/>
    <cellStyle name="Standaard 4 2 2 2 3" xfId="19" xr:uid="{00000000-0005-0000-0000-000096090000}"/>
    <cellStyle name="Standaard 4 2 2 2 3 10" xfId="14364" xr:uid="{00000000-0005-0000-0000-000097090000}"/>
    <cellStyle name="Standaard 4 2 2 2 3 11" xfId="19717" xr:uid="{00000000-0005-0000-0000-000098090000}"/>
    <cellStyle name="Standaard 4 2 2 2 3 2" xfId="186" xr:uid="{00000000-0005-0000-0000-000099090000}"/>
    <cellStyle name="Standaard 4 2 2 2 3 2 10" xfId="19718" xr:uid="{00000000-0005-0000-0000-00009A090000}"/>
    <cellStyle name="Standaard 4 2 2 2 3 2 2" xfId="380" xr:uid="{00000000-0005-0000-0000-00009B090000}"/>
    <cellStyle name="Standaard 4 2 2 2 3 2 2 2" xfId="771" xr:uid="{00000000-0005-0000-0000-00009C090000}"/>
    <cellStyle name="Standaard 4 2 2 2 3 2 2 2 2" xfId="2329" xr:uid="{00000000-0005-0000-0000-00009D090000}"/>
    <cellStyle name="Standaard 4 2 2 2 3 2 2 2 2 2" xfId="4660" xr:uid="{00000000-0005-0000-0000-00009E090000}"/>
    <cellStyle name="Standaard 4 2 2 2 3 2 2 2 2 2 2" xfId="9327" xr:uid="{00000000-0005-0000-0000-00009F090000}"/>
    <cellStyle name="Standaard 4 2 2 2 3 2 2 2 2 2 2 2" xfId="19723" xr:uid="{00000000-0005-0000-0000-0000A0090000}"/>
    <cellStyle name="Standaard 4 2 2 2 3 2 2 2 2 2 3" xfId="9701" xr:uid="{00000000-0005-0000-0000-0000A1090000}"/>
    <cellStyle name="Standaard 4 2 2 2 3 2 2 2 2 2 3 2" xfId="19724" xr:uid="{00000000-0005-0000-0000-0000A2090000}"/>
    <cellStyle name="Standaard 4 2 2 2 3 2 2 2 2 2 4" xfId="14369" xr:uid="{00000000-0005-0000-0000-0000A3090000}"/>
    <cellStyle name="Standaard 4 2 2 2 3 2 2 2 2 2 5" xfId="19722" xr:uid="{00000000-0005-0000-0000-0000A4090000}"/>
    <cellStyle name="Standaard 4 2 2 2 3 2 2 2 2 3" xfId="6996" xr:uid="{00000000-0005-0000-0000-0000A5090000}"/>
    <cellStyle name="Standaard 4 2 2 2 3 2 2 2 2 3 2" xfId="19725" xr:uid="{00000000-0005-0000-0000-0000A6090000}"/>
    <cellStyle name="Standaard 4 2 2 2 3 2 2 2 2 4" xfId="9700" xr:uid="{00000000-0005-0000-0000-0000A7090000}"/>
    <cellStyle name="Standaard 4 2 2 2 3 2 2 2 2 4 2" xfId="19726" xr:uid="{00000000-0005-0000-0000-0000A8090000}"/>
    <cellStyle name="Standaard 4 2 2 2 3 2 2 2 2 5" xfId="14368" xr:uid="{00000000-0005-0000-0000-0000A9090000}"/>
    <cellStyle name="Standaard 4 2 2 2 3 2 2 2 2 6" xfId="19721" xr:uid="{00000000-0005-0000-0000-0000AA090000}"/>
    <cellStyle name="Standaard 4 2 2 2 3 2 2 2 3" xfId="1552" xr:uid="{00000000-0005-0000-0000-0000AB090000}"/>
    <cellStyle name="Standaard 4 2 2 2 3 2 2 2 3 2" xfId="3883" xr:uid="{00000000-0005-0000-0000-0000AC090000}"/>
    <cellStyle name="Standaard 4 2 2 2 3 2 2 2 3 2 2" xfId="8550" xr:uid="{00000000-0005-0000-0000-0000AD090000}"/>
    <cellStyle name="Standaard 4 2 2 2 3 2 2 2 3 2 2 2" xfId="19729" xr:uid="{00000000-0005-0000-0000-0000AE090000}"/>
    <cellStyle name="Standaard 4 2 2 2 3 2 2 2 3 2 3" xfId="9703" xr:uid="{00000000-0005-0000-0000-0000AF090000}"/>
    <cellStyle name="Standaard 4 2 2 2 3 2 2 2 3 2 3 2" xfId="19730" xr:uid="{00000000-0005-0000-0000-0000B0090000}"/>
    <cellStyle name="Standaard 4 2 2 2 3 2 2 2 3 2 4" xfId="14371" xr:uid="{00000000-0005-0000-0000-0000B1090000}"/>
    <cellStyle name="Standaard 4 2 2 2 3 2 2 2 3 2 5" xfId="19728" xr:uid="{00000000-0005-0000-0000-0000B2090000}"/>
    <cellStyle name="Standaard 4 2 2 2 3 2 2 2 3 3" xfId="6219" xr:uid="{00000000-0005-0000-0000-0000B3090000}"/>
    <cellStyle name="Standaard 4 2 2 2 3 2 2 2 3 3 2" xfId="19731" xr:uid="{00000000-0005-0000-0000-0000B4090000}"/>
    <cellStyle name="Standaard 4 2 2 2 3 2 2 2 3 4" xfId="9702" xr:uid="{00000000-0005-0000-0000-0000B5090000}"/>
    <cellStyle name="Standaard 4 2 2 2 3 2 2 2 3 4 2" xfId="19732" xr:uid="{00000000-0005-0000-0000-0000B6090000}"/>
    <cellStyle name="Standaard 4 2 2 2 3 2 2 2 3 5" xfId="14370" xr:uid="{00000000-0005-0000-0000-0000B7090000}"/>
    <cellStyle name="Standaard 4 2 2 2 3 2 2 2 3 6" xfId="19727" xr:uid="{00000000-0005-0000-0000-0000B8090000}"/>
    <cellStyle name="Standaard 4 2 2 2 3 2 2 2 4" xfId="3106" xr:uid="{00000000-0005-0000-0000-0000B9090000}"/>
    <cellStyle name="Standaard 4 2 2 2 3 2 2 2 4 2" xfId="7773" xr:uid="{00000000-0005-0000-0000-0000BA090000}"/>
    <cellStyle name="Standaard 4 2 2 2 3 2 2 2 4 2 2" xfId="19734" xr:uid="{00000000-0005-0000-0000-0000BB090000}"/>
    <cellStyle name="Standaard 4 2 2 2 3 2 2 2 4 3" xfId="9704" xr:uid="{00000000-0005-0000-0000-0000BC090000}"/>
    <cellStyle name="Standaard 4 2 2 2 3 2 2 2 4 3 2" xfId="19735" xr:uid="{00000000-0005-0000-0000-0000BD090000}"/>
    <cellStyle name="Standaard 4 2 2 2 3 2 2 2 4 4" xfId="14372" xr:uid="{00000000-0005-0000-0000-0000BE090000}"/>
    <cellStyle name="Standaard 4 2 2 2 3 2 2 2 4 5" xfId="19733" xr:uid="{00000000-0005-0000-0000-0000BF090000}"/>
    <cellStyle name="Standaard 4 2 2 2 3 2 2 2 5" xfId="5442" xr:uid="{00000000-0005-0000-0000-0000C0090000}"/>
    <cellStyle name="Standaard 4 2 2 2 3 2 2 2 5 2" xfId="19736" xr:uid="{00000000-0005-0000-0000-0000C1090000}"/>
    <cellStyle name="Standaard 4 2 2 2 3 2 2 2 6" xfId="9699" xr:uid="{00000000-0005-0000-0000-0000C2090000}"/>
    <cellStyle name="Standaard 4 2 2 2 3 2 2 2 6 2" xfId="19737" xr:uid="{00000000-0005-0000-0000-0000C3090000}"/>
    <cellStyle name="Standaard 4 2 2 2 3 2 2 2 7" xfId="14367" xr:uid="{00000000-0005-0000-0000-0000C4090000}"/>
    <cellStyle name="Standaard 4 2 2 2 3 2 2 2 8" xfId="19720" xr:uid="{00000000-0005-0000-0000-0000C5090000}"/>
    <cellStyle name="Standaard 4 2 2 2 3 2 2 3" xfId="1941" xr:uid="{00000000-0005-0000-0000-0000C6090000}"/>
    <cellStyle name="Standaard 4 2 2 2 3 2 2 3 2" xfId="4272" xr:uid="{00000000-0005-0000-0000-0000C7090000}"/>
    <cellStyle name="Standaard 4 2 2 2 3 2 2 3 2 2" xfId="8939" xr:uid="{00000000-0005-0000-0000-0000C8090000}"/>
    <cellStyle name="Standaard 4 2 2 2 3 2 2 3 2 2 2" xfId="19740" xr:uid="{00000000-0005-0000-0000-0000C9090000}"/>
    <cellStyle name="Standaard 4 2 2 2 3 2 2 3 2 3" xfId="9706" xr:uid="{00000000-0005-0000-0000-0000CA090000}"/>
    <cellStyle name="Standaard 4 2 2 2 3 2 2 3 2 3 2" xfId="19741" xr:uid="{00000000-0005-0000-0000-0000CB090000}"/>
    <cellStyle name="Standaard 4 2 2 2 3 2 2 3 2 4" xfId="14374" xr:uid="{00000000-0005-0000-0000-0000CC090000}"/>
    <cellStyle name="Standaard 4 2 2 2 3 2 2 3 2 5" xfId="19739" xr:uid="{00000000-0005-0000-0000-0000CD090000}"/>
    <cellStyle name="Standaard 4 2 2 2 3 2 2 3 3" xfId="6608" xr:uid="{00000000-0005-0000-0000-0000CE090000}"/>
    <cellStyle name="Standaard 4 2 2 2 3 2 2 3 3 2" xfId="19742" xr:uid="{00000000-0005-0000-0000-0000CF090000}"/>
    <cellStyle name="Standaard 4 2 2 2 3 2 2 3 4" xfId="9705" xr:uid="{00000000-0005-0000-0000-0000D0090000}"/>
    <cellStyle name="Standaard 4 2 2 2 3 2 2 3 4 2" xfId="19743" xr:uid="{00000000-0005-0000-0000-0000D1090000}"/>
    <cellStyle name="Standaard 4 2 2 2 3 2 2 3 5" xfId="14373" xr:uid="{00000000-0005-0000-0000-0000D2090000}"/>
    <cellStyle name="Standaard 4 2 2 2 3 2 2 3 6" xfId="19738" xr:uid="{00000000-0005-0000-0000-0000D3090000}"/>
    <cellStyle name="Standaard 4 2 2 2 3 2 2 4" xfId="1164" xr:uid="{00000000-0005-0000-0000-0000D4090000}"/>
    <cellStyle name="Standaard 4 2 2 2 3 2 2 4 2" xfId="3495" xr:uid="{00000000-0005-0000-0000-0000D5090000}"/>
    <cellStyle name="Standaard 4 2 2 2 3 2 2 4 2 2" xfId="8162" xr:uid="{00000000-0005-0000-0000-0000D6090000}"/>
    <cellStyle name="Standaard 4 2 2 2 3 2 2 4 2 2 2" xfId="19746" xr:uid="{00000000-0005-0000-0000-0000D7090000}"/>
    <cellStyle name="Standaard 4 2 2 2 3 2 2 4 2 3" xfId="9708" xr:uid="{00000000-0005-0000-0000-0000D8090000}"/>
    <cellStyle name="Standaard 4 2 2 2 3 2 2 4 2 3 2" xfId="19747" xr:uid="{00000000-0005-0000-0000-0000D9090000}"/>
    <cellStyle name="Standaard 4 2 2 2 3 2 2 4 2 4" xfId="14376" xr:uid="{00000000-0005-0000-0000-0000DA090000}"/>
    <cellStyle name="Standaard 4 2 2 2 3 2 2 4 2 5" xfId="19745" xr:uid="{00000000-0005-0000-0000-0000DB090000}"/>
    <cellStyle name="Standaard 4 2 2 2 3 2 2 4 3" xfId="5831" xr:uid="{00000000-0005-0000-0000-0000DC090000}"/>
    <cellStyle name="Standaard 4 2 2 2 3 2 2 4 3 2" xfId="19748" xr:uid="{00000000-0005-0000-0000-0000DD090000}"/>
    <cellStyle name="Standaard 4 2 2 2 3 2 2 4 4" xfId="9707" xr:uid="{00000000-0005-0000-0000-0000DE090000}"/>
    <cellStyle name="Standaard 4 2 2 2 3 2 2 4 4 2" xfId="19749" xr:uid="{00000000-0005-0000-0000-0000DF090000}"/>
    <cellStyle name="Standaard 4 2 2 2 3 2 2 4 5" xfId="14375" xr:uid="{00000000-0005-0000-0000-0000E0090000}"/>
    <cellStyle name="Standaard 4 2 2 2 3 2 2 4 6" xfId="19744" xr:uid="{00000000-0005-0000-0000-0000E1090000}"/>
    <cellStyle name="Standaard 4 2 2 2 3 2 2 5" xfId="2718" xr:uid="{00000000-0005-0000-0000-0000E2090000}"/>
    <cellStyle name="Standaard 4 2 2 2 3 2 2 5 2" xfId="7385" xr:uid="{00000000-0005-0000-0000-0000E3090000}"/>
    <cellStyle name="Standaard 4 2 2 2 3 2 2 5 2 2" xfId="19751" xr:uid="{00000000-0005-0000-0000-0000E4090000}"/>
    <cellStyle name="Standaard 4 2 2 2 3 2 2 5 3" xfId="9709" xr:uid="{00000000-0005-0000-0000-0000E5090000}"/>
    <cellStyle name="Standaard 4 2 2 2 3 2 2 5 3 2" xfId="19752" xr:uid="{00000000-0005-0000-0000-0000E6090000}"/>
    <cellStyle name="Standaard 4 2 2 2 3 2 2 5 4" xfId="14377" xr:uid="{00000000-0005-0000-0000-0000E7090000}"/>
    <cellStyle name="Standaard 4 2 2 2 3 2 2 5 5" xfId="19750" xr:uid="{00000000-0005-0000-0000-0000E8090000}"/>
    <cellStyle name="Standaard 4 2 2 2 3 2 2 6" xfId="5054" xr:uid="{00000000-0005-0000-0000-0000E9090000}"/>
    <cellStyle name="Standaard 4 2 2 2 3 2 2 6 2" xfId="19753" xr:uid="{00000000-0005-0000-0000-0000EA090000}"/>
    <cellStyle name="Standaard 4 2 2 2 3 2 2 7" xfId="9698" xr:uid="{00000000-0005-0000-0000-0000EB090000}"/>
    <cellStyle name="Standaard 4 2 2 2 3 2 2 7 2" xfId="19754" xr:uid="{00000000-0005-0000-0000-0000EC090000}"/>
    <cellStyle name="Standaard 4 2 2 2 3 2 2 8" xfId="14366" xr:uid="{00000000-0005-0000-0000-0000ED090000}"/>
    <cellStyle name="Standaard 4 2 2 2 3 2 2 9" xfId="19719" xr:uid="{00000000-0005-0000-0000-0000EE090000}"/>
    <cellStyle name="Standaard 4 2 2 2 3 2 3" xfId="577" xr:uid="{00000000-0005-0000-0000-0000EF090000}"/>
    <cellStyle name="Standaard 4 2 2 2 3 2 3 2" xfId="2135" xr:uid="{00000000-0005-0000-0000-0000F0090000}"/>
    <cellStyle name="Standaard 4 2 2 2 3 2 3 2 2" xfId="4466" xr:uid="{00000000-0005-0000-0000-0000F1090000}"/>
    <cellStyle name="Standaard 4 2 2 2 3 2 3 2 2 2" xfId="9133" xr:uid="{00000000-0005-0000-0000-0000F2090000}"/>
    <cellStyle name="Standaard 4 2 2 2 3 2 3 2 2 2 2" xfId="19758" xr:uid="{00000000-0005-0000-0000-0000F3090000}"/>
    <cellStyle name="Standaard 4 2 2 2 3 2 3 2 2 3" xfId="9712" xr:uid="{00000000-0005-0000-0000-0000F4090000}"/>
    <cellStyle name="Standaard 4 2 2 2 3 2 3 2 2 3 2" xfId="19759" xr:uid="{00000000-0005-0000-0000-0000F5090000}"/>
    <cellStyle name="Standaard 4 2 2 2 3 2 3 2 2 4" xfId="14380" xr:uid="{00000000-0005-0000-0000-0000F6090000}"/>
    <cellStyle name="Standaard 4 2 2 2 3 2 3 2 2 5" xfId="19757" xr:uid="{00000000-0005-0000-0000-0000F7090000}"/>
    <cellStyle name="Standaard 4 2 2 2 3 2 3 2 3" xfId="6802" xr:uid="{00000000-0005-0000-0000-0000F8090000}"/>
    <cellStyle name="Standaard 4 2 2 2 3 2 3 2 3 2" xfId="19760" xr:uid="{00000000-0005-0000-0000-0000F9090000}"/>
    <cellStyle name="Standaard 4 2 2 2 3 2 3 2 4" xfId="9711" xr:uid="{00000000-0005-0000-0000-0000FA090000}"/>
    <cellStyle name="Standaard 4 2 2 2 3 2 3 2 4 2" xfId="19761" xr:uid="{00000000-0005-0000-0000-0000FB090000}"/>
    <cellStyle name="Standaard 4 2 2 2 3 2 3 2 5" xfId="14379" xr:uid="{00000000-0005-0000-0000-0000FC090000}"/>
    <cellStyle name="Standaard 4 2 2 2 3 2 3 2 6" xfId="19756" xr:uid="{00000000-0005-0000-0000-0000FD090000}"/>
    <cellStyle name="Standaard 4 2 2 2 3 2 3 3" xfId="1358" xr:uid="{00000000-0005-0000-0000-0000FE090000}"/>
    <cellStyle name="Standaard 4 2 2 2 3 2 3 3 2" xfId="3689" xr:uid="{00000000-0005-0000-0000-0000FF090000}"/>
    <cellStyle name="Standaard 4 2 2 2 3 2 3 3 2 2" xfId="8356" xr:uid="{00000000-0005-0000-0000-0000000A0000}"/>
    <cellStyle name="Standaard 4 2 2 2 3 2 3 3 2 2 2" xfId="19764" xr:uid="{00000000-0005-0000-0000-0000010A0000}"/>
    <cellStyle name="Standaard 4 2 2 2 3 2 3 3 2 3" xfId="9714" xr:uid="{00000000-0005-0000-0000-0000020A0000}"/>
    <cellStyle name="Standaard 4 2 2 2 3 2 3 3 2 3 2" xfId="19765" xr:uid="{00000000-0005-0000-0000-0000030A0000}"/>
    <cellStyle name="Standaard 4 2 2 2 3 2 3 3 2 4" xfId="14382" xr:uid="{00000000-0005-0000-0000-0000040A0000}"/>
    <cellStyle name="Standaard 4 2 2 2 3 2 3 3 2 5" xfId="19763" xr:uid="{00000000-0005-0000-0000-0000050A0000}"/>
    <cellStyle name="Standaard 4 2 2 2 3 2 3 3 3" xfId="6025" xr:uid="{00000000-0005-0000-0000-0000060A0000}"/>
    <cellStyle name="Standaard 4 2 2 2 3 2 3 3 3 2" xfId="19766" xr:uid="{00000000-0005-0000-0000-0000070A0000}"/>
    <cellStyle name="Standaard 4 2 2 2 3 2 3 3 4" xfId="9713" xr:uid="{00000000-0005-0000-0000-0000080A0000}"/>
    <cellStyle name="Standaard 4 2 2 2 3 2 3 3 4 2" xfId="19767" xr:uid="{00000000-0005-0000-0000-0000090A0000}"/>
    <cellStyle name="Standaard 4 2 2 2 3 2 3 3 5" xfId="14381" xr:uid="{00000000-0005-0000-0000-00000A0A0000}"/>
    <cellStyle name="Standaard 4 2 2 2 3 2 3 3 6" xfId="19762" xr:uid="{00000000-0005-0000-0000-00000B0A0000}"/>
    <cellStyle name="Standaard 4 2 2 2 3 2 3 4" xfId="2912" xr:uid="{00000000-0005-0000-0000-00000C0A0000}"/>
    <cellStyle name="Standaard 4 2 2 2 3 2 3 4 2" xfId="7579" xr:uid="{00000000-0005-0000-0000-00000D0A0000}"/>
    <cellStyle name="Standaard 4 2 2 2 3 2 3 4 2 2" xfId="19769" xr:uid="{00000000-0005-0000-0000-00000E0A0000}"/>
    <cellStyle name="Standaard 4 2 2 2 3 2 3 4 3" xfId="9715" xr:uid="{00000000-0005-0000-0000-00000F0A0000}"/>
    <cellStyle name="Standaard 4 2 2 2 3 2 3 4 3 2" xfId="19770" xr:uid="{00000000-0005-0000-0000-0000100A0000}"/>
    <cellStyle name="Standaard 4 2 2 2 3 2 3 4 4" xfId="14383" xr:uid="{00000000-0005-0000-0000-0000110A0000}"/>
    <cellStyle name="Standaard 4 2 2 2 3 2 3 4 5" xfId="19768" xr:uid="{00000000-0005-0000-0000-0000120A0000}"/>
    <cellStyle name="Standaard 4 2 2 2 3 2 3 5" xfId="5248" xr:uid="{00000000-0005-0000-0000-0000130A0000}"/>
    <cellStyle name="Standaard 4 2 2 2 3 2 3 5 2" xfId="19771" xr:uid="{00000000-0005-0000-0000-0000140A0000}"/>
    <cellStyle name="Standaard 4 2 2 2 3 2 3 6" xfId="9710" xr:uid="{00000000-0005-0000-0000-0000150A0000}"/>
    <cellStyle name="Standaard 4 2 2 2 3 2 3 6 2" xfId="19772" xr:uid="{00000000-0005-0000-0000-0000160A0000}"/>
    <cellStyle name="Standaard 4 2 2 2 3 2 3 7" xfId="14378" xr:uid="{00000000-0005-0000-0000-0000170A0000}"/>
    <cellStyle name="Standaard 4 2 2 2 3 2 3 8" xfId="19755" xr:uid="{00000000-0005-0000-0000-0000180A0000}"/>
    <cellStyle name="Standaard 4 2 2 2 3 2 4" xfId="1747" xr:uid="{00000000-0005-0000-0000-0000190A0000}"/>
    <cellStyle name="Standaard 4 2 2 2 3 2 4 2" xfId="4078" xr:uid="{00000000-0005-0000-0000-00001A0A0000}"/>
    <cellStyle name="Standaard 4 2 2 2 3 2 4 2 2" xfId="8745" xr:uid="{00000000-0005-0000-0000-00001B0A0000}"/>
    <cellStyle name="Standaard 4 2 2 2 3 2 4 2 2 2" xfId="19775" xr:uid="{00000000-0005-0000-0000-00001C0A0000}"/>
    <cellStyle name="Standaard 4 2 2 2 3 2 4 2 3" xfId="9717" xr:uid="{00000000-0005-0000-0000-00001D0A0000}"/>
    <cellStyle name="Standaard 4 2 2 2 3 2 4 2 3 2" xfId="19776" xr:uid="{00000000-0005-0000-0000-00001E0A0000}"/>
    <cellStyle name="Standaard 4 2 2 2 3 2 4 2 4" xfId="14385" xr:uid="{00000000-0005-0000-0000-00001F0A0000}"/>
    <cellStyle name="Standaard 4 2 2 2 3 2 4 2 5" xfId="19774" xr:uid="{00000000-0005-0000-0000-0000200A0000}"/>
    <cellStyle name="Standaard 4 2 2 2 3 2 4 3" xfId="6414" xr:uid="{00000000-0005-0000-0000-0000210A0000}"/>
    <cellStyle name="Standaard 4 2 2 2 3 2 4 3 2" xfId="19777" xr:uid="{00000000-0005-0000-0000-0000220A0000}"/>
    <cellStyle name="Standaard 4 2 2 2 3 2 4 4" xfId="9716" xr:uid="{00000000-0005-0000-0000-0000230A0000}"/>
    <cellStyle name="Standaard 4 2 2 2 3 2 4 4 2" xfId="19778" xr:uid="{00000000-0005-0000-0000-0000240A0000}"/>
    <cellStyle name="Standaard 4 2 2 2 3 2 4 5" xfId="14384" xr:uid="{00000000-0005-0000-0000-0000250A0000}"/>
    <cellStyle name="Standaard 4 2 2 2 3 2 4 6" xfId="19773" xr:uid="{00000000-0005-0000-0000-0000260A0000}"/>
    <cellStyle name="Standaard 4 2 2 2 3 2 5" xfId="970" xr:uid="{00000000-0005-0000-0000-0000270A0000}"/>
    <cellStyle name="Standaard 4 2 2 2 3 2 5 2" xfId="3301" xr:uid="{00000000-0005-0000-0000-0000280A0000}"/>
    <cellStyle name="Standaard 4 2 2 2 3 2 5 2 2" xfId="7968" xr:uid="{00000000-0005-0000-0000-0000290A0000}"/>
    <cellStyle name="Standaard 4 2 2 2 3 2 5 2 2 2" xfId="19781" xr:uid="{00000000-0005-0000-0000-00002A0A0000}"/>
    <cellStyle name="Standaard 4 2 2 2 3 2 5 2 3" xfId="9719" xr:uid="{00000000-0005-0000-0000-00002B0A0000}"/>
    <cellStyle name="Standaard 4 2 2 2 3 2 5 2 3 2" xfId="19782" xr:uid="{00000000-0005-0000-0000-00002C0A0000}"/>
    <cellStyle name="Standaard 4 2 2 2 3 2 5 2 4" xfId="14387" xr:uid="{00000000-0005-0000-0000-00002D0A0000}"/>
    <cellStyle name="Standaard 4 2 2 2 3 2 5 2 5" xfId="19780" xr:uid="{00000000-0005-0000-0000-00002E0A0000}"/>
    <cellStyle name="Standaard 4 2 2 2 3 2 5 3" xfId="5637" xr:uid="{00000000-0005-0000-0000-00002F0A0000}"/>
    <cellStyle name="Standaard 4 2 2 2 3 2 5 3 2" xfId="19783" xr:uid="{00000000-0005-0000-0000-0000300A0000}"/>
    <cellStyle name="Standaard 4 2 2 2 3 2 5 4" xfId="9718" xr:uid="{00000000-0005-0000-0000-0000310A0000}"/>
    <cellStyle name="Standaard 4 2 2 2 3 2 5 4 2" xfId="19784" xr:uid="{00000000-0005-0000-0000-0000320A0000}"/>
    <cellStyle name="Standaard 4 2 2 2 3 2 5 5" xfId="14386" xr:uid="{00000000-0005-0000-0000-0000330A0000}"/>
    <cellStyle name="Standaard 4 2 2 2 3 2 5 6" xfId="19779" xr:uid="{00000000-0005-0000-0000-0000340A0000}"/>
    <cellStyle name="Standaard 4 2 2 2 3 2 6" xfId="2524" xr:uid="{00000000-0005-0000-0000-0000350A0000}"/>
    <cellStyle name="Standaard 4 2 2 2 3 2 6 2" xfId="7191" xr:uid="{00000000-0005-0000-0000-0000360A0000}"/>
    <cellStyle name="Standaard 4 2 2 2 3 2 6 2 2" xfId="19786" xr:uid="{00000000-0005-0000-0000-0000370A0000}"/>
    <cellStyle name="Standaard 4 2 2 2 3 2 6 3" xfId="9720" xr:uid="{00000000-0005-0000-0000-0000380A0000}"/>
    <cellStyle name="Standaard 4 2 2 2 3 2 6 3 2" xfId="19787" xr:uid="{00000000-0005-0000-0000-0000390A0000}"/>
    <cellStyle name="Standaard 4 2 2 2 3 2 6 4" xfId="14388" xr:uid="{00000000-0005-0000-0000-00003A0A0000}"/>
    <cellStyle name="Standaard 4 2 2 2 3 2 6 5" xfId="19785" xr:uid="{00000000-0005-0000-0000-00003B0A0000}"/>
    <cellStyle name="Standaard 4 2 2 2 3 2 7" xfId="4860" xr:uid="{00000000-0005-0000-0000-00003C0A0000}"/>
    <cellStyle name="Standaard 4 2 2 2 3 2 7 2" xfId="19788" xr:uid="{00000000-0005-0000-0000-00003D0A0000}"/>
    <cellStyle name="Standaard 4 2 2 2 3 2 8" xfId="9697" xr:uid="{00000000-0005-0000-0000-00003E0A0000}"/>
    <cellStyle name="Standaard 4 2 2 2 3 2 8 2" xfId="19789" xr:uid="{00000000-0005-0000-0000-00003F0A0000}"/>
    <cellStyle name="Standaard 4 2 2 2 3 2 9" xfId="14365" xr:uid="{00000000-0005-0000-0000-0000400A0000}"/>
    <cellStyle name="Standaard 4 2 2 2 3 3" xfId="215" xr:uid="{00000000-0005-0000-0000-0000410A0000}"/>
    <cellStyle name="Standaard 4 2 2 2 3 3 2" xfId="606" xr:uid="{00000000-0005-0000-0000-0000420A0000}"/>
    <cellStyle name="Standaard 4 2 2 2 3 3 2 2" xfId="2164" xr:uid="{00000000-0005-0000-0000-0000430A0000}"/>
    <cellStyle name="Standaard 4 2 2 2 3 3 2 2 2" xfId="4495" xr:uid="{00000000-0005-0000-0000-0000440A0000}"/>
    <cellStyle name="Standaard 4 2 2 2 3 3 2 2 2 2" xfId="9162" xr:uid="{00000000-0005-0000-0000-0000450A0000}"/>
    <cellStyle name="Standaard 4 2 2 2 3 3 2 2 2 2 2" xfId="19794" xr:uid="{00000000-0005-0000-0000-0000460A0000}"/>
    <cellStyle name="Standaard 4 2 2 2 3 3 2 2 2 3" xfId="9724" xr:uid="{00000000-0005-0000-0000-0000470A0000}"/>
    <cellStyle name="Standaard 4 2 2 2 3 3 2 2 2 3 2" xfId="19795" xr:uid="{00000000-0005-0000-0000-0000480A0000}"/>
    <cellStyle name="Standaard 4 2 2 2 3 3 2 2 2 4" xfId="14392" xr:uid="{00000000-0005-0000-0000-0000490A0000}"/>
    <cellStyle name="Standaard 4 2 2 2 3 3 2 2 2 5" xfId="19793" xr:uid="{00000000-0005-0000-0000-00004A0A0000}"/>
    <cellStyle name="Standaard 4 2 2 2 3 3 2 2 3" xfId="6831" xr:uid="{00000000-0005-0000-0000-00004B0A0000}"/>
    <cellStyle name="Standaard 4 2 2 2 3 3 2 2 3 2" xfId="19796" xr:uid="{00000000-0005-0000-0000-00004C0A0000}"/>
    <cellStyle name="Standaard 4 2 2 2 3 3 2 2 4" xfId="9723" xr:uid="{00000000-0005-0000-0000-00004D0A0000}"/>
    <cellStyle name="Standaard 4 2 2 2 3 3 2 2 4 2" xfId="19797" xr:uid="{00000000-0005-0000-0000-00004E0A0000}"/>
    <cellStyle name="Standaard 4 2 2 2 3 3 2 2 5" xfId="14391" xr:uid="{00000000-0005-0000-0000-00004F0A0000}"/>
    <cellStyle name="Standaard 4 2 2 2 3 3 2 2 6" xfId="19792" xr:uid="{00000000-0005-0000-0000-0000500A0000}"/>
    <cellStyle name="Standaard 4 2 2 2 3 3 2 3" xfId="1387" xr:uid="{00000000-0005-0000-0000-0000510A0000}"/>
    <cellStyle name="Standaard 4 2 2 2 3 3 2 3 2" xfId="3718" xr:uid="{00000000-0005-0000-0000-0000520A0000}"/>
    <cellStyle name="Standaard 4 2 2 2 3 3 2 3 2 2" xfId="8385" xr:uid="{00000000-0005-0000-0000-0000530A0000}"/>
    <cellStyle name="Standaard 4 2 2 2 3 3 2 3 2 2 2" xfId="19800" xr:uid="{00000000-0005-0000-0000-0000540A0000}"/>
    <cellStyle name="Standaard 4 2 2 2 3 3 2 3 2 3" xfId="9726" xr:uid="{00000000-0005-0000-0000-0000550A0000}"/>
    <cellStyle name="Standaard 4 2 2 2 3 3 2 3 2 3 2" xfId="19801" xr:uid="{00000000-0005-0000-0000-0000560A0000}"/>
    <cellStyle name="Standaard 4 2 2 2 3 3 2 3 2 4" xfId="14394" xr:uid="{00000000-0005-0000-0000-0000570A0000}"/>
    <cellStyle name="Standaard 4 2 2 2 3 3 2 3 2 5" xfId="19799" xr:uid="{00000000-0005-0000-0000-0000580A0000}"/>
    <cellStyle name="Standaard 4 2 2 2 3 3 2 3 3" xfId="6054" xr:uid="{00000000-0005-0000-0000-0000590A0000}"/>
    <cellStyle name="Standaard 4 2 2 2 3 3 2 3 3 2" xfId="19802" xr:uid="{00000000-0005-0000-0000-00005A0A0000}"/>
    <cellStyle name="Standaard 4 2 2 2 3 3 2 3 4" xfId="9725" xr:uid="{00000000-0005-0000-0000-00005B0A0000}"/>
    <cellStyle name="Standaard 4 2 2 2 3 3 2 3 4 2" xfId="19803" xr:uid="{00000000-0005-0000-0000-00005C0A0000}"/>
    <cellStyle name="Standaard 4 2 2 2 3 3 2 3 5" xfId="14393" xr:uid="{00000000-0005-0000-0000-00005D0A0000}"/>
    <cellStyle name="Standaard 4 2 2 2 3 3 2 3 6" xfId="19798" xr:uid="{00000000-0005-0000-0000-00005E0A0000}"/>
    <cellStyle name="Standaard 4 2 2 2 3 3 2 4" xfId="2941" xr:uid="{00000000-0005-0000-0000-00005F0A0000}"/>
    <cellStyle name="Standaard 4 2 2 2 3 3 2 4 2" xfId="7608" xr:uid="{00000000-0005-0000-0000-0000600A0000}"/>
    <cellStyle name="Standaard 4 2 2 2 3 3 2 4 2 2" xfId="19805" xr:uid="{00000000-0005-0000-0000-0000610A0000}"/>
    <cellStyle name="Standaard 4 2 2 2 3 3 2 4 3" xfId="9727" xr:uid="{00000000-0005-0000-0000-0000620A0000}"/>
    <cellStyle name="Standaard 4 2 2 2 3 3 2 4 3 2" xfId="19806" xr:uid="{00000000-0005-0000-0000-0000630A0000}"/>
    <cellStyle name="Standaard 4 2 2 2 3 3 2 4 4" xfId="14395" xr:uid="{00000000-0005-0000-0000-0000640A0000}"/>
    <cellStyle name="Standaard 4 2 2 2 3 3 2 4 5" xfId="19804" xr:uid="{00000000-0005-0000-0000-0000650A0000}"/>
    <cellStyle name="Standaard 4 2 2 2 3 3 2 5" xfId="5277" xr:uid="{00000000-0005-0000-0000-0000660A0000}"/>
    <cellStyle name="Standaard 4 2 2 2 3 3 2 5 2" xfId="19807" xr:uid="{00000000-0005-0000-0000-0000670A0000}"/>
    <cellStyle name="Standaard 4 2 2 2 3 3 2 6" xfId="9722" xr:uid="{00000000-0005-0000-0000-0000680A0000}"/>
    <cellStyle name="Standaard 4 2 2 2 3 3 2 6 2" xfId="19808" xr:uid="{00000000-0005-0000-0000-0000690A0000}"/>
    <cellStyle name="Standaard 4 2 2 2 3 3 2 7" xfId="14390" xr:uid="{00000000-0005-0000-0000-00006A0A0000}"/>
    <cellStyle name="Standaard 4 2 2 2 3 3 2 8" xfId="19791" xr:uid="{00000000-0005-0000-0000-00006B0A0000}"/>
    <cellStyle name="Standaard 4 2 2 2 3 3 3" xfId="1776" xr:uid="{00000000-0005-0000-0000-00006C0A0000}"/>
    <cellStyle name="Standaard 4 2 2 2 3 3 3 2" xfId="4107" xr:uid="{00000000-0005-0000-0000-00006D0A0000}"/>
    <cellStyle name="Standaard 4 2 2 2 3 3 3 2 2" xfId="8774" xr:uid="{00000000-0005-0000-0000-00006E0A0000}"/>
    <cellStyle name="Standaard 4 2 2 2 3 3 3 2 2 2" xfId="19811" xr:uid="{00000000-0005-0000-0000-00006F0A0000}"/>
    <cellStyle name="Standaard 4 2 2 2 3 3 3 2 3" xfId="9729" xr:uid="{00000000-0005-0000-0000-0000700A0000}"/>
    <cellStyle name="Standaard 4 2 2 2 3 3 3 2 3 2" xfId="19812" xr:uid="{00000000-0005-0000-0000-0000710A0000}"/>
    <cellStyle name="Standaard 4 2 2 2 3 3 3 2 4" xfId="14397" xr:uid="{00000000-0005-0000-0000-0000720A0000}"/>
    <cellStyle name="Standaard 4 2 2 2 3 3 3 2 5" xfId="19810" xr:uid="{00000000-0005-0000-0000-0000730A0000}"/>
    <cellStyle name="Standaard 4 2 2 2 3 3 3 3" xfId="6443" xr:uid="{00000000-0005-0000-0000-0000740A0000}"/>
    <cellStyle name="Standaard 4 2 2 2 3 3 3 3 2" xfId="19813" xr:uid="{00000000-0005-0000-0000-0000750A0000}"/>
    <cellStyle name="Standaard 4 2 2 2 3 3 3 4" xfId="9728" xr:uid="{00000000-0005-0000-0000-0000760A0000}"/>
    <cellStyle name="Standaard 4 2 2 2 3 3 3 4 2" xfId="19814" xr:uid="{00000000-0005-0000-0000-0000770A0000}"/>
    <cellStyle name="Standaard 4 2 2 2 3 3 3 5" xfId="14396" xr:uid="{00000000-0005-0000-0000-0000780A0000}"/>
    <cellStyle name="Standaard 4 2 2 2 3 3 3 6" xfId="19809" xr:uid="{00000000-0005-0000-0000-0000790A0000}"/>
    <cellStyle name="Standaard 4 2 2 2 3 3 4" xfId="999" xr:uid="{00000000-0005-0000-0000-00007A0A0000}"/>
    <cellStyle name="Standaard 4 2 2 2 3 3 4 2" xfId="3330" xr:uid="{00000000-0005-0000-0000-00007B0A0000}"/>
    <cellStyle name="Standaard 4 2 2 2 3 3 4 2 2" xfId="7997" xr:uid="{00000000-0005-0000-0000-00007C0A0000}"/>
    <cellStyle name="Standaard 4 2 2 2 3 3 4 2 2 2" xfId="19817" xr:uid="{00000000-0005-0000-0000-00007D0A0000}"/>
    <cellStyle name="Standaard 4 2 2 2 3 3 4 2 3" xfId="9731" xr:uid="{00000000-0005-0000-0000-00007E0A0000}"/>
    <cellStyle name="Standaard 4 2 2 2 3 3 4 2 3 2" xfId="19818" xr:uid="{00000000-0005-0000-0000-00007F0A0000}"/>
    <cellStyle name="Standaard 4 2 2 2 3 3 4 2 4" xfId="14399" xr:uid="{00000000-0005-0000-0000-0000800A0000}"/>
    <cellStyle name="Standaard 4 2 2 2 3 3 4 2 5" xfId="19816" xr:uid="{00000000-0005-0000-0000-0000810A0000}"/>
    <cellStyle name="Standaard 4 2 2 2 3 3 4 3" xfId="5666" xr:uid="{00000000-0005-0000-0000-0000820A0000}"/>
    <cellStyle name="Standaard 4 2 2 2 3 3 4 3 2" xfId="19819" xr:uid="{00000000-0005-0000-0000-0000830A0000}"/>
    <cellStyle name="Standaard 4 2 2 2 3 3 4 4" xfId="9730" xr:uid="{00000000-0005-0000-0000-0000840A0000}"/>
    <cellStyle name="Standaard 4 2 2 2 3 3 4 4 2" xfId="19820" xr:uid="{00000000-0005-0000-0000-0000850A0000}"/>
    <cellStyle name="Standaard 4 2 2 2 3 3 4 5" xfId="14398" xr:uid="{00000000-0005-0000-0000-0000860A0000}"/>
    <cellStyle name="Standaard 4 2 2 2 3 3 4 6" xfId="19815" xr:uid="{00000000-0005-0000-0000-0000870A0000}"/>
    <cellStyle name="Standaard 4 2 2 2 3 3 5" xfId="2553" xr:uid="{00000000-0005-0000-0000-0000880A0000}"/>
    <cellStyle name="Standaard 4 2 2 2 3 3 5 2" xfId="7220" xr:uid="{00000000-0005-0000-0000-0000890A0000}"/>
    <cellStyle name="Standaard 4 2 2 2 3 3 5 2 2" xfId="19822" xr:uid="{00000000-0005-0000-0000-00008A0A0000}"/>
    <cellStyle name="Standaard 4 2 2 2 3 3 5 3" xfId="9732" xr:uid="{00000000-0005-0000-0000-00008B0A0000}"/>
    <cellStyle name="Standaard 4 2 2 2 3 3 5 3 2" xfId="19823" xr:uid="{00000000-0005-0000-0000-00008C0A0000}"/>
    <cellStyle name="Standaard 4 2 2 2 3 3 5 4" xfId="14400" xr:uid="{00000000-0005-0000-0000-00008D0A0000}"/>
    <cellStyle name="Standaard 4 2 2 2 3 3 5 5" xfId="19821" xr:uid="{00000000-0005-0000-0000-00008E0A0000}"/>
    <cellStyle name="Standaard 4 2 2 2 3 3 6" xfId="4889" xr:uid="{00000000-0005-0000-0000-00008F0A0000}"/>
    <cellStyle name="Standaard 4 2 2 2 3 3 6 2" xfId="19824" xr:uid="{00000000-0005-0000-0000-0000900A0000}"/>
    <cellStyle name="Standaard 4 2 2 2 3 3 7" xfId="9721" xr:uid="{00000000-0005-0000-0000-0000910A0000}"/>
    <cellStyle name="Standaard 4 2 2 2 3 3 7 2" xfId="19825" xr:uid="{00000000-0005-0000-0000-0000920A0000}"/>
    <cellStyle name="Standaard 4 2 2 2 3 3 8" xfId="14389" xr:uid="{00000000-0005-0000-0000-0000930A0000}"/>
    <cellStyle name="Standaard 4 2 2 2 3 3 9" xfId="19790" xr:uid="{00000000-0005-0000-0000-0000940A0000}"/>
    <cellStyle name="Standaard 4 2 2 2 3 4" xfId="412" xr:uid="{00000000-0005-0000-0000-0000950A0000}"/>
    <cellStyle name="Standaard 4 2 2 2 3 4 2" xfId="1970" xr:uid="{00000000-0005-0000-0000-0000960A0000}"/>
    <cellStyle name="Standaard 4 2 2 2 3 4 2 2" xfId="4301" xr:uid="{00000000-0005-0000-0000-0000970A0000}"/>
    <cellStyle name="Standaard 4 2 2 2 3 4 2 2 2" xfId="8968" xr:uid="{00000000-0005-0000-0000-0000980A0000}"/>
    <cellStyle name="Standaard 4 2 2 2 3 4 2 2 2 2" xfId="19829" xr:uid="{00000000-0005-0000-0000-0000990A0000}"/>
    <cellStyle name="Standaard 4 2 2 2 3 4 2 2 3" xfId="9735" xr:uid="{00000000-0005-0000-0000-00009A0A0000}"/>
    <cellStyle name="Standaard 4 2 2 2 3 4 2 2 3 2" xfId="19830" xr:uid="{00000000-0005-0000-0000-00009B0A0000}"/>
    <cellStyle name="Standaard 4 2 2 2 3 4 2 2 4" xfId="14403" xr:uid="{00000000-0005-0000-0000-00009C0A0000}"/>
    <cellStyle name="Standaard 4 2 2 2 3 4 2 2 5" xfId="19828" xr:uid="{00000000-0005-0000-0000-00009D0A0000}"/>
    <cellStyle name="Standaard 4 2 2 2 3 4 2 3" xfId="6637" xr:uid="{00000000-0005-0000-0000-00009E0A0000}"/>
    <cellStyle name="Standaard 4 2 2 2 3 4 2 3 2" xfId="19831" xr:uid="{00000000-0005-0000-0000-00009F0A0000}"/>
    <cellStyle name="Standaard 4 2 2 2 3 4 2 4" xfId="9734" xr:uid="{00000000-0005-0000-0000-0000A00A0000}"/>
    <cellStyle name="Standaard 4 2 2 2 3 4 2 4 2" xfId="19832" xr:uid="{00000000-0005-0000-0000-0000A10A0000}"/>
    <cellStyle name="Standaard 4 2 2 2 3 4 2 5" xfId="14402" xr:uid="{00000000-0005-0000-0000-0000A20A0000}"/>
    <cellStyle name="Standaard 4 2 2 2 3 4 2 6" xfId="19827" xr:uid="{00000000-0005-0000-0000-0000A30A0000}"/>
    <cellStyle name="Standaard 4 2 2 2 3 4 3" xfId="1193" xr:uid="{00000000-0005-0000-0000-0000A40A0000}"/>
    <cellStyle name="Standaard 4 2 2 2 3 4 3 2" xfId="3524" xr:uid="{00000000-0005-0000-0000-0000A50A0000}"/>
    <cellStyle name="Standaard 4 2 2 2 3 4 3 2 2" xfId="8191" xr:uid="{00000000-0005-0000-0000-0000A60A0000}"/>
    <cellStyle name="Standaard 4 2 2 2 3 4 3 2 2 2" xfId="19835" xr:uid="{00000000-0005-0000-0000-0000A70A0000}"/>
    <cellStyle name="Standaard 4 2 2 2 3 4 3 2 3" xfId="9737" xr:uid="{00000000-0005-0000-0000-0000A80A0000}"/>
    <cellStyle name="Standaard 4 2 2 2 3 4 3 2 3 2" xfId="19836" xr:uid="{00000000-0005-0000-0000-0000A90A0000}"/>
    <cellStyle name="Standaard 4 2 2 2 3 4 3 2 4" xfId="14405" xr:uid="{00000000-0005-0000-0000-0000AA0A0000}"/>
    <cellStyle name="Standaard 4 2 2 2 3 4 3 2 5" xfId="19834" xr:uid="{00000000-0005-0000-0000-0000AB0A0000}"/>
    <cellStyle name="Standaard 4 2 2 2 3 4 3 3" xfId="5860" xr:uid="{00000000-0005-0000-0000-0000AC0A0000}"/>
    <cellStyle name="Standaard 4 2 2 2 3 4 3 3 2" xfId="19837" xr:uid="{00000000-0005-0000-0000-0000AD0A0000}"/>
    <cellStyle name="Standaard 4 2 2 2 3 4 3 4" xfId="9736" xr:uid="{00000000-0005-0000-0000-0000AE0A0000}"/>
    <cellStyle name="Standaard 4 2 2 2 3 4 3 4 2" xfId="19838" xr:uid="{00000000-0005-0000-0000-0000AF0A0000}"/>
    <cellStyle name="Standaard 4 2 2 2 3 4 3 5" xfId="14404" xr:uid="{00000000-0005-0000-0000-0000B00A0000}"/>
    <cellStyle name="Standaard 4 2 2 2 3 4 3 6" xfId="19833" xr:uid="{00000000-0005-0000-0000-0000B10A0000}"/>
    <cellStyle name="Standaard 4 2 2 2 3 4 4" xfId="2747" xr:uid="{00000000-0005-0000-0000-0000B20A0000}"/>
    <cellStyle name="Standaard 4 2 2 2 3 4 4 2" xfId="7414" xr:uid="{00000000-0005-0000-0000-0000B30A0000}"/>
    <cellStyle name="Standaard 4 2 2 2 3 4 4 2 2" xfId="19840" xr:uid="{00000000-0005-0000-0000-0000B40A0000}"/>
    <cellStyle name="Standaard 4 2 2 2 3 4 4 3" xfId="9738" xr:uid="{00000000-0005-0000-0000-0000B50A0000}"/>
    <cellStyle name="Standaard 4 2 2 2 3 4 4 3 2" xfId="19841" xr:uid="{00000000-0005-0000-0000-0000B60A0000}"/>
    <cellStyle name="Standaard 4 2 2 2 3 4 4 4" xfId="14406" xr:uid="{00000000-0005-0000-0000-0000B70A0000}"/>
    <cellStyle name="Standaard 4 2 2 2 3 4 4 5" xfId="19839" xr:uid="{00000000-0005-0000-0000-0000B80A0000}"/>
    <cellStyle name="Standaard 4 2 2 2 3 4 5" xfId="5083" xr:uid="{00000000-0005-0000-0000-0000B90A0000}"/>
    <cellStyle name="Standaard 4 2 2 2 3 4 5 2" xfId="19842" xr:uid="{00000000-0005-0000-0000-0000BA0A0000}"/>
    <cellStyle name="Standaard 4 2 2 2 3 4 6" xfId="9733" xr:uid="{00000000-0005-0000-0000-0000BB0A0000}"/>
    <cellStyle name="Standaard 4 2 2 2 3 4 6 2" xfId="19843" xr:uid="{00000000-0005-0000-0000-0000BC0A0000}"/>
    <cellStyle name="Standaard 4 2 2 2 3 4 7" xfId="14401" xr:uid="{00000000-0005-0000-0000-0000BD0A0000}"/>
    <cellStyle name="Standaard 4 2 2 2 3 4 8" xfId="19826" xr:uid="{00000000-0005-0000-0000-0000BE0A0000}"/>
    <cellStyle name="Standaard 4 2 2 2 3 5" xfId="1582" xr:uid="{00000000-0005-0000-0000-0000BF0A0000}"/>
    <cellStyle name="Standaard 4 2 2 2 3 5 2" xfId="3913" xr:uid="{00000000-0005-0000-0000-0000C00A0000}"/>
    <cellStyle name="Standaard 4 2 2 2 3 5 2 2" xfId="8580" xr:uid="{00000000-0005-0000-0000-0000C10A0000}"/>
    <cellStyle name="Standaard 4 2 2 2 3 5 2 2 2" xfId="19846" xr:uid="{00000000-0005-0000-0000-0000C20A0000}"/>
    <cellStyle name="Standaard 4 2 2 2 3 5 2 3" xfId="9740" xr:uid="{00000000-0005-0000-0000-0000C30A0000}"/>
    <cellStyle name="Standaard 4 2 2 2 3 5 2 3 2" xfId="19847" xr:uid="{00000000-0005-0000-0000-0000C40A0000}"/>
    <cellStyle name="Standaard 4 2 2 2 3 5 2 4" xfId="14408" xr:uid="{00000000-0005-0000-0000-0000C50A0000}"/>
    <cellStyle name="Standaard 4 2 2 2 3 5 2 5" xfId="19845" xr:uid="{00000000-0005-0000-0000-0000C60A0000}"/>
    <cellStyle name="Standaard 4 2 2 2 3 5 3" xfId="6249" xr:uid="{00000000-0005-0000-0000-0000C70A0000}"/>
    <cellStyle name="Standaard 4 2 2 2 3 5 3 2" xfId="19848" xr:uid="{00000000-0005-0000-0000-0000C80A0000}"/>
    <cellStyle name="Standaard 4 2 2 2 3 5 4" xfId="9739" xr:uid="{00000000-0005-0000-0000-0000C90A0000}"/>
    <cellStyle name="Standaard 4 2 2 2 3 5 4 2" xfId="19849" xr:uid="{00000000-0005-0000-0000-0000CA0A0000}"/>
    <cellStyle name="Standaard 4 2 2 2 3 5 5" xfId="14407" xr:uid="{00000000-0005-0000-0000-0000CB0A0000}"/>
    <cellStyle name="Standaard 4 2 2 2 3 5 6" xfId="19844" xr:uid="{00000000-0005-0000-0000-0000CC0A0000}"/>
    <cellStyle name="Standaard 4 2 2 2 3 6" xfId="805" xr:uid="{00000000-0005-0000-0000-0000CD0A0000}"/>
    <cellStyle name="Standaard 4 2 2 2 3 6 2" xfId="3136" xr:uid="{00000000-0005-0000-0000-0000CE0A0000}"/>
    <cellStyle name="Standaard 4 2 2 2 3 6 2 2" xfId="7803" xr:uid="{00000000-0005-0000-0000-0000CF0A0000}"/>
    <cellStyle name="Standaard 4 2 2 2 3 6 2 2 2" xfId="19852" xr:uid="{00000000-0005-0000-0000-0000D00A0000}"/>
    <cellStyle name="Standaard 4 2 2 2 3 6 2 3" xfId="9742" xr:uid="{00000000-0005-0000-0000-0000D10A0000}"/>
    <cellStyle name="Standaard 4 2 2 2 3 6 2 3 2" xfId="19853" xr:uid="{00000000-0005-0000-0000-0000D20A0000}"/>
    <cellStyle name="Standaard 4 2 2 2 3 6 2 4" xfId="14410" xr:uid="{00000000-0005-0000-0000-0000D30A0000}"/>
    <cellStyle name="Standaard 4 2 2 2 3 6 2 5" xfId="19851" xr:uid="{00000000-0005-0000-0000-0000D40A0000}"/>
    <cellStyle name="Standaard 4 2 2 2 3 6 3" xfId="5472" xr:uid="{00000000-0005-0000-0000-0000D50A0000}"/>
    <cellStyle name="Standaard 4 2 2 2 3 6 3 2" xfId="19854" xr:uid="{00000000-0005-0000-0000-0000D60A0000}"/>
    <cellStyle name="Standaard 4 2 2 2 3 6 4" xfId="9741" xr:uid="{00000000-0005-0000-0000-0000D70A0000}"/>
    <cellStyle name="Standaard 4 2 2 2 3 6 4 2" xfId="19855" xr:uid="{00000000-0005-0000-0000-0000D80A0000}"/>
    <cellStyle name="Standaard 4 2 2 2 3 6 5" xfId="14409" xr:uid="{00000000-0005-0000-0000-0000D90A0000}"/>
    <cellStyle name="Standaard 4 2 2 2 3 6 6" xfId="19850" xr:uid="{00000000-0005-0000-0000-0000DA0A0000}"/>
    <cellStyle name="Standaard 4 2 2 2 3 7" xfId="2359" xr:uid="{00000000-0005-0000-0000-0000DB0A0000}"/>
    <cellStyle name="Standaard 4 2 2 2 3 7 2" xfId="7026" xr:uid="{00000000-0005-0000-0000-0000DC0A0000}"/>
    <cellStyle name="Standaard 4 2 2 2 3 7 2 2" xfId="19857" xr:uid="{00000000-0005-0000-0000-0000DD0A0000}"/>
    <cellStyle name="Standaard 4 2 2 2 3 7 3" xfId="9743" xr:uid="{00000000-0005-0000-0000-0000DE0A0000}"/>
    <cellStyle name="Standaard 4 2 2 2 3 7 3 2" xfId="19858" xr:uid="{00000000-0005-0000-0000-0000DF0A0000}"/>
    <cellStyle name="Standaard 4 2 2 2 3 7 4" xfId="14411" xr:uid="{00000000-0005-0000-0000-0000E00A0000}"/>
    <cellStyle name="Standaard 4 2 2 2 3 7 5" xfId="19856" xr:uid="{00000000-0005-0000-0000-0000E10A0000}"/>
    <cellStyle name="Standaard 4 2 2 2 3 8" xfId="4761" xr:uid="{00000000-0005-0000-0000-0000E20A0000}"/>
    <cellStyle name="Standaard 4 2 2 2 3 8 2" xfId="19859" xr:uid="{00000000-0005-0000-0000-0000E30A0000}"/>
    <cellStyle name="Standaard 4 2 2 2 3 9" xfId="9696" xr:uid="{00000000-0005-0000-0000-0000E40A0000}"/>
    <cellStyle name="Standaard 4 2 2 2 3 9 2" xfId="19860" xr:uid="{00000000-0005-0000-0000-0000E50A0000}"/>
    <cellStyle name="Standaard 4 2 2 2 4" xfId="20" xr:uid="{00000000-0005-0000-0000-0000E60A0000}"/>
    <cellStyle name="Standaard 4 2 2 2 4 10" xfId="14412" xr:uid="{00000000-0005-0000-0000-0000E70A0000}"/>
    <cellStyle name="Standaard 4 2 2 2 4 11" xfId="19861" xr:uid="{00000000-0005-0000-0000-0000E80A0000}"/>
    <cellStyle name="Standaard 4 2 2 2 4 2" xfId="138" xr:uid="{00000000-0005-0000-0000-0000E90A0000}"/>
    <cellStyle name="Standaard 4 2 2 2 4 2 10" xfId="19862" xr:uid="{00000000-0005-0000-0000-0000EA0A0000}"/>
    <cellStyle name="Standaard 4 2 2 2 4 2 2" xfId="332" xr:uid="{00000000-0005-0000-0000-0000EB0A0000}"/>
    <cellStyle name="Standaard 4 2 2 2 4 2 2 2" xfId="723" xr:uid="{00000000-0005-0000-0000-0000EC0A0000}"/>
    <cellStyle name="Standaard 4 2 2 2 4 2 2 2 2" xfId="2281" xr:uid="{00000000-0005-0000-0000-0000ED0A0000}"/>
    <cellStyle name="Standaard 4 2 2 2 4 2 2 2 2 2" xfId="4612" xr:uid="{00000000-0005-0000-0000-0000EE0A0000}"/>
    <cellStyle name="Standaard 4 2 2 2 4 2 2 2 2 2 2" xfId="9279" xr:uid="{00000000-0005-0000-0000-0000EF0A0000}"/>
    <cellStyle name="Standaard 4 2 2 2 4 2 2 2 2 2 2 2" xfId="19867" xr:uid="{00000000-0005-0000-0000-0000F00A0000}"/>
    <cellStyle name="Standaard 4 2 2 2 4 2 2 2 2 2 3" xfId="9749" xr:uid="{00000000-0005-0000-0000-0000F10A0000}"/>
    <cellStyle name="Standaard 4 2 2 2 4 2 2 2 2 2 3 2" xfId="19868" xr:uid="{00000000-0005-0000-0000-0000F20A0000}"/>
    <cellStyle name="Standaard 4 2 2 2 4 2 2 2 2 2 4" xfId="14417" xr:uid="{00000000-0005-0000-0000-0000F30A0000}"/>
    <cellStyle name="Standaard 4 2 2 2 4 2 2 2 2 2 5" xfId="19866" xr:uid="{00000000-0005-0000-0000-0000F40A0000}"/>
    <cellStyle name="Standaard 4 2 2 2 4 2 2 2 2 3" xfId="6948" xr:uid="{00000000-0005-0000-0000-0000F50A0000}"/>
    <cellStyle name="Standaard 4 2 2 2 4 2 2 2 2 3 2" xfId="19869" xr:uid="{00000000-0005-0000-0000-0000F60A0000}"/>
    <cellStyle name="Standaard 4 2 2 2 4 2 2 2 2 4" xfId="9748" xr:uid="{00000000-0005-0000-0000-0000F70A0000}"/>
    <cellStyle name="Standaard 4 2 2 2 4 2 2 2 2 4 2" xfId="19870" xr:uid="{00000000-0005-0000-0000-0000F80A0000}"/>
    <cellStyle name="Standaard 4 2 2 2 4 2 2 2 2 5" xfId="14416" xr:uid="{00000000-0005-0000-0000-0000F90A0000}"/>
    <cellStyle name="Standaard 4 2 2 2 4 2 2 2 2 6" xfId="19865" xr:uid="{00000000-0005-0000-0000-0000FA0A0000}"/>
    <cellStyle name="Standaard 4 2 2 2 4 2 2 2 3" xfId="1504" xr:uid="{00000000-0005-0000-0000-0000FB0A0000}"/>
    <cellStyle name="Standaard 4 2 2 2 4 2 2 2 3 2" xfId="3835" xr:uid="{00000000-0005-0000-0000-0000FC0A0000}"/>
    <cellStyle name="Standaard 4 2 2 2 4 2 2 2 3 2 2" xfId="8502" xr:uid="{00000000-0005-0000-0000-0000FD0A0000}"/>
    <cellStyle name="Standaard 4 2 2 2 4 2 2 2 3 2 2 2" xfId="19873" xr:uid="{00000000-0005-0000-0000-0000FE0A0000}"/>
    <cellStyle name="Standaard 4 2 2 2 4 2 2 2 3 2 3" xfId="9751" xr:uid="{00000000-0005-0000-0000-0000FF0A0000}"/>
    <cellStyle name="Standaard 4 2 2 2 4 2 2 2 3 2 3 2" xfId="19874" xr:uid="{00000000-0005-0000-0000-0000000B0000}"/>
    <cellStyle name="Standaard 4 2 2 2 4 2 2 2 3 2 4" xfId="14419" xr:uid="{00000000-0005-0000-0000-0000010B0000}"/>
    <cellStyle name="Standaard 4 2 2 2 4 2 2 2 3 2 5" xfId="19872" xr:uid="{00000000-0005-0000-0000-0000020B0000}"/>
    <cellStyle name="Standaard 4 2 2 2 4 2 2 2 3 3" xfId="6171" xr:uid="{00000000-0005-0000-0000-0000030B0000}"/>
    <cellStyle name="Standaard 4 2 2 2 4 2 2 2 3 3 2" xfId="19875" xr:uid="{00000000-0005-0000-0000-0000040B0000}"/>
    <cellStyle name="Standaard 4 2 2 2 4 2 2 2 3 4" xfId="9750" xr:uid="{00000000-0005-0000-0000-0000050B0000}"/>
    <cellStyle name="Standaard 4 2 2 2 4 2 2 2 3 4 2" xfId="19876" xr:uid="{00000000-0005-0000-0000-0000060B0000}"/>
    <cellStyle name="Standaard 4 2 2 2 4 2 2 2 3 5" xfId="14418" xr:uid="{00000000-0005-0000-0000-0000070B0000}"/>
    <cellStyle name="Standaard 4 2 2 2 4 2 2 2 3 6" xfId="19871" xr:uid="{00000000-0005-0000-0000-0000080B0000}"/>
    <cellStyle name="Standaard 4 2 2 2 4 2 2 2 4" xfId="3058" xr:uid="{00000000-0005-0000-0000-0000090B0000}"/>
    <cellStyle name="Standaard 4 2 2 2 4 2 2 2 4 2" xfId="7725" xr:uid="{00000000-0005-0000-0000-00000A0B0000}"/>
    <cellStyle name="Standaard 4 2 2 2 4 2 2 2 4 2 2" xfId="19878" xr:uid="{00000000-0005-0000-0000-00000B0B0000}"/>
    <cellStyle name="Standaard 4 2 2 2 4 2 2 2 4 3" xfId="9752" xr:uid="{00000000-0005-0000-0000-00000C0B0000}"/>
    <cellStyle name="Standaard 4 2 2 2 4 2 2 2 4 3 2" xfId="19879" xr:uid="{00000000-0005-0000-0000-00000D0B0000}"/>
    <cellStyle name="Standaard 4 2 2 2 4 2 2 2 4 4" xfId="14420" xr:uid="{00000000-0005-0000-0000-00000E0B0000}"/>
    <cellStyle name="Standaard 4 2 2 2 4 2 2 2 4 5" xfId="19877" xr:uid="{00000000-0005-0000-0000-00000F0B0000}"/>
    <cellStyle name="Standaard 4 2 2 2 4 2 2 2 5" xfId="5394" xr:uid="{00000000-0005-0000-0000-0000100B0000}"/>
    <cellStyle name="Standaard 4 2 2 2 4 2 2 2 5 2" xfId="19880" xr:uid="{00000000-0005-0000-0000-0000110B0000}"/>
    <cellStyle name="Standaard 4 2 2 2 4 2 2 2 6" xfId="9747" xr:uid="{00000000-0005-0000-0000-0000120B0000}"/>
    <cellStyle name="Standaard 4 2 2 2 4 2 2 2 6 2" xfId="19881" xr:uid="{00000000-0005-0000-0000-0000130B0000}"/>
    <cellStyle name="Standaard 4 2 2 2 4 2 2 2 7" xfId="14415" xr:uid="{00000000-0005-0000-0000-0000140B0000}"/>
    <cellStyle name="Standaard 4 2 2 2 4 2 2 2 8" xfId="19864" xr:uid="{00000000-0005-0000-0000-0000150B0000}"/>
    <cellStyle name="Standaard 4 2 2 2 4 2 2 3" xfId="1893" xr:uid="{00000000-0005-0000-0000-0000160B0000}"/>
    <cellStyle name="Standaard 4 2 2 2 4 2 2 3 2" xfId="4224" xr:uid="{00000000-0005-0000-0000-0000170B0000}"/>
    <cellStyle name="Standaard 4 2 2 2 4 2 2 3 2 2" xfId="8891" xr:uid="{00000000-0005-0000-0000-0000180B0000}"/>
    <cellStyle name="Standaard 4 2 2 2 4 2 2 3 2 2 2" xfId="19884" xr:uid="{00000000-0005-0000-0000-0000190B0000}"/>
    <cellStyle name="Standaard 4 2 2 2 4 2 2 3 2 3" xfId="9754" xr:uid="{00000000-0005-0000-0000-00001A0B0000}"/>
    <cellStyle name="Standaard 4 2 2 2 4 2 2 3 2 3 2" xfId="19885" xr:uid="{00000000-0005-0000-0000-00001B0B0000}"/>
    <cellStyle name="Standaard 4 2 2 2 4 2 2 3 2 4" xfId="14422" xr:uid="{00000000-0005-0000-0000-00001C0B0000}"/>
    <cellStyle name="Standaard 4 2 2 2 4 2 2 3 2 5" xfId="19883" xr:uid="{00000000-0005-0000-0000-00001D0B0000}"/>
    <cellStyle name="Standaard 4 2 2 2 4 2 2 3 3" xfId="6560" xr:uid="{00000000-0005-0000-0000-00001E0B0000}"/>
    <cellStyle name="Standaard 4 2 2 2 4 2 2 3 3 2" xfId="19886" xr:uid="{00000000-0005-0000-0000-00001F0B0000}"/>
    <cellStyle name="Standaard 4 2 2 2 4 2 2 3 4" xfId="9753" xr:uid="{00000000-0005-0000-0000-0000200B0000}"/>
    <cellStyle name="Standaard 4 2 2 2 4 2 2 3 4 2" xfId="19887" xr:uid="{00000000-0005-0000-0000-0000210B0000}"/>
    <cellStyle name="Standaard 4 2 2 2 4 2 2 3 5" xfId="14421" xr:uid="{00000000-0005-0000-0000-0000220B0000}"/>
    <cellStyle name="Standaard 4 2 2 2 4 2 2 3 6" xfId="19882" xr:uid="{00000000-0005-0000-0000-0000230B0000}"/>
    <cellStyle name="Standaard 4 2 2 2 4 2 2 4" xfId="1116" xr:uid="{00000000-0005-0000-0000-0000240B0000}"/>
    <cellStyle name="Standaard 4 2 2 2 4 2 2 4 2" xfId="3447" xr:uid="{00000000-0005-0000-0000-0000250B0000}"/>
    <cellStyle name="Standaard 4 2 2 2 4 2 2 4 2 2" xfId="8114" xr:uid="{00000000-0005-0000-0000-0000260B0000}"/>
    <cellStyle name="Standaard 4 2 2 2 4 2 2 4 2 2 2" xfId="19890" xr:uid="{00000000-0005-0000-0000-0000270B0000}"/>
    <cellStyle name="Standaard 4 2 2 2 4 2 2 4 2 3" xfId="9756" xr:uid="{00000000-0005-0000-0000-0000280B0000}"/>
    <cellStyle name="Standaard 4 2 2 2 4 2 2 4 2 3 2" xfId="19891" xr:uid="{00000000-0005-0000-0000-0000290B0000}"/>
    <cellStyle name="Standaard 4 2 2 2 4 2 2 4 2 4" xfId="14424" xr:uid="{00000000-0005-0000-0000-00002A0B0000}"/>
    <cellStyle name="Standaard 4 2 2 2 4 2 2 4 2 5" xfId="19889" xr:uid="{00000000-0005-0000-0000-00002B0B0000}"/>
    <cellStyle name="Standaard 4 2 2 2 4 2 2 4 3" xfId="5783" xr:uid="{00000000-0005-0000-0000-00002C0B0000}"/>
    <cellStyle name="Standaard 4 2 2 2 4 2 2 4 3 2" xfId="19892" xr:uid="{00000000-0005-0000-0000-00002D0B0000}"/>
    <cellStyle name="Standaard 4 2 2 2 4 2 2 4 4" xfId="9755" xr:uid="{00000000-0005-0000-0000-00002E0B0000}"/>
    <cellStyle name="Standaard 4 2 2 2 4 2 2 4 4 2" xfId="19893" xr:uid="{00000000-0005-0000-0000-00002F0B0000}"/>
    <cellStyle name="Standaard 4 2 2 2 4 2 2 4 5" xfId="14423" xr:uid="{00000000-0005-0000-0000-0000300B0000}"/>
    <cellStyle name="Standaard 4 2 2 2 4 2 2 4 6" xfId="19888" xr:uid="{00000000-0005-0000-0000-0000310B0000}"/>
    <cellStyle name="Standaard 4 2 2 2 4 2 2 5" xfId="2670" xr:uid="{00000000-0005-0000-0000-0000320B0000}"/>
    <cellStyle name="Standaard 4 2 2 2 4 2 2 5 2" xfId="7337" xr:uid="{00000000-0005-0000-0000-0000330B0000}"/>
    <cellStyle name="Standaard 4 2 2 2 4 2 2 5 2 2" xfId="19895" xr:uid="{00000000-0005-0000-0000-0000340B0000}"/>
    <cellStyle name="Standaard 4 2 2 2 4 2 2 5 3" xfId="9757" xr:uid="{00000000-0005-0000-0000-0000350B0000}"/>
    <cellStyle name="Standaard 4 2 2 2 4 2 2 5 3 2" xfId="19896" xr:uid="{00000000-0005-0000-0000-0000360B0000}"/>
    <cellStyle name="Standaard 4 2 2 2 4 2 2 5 4" xfId="14425" xr:uid="{00000000-0005-0000-0000-0000370B0000}"/>
    <cellStyle name="Standaard 4 2 2 2 4 2 2 5 5" xfId="19894" xr:uid="{00000000-0005-0000-0000-0000380B0000}"/>
    <cellStyle name="Standaard 4 2 2 2 4 2 2 6" xfId="5006" xr:uid="{00000000-0005-0000-0000-0000390B0000}"/>
    <cellStyle name="Standaard 4 2 2 2 4 2 2 6 2" xfId="19897" xr:uid="{00000000-0005-0000-0000-00003A0B0000}"/>
    <cellStyle name="Standaard 4 2 2 2 4 2 2 7" xfId="9746" xr:uid="{00000000-0005-0000-0000-00003B0B0000}"/>
    <cellStyle name="Standaard 4 2 2 2 4 2 2 7 2" xfId="19898" xr:uid="{00000000-0005-0000-0000-00003C0B0000}"/>
    <cellStyle name="Standaard 4 2 2 2 4 2 2 8" xfId="14414" xr:uid="{00000000-0005-0000-0000-00003D0B0000}"/>
    <cellStyle name="Standaard 4 2 2 2 4 2 2 9" xfId="19863" xr:uid="{00000000-0005-0000-0000-00003E0B0000}"/>
    <cellStyle name="Standaard 4 2 2 2 4 2 3" xfId="529" xr:uid="{00000000-0005-0000-0000-00003F0B0000}"/>
    <cellStyle name="Standaard 4 2 2 2 4 2 3 2" xfId="2087" xr:uid="{00000000-0005-0000-0000-0000400B0000}"/>
    <cellStyle name="Standaard 4 2 2 2 4 2 3 2 2" xfId="4418" xr:uid="{00000000-0005-0000-0000-0000410B0000}"/>
    <cellStyle name="Standaard 4 2 2 2 4 2 3 2 2 2" xfId="9085" xr:uid="{00000000-0005-0000-0000-0000420B0000}"/>
    <cellStyle name="Standaard 4 2 2 2 4 2 3 2 2 2 2" xfId="19902" xr:uid="{00000000-0005-0000-0000-0000430B0000}"/>
    <cellStyle name="Standaard 4 2 2 2 4 2 3 2 2 3" xfId="9760" xr:uid="{00000000-0005-0000-0000-0000440B0000}"/>
    <cellStyle name="Standaard 4 2 2 2 4 2 3 2 2 3 2" xfId="19903" xr:uid="{00000000-0005-0000-0000-0000450B0000}"/>
    <cellStyle name="Standaard 4 2 2 2 4 2 3 2 2 4" xfId="14428" xr:uid="{00000000-0005-0000-0000-0000460B0000}"/>
    <cellStyle name="Standaard 4 2 2 2 4 2 3 2 2 5" xfId="19901" xr:uid="{00000000-0005-0000-0000-0000470B0000}"/>
    <cellStyle name="Standaard 4 2 2 2 4 2 3 2 3" xfId="6754" xr:uid="{00000000-0005-0000-0000-0000480B0000}"/>
    <cellStyle name="Standaard 4 2 2 2 4 2 3 2 3 2" xfId="19904" xr:uid="{00000000-0005-0000-0000-0000490B0000}"/>
    <cellStyle name="Standaard 4 2 2 2 4 2 3 2 4" xfId="9759" xr:uid="{00000000-0005-0000-0000-00004A0B0000}"/>
    <cellStyle name="Standaard 4 2 2 2 4 2 3 2 4 2" xfId="19905" xr:uid="{00000000-0005-0000-0000-00004B0B0000}"/>
    <cellStyle name="Standaard 4 2 2 2 4 2 3 2 5" xfId="14427" xr:uid="{00000000-0005-0000-0000-00004C0B0000}"/>
    <cellStyle name="Standaard 4 2 2 2 4 2 3 2 6" xfId="19900" xr:uid="{00000000-0005-0000-0000-00004D0B0000}"/>
    <cellStyle name="Standaard 4 2 2 2 4 2 3 3" xfId="1310" xr:uid="{00000000-0005-0000-0000-00004E0B0000}"/>
    <cellStyle name="Standaard 4 2 2 2 4 2 3 3 2" xfId="3641" xr:uid="{00000000-0005-0000-0000-00004F0B0000}"/>
    <cellStyle name="Standaard 4 2 2 2 4 2 3 3 2 2" xfId="8308" xr:uid="{00000000-0005-0000-0000-0000500B0000}"/>
    <cellStyle name="Standaard 4 2 2 2 4 2 3 3 2 2 2" xfId="19908" xr:uid="{00000000-0005-0000-0000-0000510B0000}"/>
    <cellStyle name="Standaard 4 2 2 2 4 2 3 3 2 3" xfId="9762" xr:uid="{00000000-0005-0000-0000-0000520B0000}"/>
    <cellStyle name="Standaard 4 2 2 2 4 2 3 3 2 3 2" xfId="19909" xr:uid="{00000000-0005-0000-0000-0000530B0000}"/>
    <cellStyle name="Standaard 4 2 2 2 4 2 3 3 2 4" xfId="14430" xr:uid="{00000000-0005-0000-0000-0000540B0000}"/>
    <cellStyle name="Standaard 4 2 2 2 4 2 3 3 2 5" xfId="19907" xr:uid="{00000000-0005-0000-0000-0000550B0000}"/>
    <cellStyle name="Standaard 4 2 2 2 4 2 3 3 3" xfId="5977" xr:uid="{00000000-0005-0000-0000-0000560B0000}"/>
    <cellStyle name="Standaard 4 2 2 2 4 2 3 3 3 2" xfId="19910" xr:uid="{00000000-0005-0000-0000-0000570B0000}"/>
    <cellStyle name="Standaard 4 2 2 2 4 2 3 3 4" xfId="9761" xr:uid="{00000000-0005-0000-0000-0000580B0000}"/>
    <cellStyle name="Standaard 4 2 2 2 4 2 3 3 4 2" xfId="19911" xr:uid="{00000000-0005-0000-0000-0000590B0000}"/>
    <cellStyle name="Standaard 4 2 2 2 4 2 3 3 5" xfId="14429" xr:uid="{00000000-0005-0000-0000-00005A0B0000}"/>
    <cellStyle name="Standaard 4 2 2 2 4 2 3 3 6" xfId="19906" xr:uid="{00000000-0005-0000-0000-00005B0B0000}"/>
    <cellStyle name="Standaard 4 2 2 2 4 2 3 4" xfId="2864" xr:uid="{00000000-0005-0000-0000-00005C0B0000}"/>
    <cellStyle name="Standaard 4 2 2 2 4 2 3 4 2" xfId="7531" xr:uid="{00000000-0005-0000-0000-00005D0B0000}"/>
    <cellStyle name="Standaard 4 2 2 2 4 2 3 4 2 2" xfId="19913" xr:uid="{00000000-0005-0000-0000-00005E0B0000}"/>
    <cellStyle name="Standaard 4 2 2 2 4 2 3 4 3" xfId="9763" xr:uid="{00000000-0005-0000-0000-00005F0B0000}"/>
    <cellStyle name="Standaard 4 2 2 2 4 2 3 4 3 2" xfId="19914" xr:uid="{00000000-0005-0000-0000-0000600B0000}"/>
    <cellStyle name="Standaard 4 2 2 2 4 2 3 4 4" xfId="14431" xr:uid="{00000000-0005-0000-0000-0000610B0000}"/>
    <cellStyle name="Standaard 4 2 2 2 4 2 3 4 5" xfId="19912" xr:uid="{00000000-0005-0000-0000-0000620B0000}"/>
    <cellStyle name="Standaard 4 2 2 2 4 2 3 5" xfId="5200" xr:uid="{00000000-0005-0000-0000-0000630B0000}"/>
    <cellStyle name="Standaard 4 2 2 2 4 2 3 5 2" xfId="19915" xr:uid="{00000000-0005-0000-0000-0000640B0000}"/>
    <cellStyle name="Standaard 4 2 2 2 4 2 3 6" xfId="9758" xr:uid="{00000000-0005-0000-0000-0000650B0000}"/>
    <cellStyle name="Standaard 4 2 2 2 4 2 3 6 2" xfId="19916" xr:uid="{00000000-0005-0000-0000-0000660B0000}"/>
    <cellStyle name="Standaard 4 2 2 2 4 2 3 7" xfId="14426" xr:uid="{00000000-0005-0000-0000-0000670B0000}"/>
    <cellStyle name="Standaard 4 2 2 2 4 2 3 8" xfId="19899" xr:uid="{00000000-0005-0000-0000-0000680B0000}"/>
    <cellStyle name="Standaard 4 2 2 2 4 2 4" xfId="1699" xr:uid="{00000000-0005-0000-0000-0000690B0000}"/>
    <cellStyle name="Standaard 4 2 2 2 4 2 4 2" xfId="4030" xr:uid="{00000000-0005-0000-0000-00006A0B0000}"/>
    <cellStyle name="Standaard 4 2 2 2 4 2 4 2 2" xfId="8697" xr:uid="{00000000-0005-0000-0000-00006B0B0000}"/>
    <cellStyle name="Standaard 4 2 2 2 4 2 4 2 2 2" xfId="19919" xr:uid="{00000000-0005-0000-0000-00006C0B0000}"/>
    <cellStyle name="Standaard 4 2 2 2 4 2 4 2 3" xfId="9765" xr:uid="{00000000-0005-0000-0000-00006D0B0000}"/>
    <cellStyle name="Standaard 4 2 2 2 4 2 4 2 3 2" xfId="19920" xr:uid="{00000000-0005-0000-0000-00006E0B0000}"/>
    <cellStyle name="Standaard 4 2 2 2 4 2 4 2 4" xfId="14433" xr:uid="{00000000-0005-0000-0000-00006F0B0000}"/>
    <cellStyle name="Standaard 4 2 2 2 4 2 4 2 5" xfId="19918" xr:uid="{00000000-0005-0000-0000-0000700B0000}"/>
    <cellStyle name="Standaard 4 2 2 2 4 2 4 3" xfId="6366" xr:uid="{00000000-0005-0000-0000-0000710B0000}"/>
    <cellStyle name="Standaard 4 2 2 2 4 2 4 3 2" xfId="19921" xr:uid="{00000000-0005-0000-0000-0000720B0000}"/>
    <cellStyle name="Standaard 4 2 2 2 4 2 4 4" xfId="9764" xr:uid="{00000000-0005-0000-0000-0000730B0000}"/>
    <cellStyle name="Standaard 4 2 2 2 4 2 4 4 2" xfId="19922" xr:uid="{00000000-0005-0000-0000-0000740B0000}"/>
    <cellStyle name="Standaard 4 2 2 2 4 2 4 5" xfId="14432" xr:uid="{00000000-0005-0000-0000-0000750B0000}"/>
    <cellStyle name="Standaard 4 2 2 2 4 2 4 6" xfId="19917" xr:uid="{00000000-0005-0000-0000-0000760B0000}"/>
    <cellStyle name="Standaard 4 2 2 2 4 2 5" xfId="922" xr:uid="{00000000-0005-0000-0000-0000770B0000}"/>
    <cellStyle name="Standaard 4 2 2 2 4 2 5 2" xfId="3253" xr:uid="{00000000-0005-0000-0000-0000780B0000}"/>
    <cellStyle name="Standaard 4 2 2 2 4 2 5 2 2" xfId="7920" xr:uid="{00000000-0005-0000-0000-0000790B0000}"/>
    <cellStyle name="Standaard 4 2 2 2 4 2 5 2 2 2" xfId="19925" xr:uid="{00000000-0005-0000-0000-00007A0B0000}"/>
    <cellStyle name="Standaard 4 2 2 2 4 2 5 2 3" xfId="9767" xr:uid="{00000000-0005-0000-0000-00007B0B0000}"/>
    <cellStyle name="Standaard 4 2 2 2 4 2 5 2 3 2" xfId="19926" xr:uid="{00000000-0005-0000-0000-00007C0B0000}"/>
    <cellStyle name="Standaard 4 2 2 2 4 2 5 2 4" xfId="14435" xr:uid="{00000000-0005-0000-0000-00007D0B0000}"/>
    <cellStyle name="Standaard 4 2 2 2 4 2 5 2 5" xfId="19924" xr:uid="{00000000-0005-0000-0000-00007E0B0000}"/>
    <cellStyle name="Standaard 4 2 2 2 4 2 5 3" xfId="5589" xr:uid="{00000000-0005-0000-0000-00007F0B0000}"/>
    <cellStyle name="Standaard 4 2 2 2 4 2 5 3 2" xfId="19927" xr:uid="{00000000-0005-0000-0000-0000800B0000}"/>
    <cellStyle name="Standaard 4 2 2 2 4 2 5 4" xfId="9766" xr:uid="{00000000-0005-0000-0000-0000810B0000}"/>
    <cellStyle name="Standaard 4 2 2 2 4 2 5 4 2" xfId="19928" xr:uid="{00000000-0005-0000-0000-0000820B0000}"/>
    <cellStyle name="Standaard 4 2 2 2 4 2 5 5" xfId="14434" xr:uid="{00000000-0005-0000-0000-0000830B0000}"/>
    <cellStyle name="Standaard 4 2 2 2 4 2 5 6" xfId="19923" xr:uid="{00000000-0005-0000-0000-0000840B0000}"/>
    <cellStyle name="Standaard 4 2 2 2 4 2 6" xfId="2476" xr:uid="{00000000-0005-0000-0000-0000850B0000}"/>
    <cellStyle name="Standaard 4 2 2 2 4 2 6 2" xfId="7143" xr:uid="{00000000-0005-0000-0000-0000860B0000}"/>
    <cellStyle name="Standaard 4 2 2 2 4 2 6 2 2" xfId="19930" xr:uid="{00000000-0005-0000-0000-0000870B0000}"/>
    <cellStyle name="Standaard 4 2 2 2 4 2 6 3" xfId="9768" xr:uid="{00000000-0005-0000-0000-0000880B0000}"/>
    <cellStyle name="Standaard 4 2 2 2 4 2 6 3 2" xfId="19931" xr:uid="{00000000-0005-0000-0000-0000890B0000}"/>
    <cellStyle name="Standaard 4 2 2 2 4 2 6 4" xfId="14436" xr:uid="{00000000-0005-0000-0000-00008A0B0000}"/>
    <cellStyle name="Standaard 4 2 2 2 4 2 6 5" xfId="19929" xr:uid="{00000000-0005-0000-0000-00008B0B0000}"/>
    <cellStyle name="Standaard 4 2 2 2 4 2 7" xfId="4812" xr:uid="{00000000-0005-0000-0000-00008C0B0000}"/>
    <cellStyle name="Standaard 4 2 2 2 4 2 7 2" xfId="19932" xr:uid="{00000000-0005-0000-0000-00008D0B0000}"/>
    <cellStyle name="Standaard 4 2 2 2 4 2 8" xfId="9745" xr:uid="{00000000-0005-0000-0000-00008E0B0000}"/>
    <cellStyle name="Standaard 4 2 2 2 4 2 8 2" xfId="19933" xr:uid="{00000000-0005-0000-0000-00008F0B0000}"/>
    <cellStyle name="Standaard 4 2 2 2 4 2 9" xfId="14413" xr:uid="{00000000-0005-0000-0000-0000900B0000}"/>
    <cellStyle name="Standaard 4 2 2 2 4 3" xfId="216" xr:uid="{00000000-0005-0000-0000-0000910B0000}"/>
    <cellStyle name="Standaard 4 2 2 2 4 3 2" xfId="607" xr:uid="{00000000-0005-0000-0000-0000920B0000}"/>
    <cellStyle name="Standaard 4 2 2 2 4 3 2 2" xfId="2165" xr:uid="{00000000-0005-0000-0000-0000930B0000}"/>
    <cellStyle name="Standaard 4 2 2 2 4 3 2 2 2" xfId="4496" xr:uid="{00000000-0005-0000-0000-0000940B0000}"/>
    <cellStyle name="Standaard 4 2 2 2 4 3 2 2 2 2" xfId="9163" xr:uid="{00000000-0005-0000-0000-0000950B0000}"/>
    <cellStyle name="Standaard 4 2 2 2 4 3 2 2 2 2 2" xfId="19938" xr:uid="{00000000-0005-0000-0000-0000960B0000}"/>
    <cellStyle name="Standaard 4 2 2 2 4 3 2 2 2 3" xfId="9772" xr:uid="{00000000-0005-0000-0000-0000970B0000}"/>
    <cellStyle name="Standaard 4 2 2 2 4 3 2 2 2 3 2" xfId="19939" xr:uid="{00000000-0005-0000-0000-0000980B0000}"/>
    <cellStyle name="Standaard 4 2 2 2 4 3 2 2 2 4" xfId="14440" xr:uid="{00000000-0005-0000-0000-0000990B0000}"/>
    <cellStyle name="Standaard 4 2 2 2 4 3 2 2 2 5" xfId="19937" xr:uid="{00000000-0005-0000-0000-00009A0B0000}"/>
    <cellStyle name="Standaard 4 2 2 2 4 3 2 2 3" xfId="6832" xr:uid="{00000000-0005-0000-0000-00009B0B0000}"/>
    <cellStyle name="Standaard 4 2 2 2 4 3 2 2 3 2" xfId="19940" xr:uid="{00000000-0005-0000-0000-00009C0B0000}"/>
    <cellStyle name="Standaard 4 2 2 2 4 3 2 2 4" xfId="9771" xr:uid="{00000000-0005-0000-0000-00009D0B0000}"/>
    <cellStyle name="Standaard 4 2 2 2 4 3 2 2 4 2" xfId="19941" xr:uid="{00000000-0005-0000-0000-00009E0B0000}"/>
    <cellStyle name="Standaard 4 2 2 2 4 3 2 2 5" xfId="14439" xr:uid="{00000000-0005-0000-0000-00009F0B0000}"/>
    <cellStyle name="Standaard 4 2 2 2 4 3 2 2 6" xfId="19936" xr:uid="{00000000-0005-0000-0000-0000A00B0000}"/>
    <cellStyle name="Standaard 4 2 2 2 4 3 2 3" xfId="1388" xr:uid="{00000000-0005-0000-0000-0000A10B0000}"/>
    <cellStyle name="Standaard 4 2 2 2 4 3 2 3 2" xfId="3719" xr:uid="{00000000-0005-0000-0000-0000A20B0000}"/>
    <cellStyle name="Standaard 4 2 2 2 4 3 2 3 2 2" xfId="8386" xr:uid="{00000000-0005-0000-0000-0000A30B0000}"/>
    <cellStyle name="Standaard 4 2 2 2 4 3 2 3 2 2 2" xfId="19944" xr:uid="{00000000-0005-0000-0000-0000A40B0000}"/>
    <cellStyle name="Standaard 4 2 2 2 4 3 2 3 2 3" xfId="9774" xr:uid="{00000000-0005-0000-0000-0000A50B0000}"/>
    <cellStyle name="Standaard 4 2 2 2 4 3 2 3 2 3 2" xfId="19945" xr:uid="{00000000-0005-0000-0000-0000A60B0000}"/>
    <cellStyle name="Standaard 4 2 2 2 4 3 2 3 2 4" xfId="14442" xr:uid="{00000000-0005-0000-0000-0000A70B0000}"/>
    <cellStyle name="Standaard 4 2 2 2 4 3 2 3 2 5" xfId="19943" xr:uid="{00000000-0005-0000-0000-0000A80B0000}"/>
    <cellStyle name="Standaard 4 2 2 2 4 3 2 3 3" xfId="6055" xr:uid="{00000000-0005-0000-0000-0000A90B0000}"/>
    <cellStyle name="Standaard 4 2 2 2 4 3 2 3 3 2" xfId="19946" xr:uid="{00000000-0005-0000-0000-0000AA0B0000}"/>
    <cellStyle name="Standaard 4 2 2 2 4 3 2 3 4" xfId="9773" xr:uid="{00000000-0005-0000-0000-0000AB0B0000}"/>
    <cellStyle name="Standaard 4 2 2 2 4 3 2 3 4 2" xfId="19947" xr:uid="{00000000-0005-0000-0000-0000AC0B0000}"/>
    <cellStyle name="Standaard 4 2 2 2 4 3 2 3 5" xfId="14441" xr:uid="{00000000-0005-0000-0000-0000AD0B0000}"/>
    <cellStyle name="Standaard 4 2 2 2 4 3 2 3 6" xfId="19942" xr:uid="{00000000-0005-0000-0000-0000AE0B0000}"/>
    <cellStyle name="Standaard 4 2 2 2 4 3 2 4" xfId="2942" xr:uid="{00000000-0005-0000-0000-0000AF0B0000}"/>
    <cellStyle name="Standaard 4 2 2 2 4 3 2 4 2" xfId="7609" xr:uid="{00000000-0005-0000-0000-0000B00B0000}"/>
    <cellStyle name="Standaard 4 2 2 2 4 3 2 4 2 2" xfId="19949" xr:uid="{00000000-0005-0000-0000-0000B10B0000}"/>
    <cellStyle name="Standaard 4 2 2 2 4 3 2 4 3" xfId="9775" xr:uid="{00000000-0005-0000-0000-0000B20B0000}"/>
    <cellStyle name="Standaard 4 2 2 2 4 3 2 4 3 2" xfId="19950" xr:uid="{00000000-0005-0000-0000-0000B30B0000}"/>
    <cellStyle name="Standaard 4 2 2 2 4 3 2 4 4" xfId="14443" xr:uid="{00000000-0005-0000-0000-0000B40B0000}"/>
    <cellStyle name="Standaard 4 2 2 2 4 3 2 4 5" xfId="19948" xr:uid="{00000000-0005-0000-0000-0000B50B0000}"/>
    <cellStyle name="Standaard 4 2 2 2 4 3 2 5" xfId="5278" xr:uid="{00000000-0005-0000-0000-0000B60B0000}"/>
    <cellStyle name="Standaard 4 2 2 2 4 3 2 5 2" xfId="19951" xr:uid="{00000000-0005-0000-0000-0000B70B0000}"/>
    <cellStyle name="Standaard 4 2 2 2 4 3 2 6" xfId="9770" xr:uid="{00000000-0005-0000-0000-0000B80B0000}"/>
    <cellStyle name="Standaard 4 2 2 2 4 3 2 6 2" xfId="19952" xr:uid="{00000000-0005-0000-0000-0000B90B0000}"/>
    <cellStyle name="Standaard 4 2 2 2 4 3 2 7" xfId="14438" xr:uid="{00000000-0005-0000-0000-0000BA0B0000}"/>
    <cellStyle name="Standaard 4 2 2 2 4 3 2 8" xfId="19935" xr:uid="{00000000-0005-0000-0000-0000BB0B0000}"/>
    <cellStyle name="Standaard 4 2 2 2 4 3 3" xfId="1777" xr:uid="{00000000-0005-0000-0000-0000BC0B0000}"/>
    <cellStyle name="Standaard 4 2 2 2 4 3 3 2" xfId="4108" xr:uid="{00000000-0005-0000-0000-0000BD0B0000}"/>
    <cellStyle name="Standaard 4 2 2 2 4 3 3 2 2" xfId="8775" xr:uid="{00000000-0005-0000-0000-0000BE0B0000}"/>
    <cellStyle name="Standaard 4 2 2 2 4 3 3 2 2 2" xfId="19955" xr:uid="{00000000-0005-0000-0000-0000BF0B0000}"/>
    <cellStyle name="Standaard 4 2 2 2 4 3 3 2 3" xfId="9777" xr:uid="{00000000-0005-0000-0000-0000C00B0000}"/>
    <cellStyle name="Standaard 4 2 2 2 4 3 3 2 3 2" xfId="19956" xr:uid="{00000000-0005-0000-0000-0000C10B0000}"/>
    <cellStyle name="Standaard 4 2 2 2 4 3 3 2 4" xfId="14445" xr:uid="{00000000-0005-0000-0000-0000C20B0000}"/>
    <cellStyle name="Standaard 4 2 2 2 4 3 3 2 5" xfId="19954" xr:uid="{00000000-0005-0000-0000-0000C30B0000}"/>
    <cellStyle name="Standaard 4 2 2 2 4 3 3 3" xfId="6444" xr:uid="{00000000-0005-0000-0000-0000C40B0000}"/>
    <cellStyle name="Standaard 4 2 2 2 4 3 3 3 2" xfId="19957" xr:uid="{00000000-0005-0000-0000-0000C50B0000}"/>
    <cellStyle name="Standaard 4 2 2 2 4 3 3 4" xfId="9776" xr:uid="{00000000-0005-0000-0000-0000C60B0000}"/>
    <cellStyle name="Standaard 4 2 2 2 4 3 3 4 2" xfId="19958" xr:uid="{00000000-0005-0000-0000-0000C70B0000}"/>
    <cellStyle name="Standaard 4 2 2 2 4 3 3 5" xfId="14444" xr:uid="{00000000-0005-0000-0000-0000C80B0000}"/>
    <cellStyle name="Standaard 4 2 2 2 4 3 3 6" xfId="19953" xr:uid="{00000000-0005-0000-0000-0000C90B0000}"/>
    <cellStyle name="Standaard 4 2 2 2 4 3 4" xfId="1000" xr:uid="{00000000-0005-0000-0000-0000CA0B0000}"/>
    <cellStyle name="Standaard 4 2 2 2 4 3 4 2" xfId="3331" xr:uid="{00000000-0005-0000-0000-0000CB0B0000}"/>
    <cellStyle name="Standaard 4 2 2 2 4 3 4 2 2" xfId="7998" xr:uid="{00000000-0005-0000-0000-0000CC0B0000}"/>
    <cellStyle name="Standaard 4 2 2 2 4 3 4 2 2 2" xfId="19961" xr:uid="{00000000-0005-0000-0000-0000CD0B0000}"/>
    <cellStyle name="Standaard 4 2 2 2 4 3 4 2 3" xfId="9779" xr:uid="{00000000-0005-0000-0000-0000CE0B0000}"/>
    <cellStyle name="Standaard 4 2 2 2 4 3 4 2 3 2" xfId="19962" xr:uid="{00000000-0005-0000-0000-0000CF0B0000}"/>
    <cellStyle name="Standaard 4 2 2 2 4 3 4 2 4" xfId="14447" xr:uid="{00000000-0005-0000-0000-0000D00B0000}"/>
    <cellStyle name="Standaard 4 2 2 2 4 3 4 2 5" xfId="19960" xr:uid="{00000000-0005-0000-0000-0000D10B0000}"/>
    <cellStyle name="Standaard 4 2 2 2 4 3 4 3" xfId="5667" xr:uid="{00000000-0005-0000-0000-0000D20B0000}"/>
    <cellStyle name="Standaard 4 2 2 2 4 3 4 3 2" xfId="19963" xr:uid="{00000000-0005-0000-0000-0000D30B0000}"/>
    <cellStyle name="Standaard 4 2 2 2 4 3 4 4" xfId="9778" xr:uid="{00000000-0005-0000-0000-0000D40B0000}"/>
    <cellStyle name="Standaard 4 2 2 2 4 3 4 4 2" xfId="19964" xr:uid="{00000000-0005-0000-0000-0000D50B0000}"/>
    <cellStyle name="Standaard 4 2 2 2 4 3 4 5" xfId="14446" xr:uid="{00000000-0005-0000-0000-0000D60B0000}"/>
    <cellStyle name="Standaard 4 2 2 2 4 3 4 6" xfId="19959" xr:uid="{00000000-0005-0000-0000-0000D70B0000}"/>
    <cellStyle name="Standaard 4 2 2 2 4 3 5" xfId="2554" xr:uid="{00000000-0005-0000-0000-0000D80B0000}"/>
    <cellStyle name="Standaard 4 2 2 2 4 3 5 2" xfId="7221" xr:uid="{00000000-0005-0000-0000-0000D90B0000}"/>
    <cellStyle name="Standaard 4 2 2 2 4 3 5 2 2" xfId="19966" xr:uid="{00000000-0005-0000-0000-0000DA0B0000}"/>
    <cellStyle name="Standaard 4 2 2 2 4 3 5 3" xfId="9780" xr:uid="{00000000-0005-0000-0000-0000DB0B0000}"/>
    <cellStyle name="Standaard 4 2 2 2 4 3 5 3 2" xfId="19967" xr:uid="{00000000-0005-0000-0000-0000DC0B0000}"/>
    <cellStyle name="Standaard 4 2 2 2 4 3 5 4" xfId="14448" xr:uid="{00000000-0005-0000-0000-0000DD0B0000}"/>
    <cellStyle name="Standaard 4 2 2 2 4 3 5 5" xfId="19965" xr:uid="{00000000-0005-0000-0000-0000DE0B0000}"/>
    <cellStyle name="Standaard 4 2 2 2 4 3 6" xfId="4890" xr:uid="{00000000-0005-0000-0000-0000DF0B0000}"/>
    <cellStyle name="Standaard 4 2 2 2 4 3 6 2" xfId="19968" xr:uid="{00000000-0005-0000-0000-0000E00B0000}"/>
    <cellStyle name="Standaard 4 2 2 2 4 3 7" xfId="9769" xr:uid="{00000000-0005-0000-0000-0000E10B0000}"/>
    <cellStyle name="Standaard 4 2 2 2 4 3 7 2" xfId="19969" xr:uid="{00000000-0005-0000-0000-0000E20B0000}"/>
    <cellStyle name="Standaard 4 2 2 2 4 3 8" xfId="14437" xr:uid="{00000000-0005-0000-0000-0000E30B0000}"/>
    <cellStyle name="Standaard 4 2 2 2 4 3 9" xfId="19934" xr:uid="{00000000-0005-0000-0000-0000E40B0000}"/>
    <cellStyle name="Standaard 4 2 2 2 4 4" xfId="413" xr:uid="{00000000-0005-0000-0000-0000E50B0000}"/>
    <cellStyle name="Standaard 4 2 2 2 4 4 2" xfId="1971" xr:uid="{00000000-0005-0000-0000-0000E60B0000}"/>
    <cellStyle name="Standaard 4 2 2 2 4 4 2 2" xfId="4302" xr:uid="{00000000-0005-0000-0000-0000E70B0000}"/>
    <cellStyle name="Standaard 4 2 2 2 4 4 2 2 2" xfId="8969" xr:uid="{00000000-0005-0000-0000-0000E80B0000}"/>
    <cellStyle name="Standaard 4 2 2 2 4 4 2 2 2 2" xfId="19973" xr:uid="{00000000-0005-0000-0000-0000E90B0000}"/>
    <cellStyle name="Standaard 4 2 2 2 4 4 2 2 3" xfId="9783" xr:uid="{00000000-0005-0000-0000-0000EA0B0000}"/>
    <cellStyle name="Standaard 4 2 2 2 4 4 2 2 3 2" xfId="19974" xr:uid="{00000000-0005-0000-0000-0000EB0B0000}"/>
    <cellStyle name="Standaard 4 2 2 2 4 4 2 2 4" xfId="14451" xr:uid="{00000000-0005-0000-0000-0000EC0B0000}"/>
    <cellStyle name="Standaard 4 2 2 2 4 4 2 2 5" xfId="19972" xr:uid="{00000000-0005-0000-0000-0000ED0B0000}"/>
    <cellStyle name="Standaard 4 2 2 2 4 4 2 3" xfId="6638" xr:uid="{00000000-0005-0000-0000-0000EE0B0000}"/>
    <cellStyle name="Standaard 4 2 2 2 4 4 2 3 2" xfId="19975" xr:uid="{00000000-0005-0000-0000-0000EF0B0000}"/>
    <cellStyle name="Standaard 4 2 2 2 4 4 2 4" xfId="9782" xr:uid="{00000000-0005-0000-0000-0000F00B0000}"/>
    <cellStyle name="Standaard 4 2 2 2 4 4 2 4 2" xfId="19976" xr:uid="{00000000-0005-0000-0000-0000F10B0000}"/>
    <cellStyle name="Standaard 4 2 2 2 4 4 2 5" xfId="14450" xr:uid="{00000000-0005-0000-0000-0000F20B0000}"/>
    <cellStyle name="Standaard 4 2 2 2 4 4 2 6" xfId="19971" xr:uid="{00000000-0005-0000-0000-0000F30B0000}"/>
    <cellStyle name="Standaard 4 2 2 2 4 4 3" xfId="1194" xr:uid="{00000000-0005-0000-0000-0000F40B0000}"/>
    <cellStyle name="Standaard 4 2 2 2 4 4 3 2" xfId="3525" xr:uid="{00000000-0005-0000-0000-0000F50B0000}"/>
    <cellStyle name="Standaard 4 2 2 2 4 4 3 2 2" xfId="8192" xr:uid="{00000000-0005-0000-0000-0000F60B0000}"/>
    <cellStyle name="Standaard 4 2 2 2 4 4 3 2 2 2" xfId="19979" xr:uid="{00000000-0005-0000-0000-0000F70B0000}"/>
    <cellStyle name="Standaard 4 2 2 2 4 4 3 2 3" xfId="9785" xr:uid="{00000000-0005-0000-0000-0000F80B0000}"/>
    <cellStyle name="Standaard 4 2 2 2 4 4 3 2 3 2" xfId="19980" xr:uid="{00000000-0005-0000-0000-0000F90B0000}"/>
    <cellStyle name="Standaard 4 2 2 2 4 4 3 2 4" xfId="14453" xr:uid="{00000000-0005-0000-0000-0000FA0B0000}"/>
    <cellStyle name="Standaard 4 2 2 2 4 4 3 2 5" xfId="19978" xr:uid="{00000000-0005-0000-0000-0000FB0B0000}"/>
    <cellStyle name="Standaard 4 2 2 2 4 4 3 3" xfId="5861" xr:uid="{00000000-0005-0000-0000-0000FC0B0000}"/>
    <cellStyle name="Standaard 4 2 2 2 4 4 3 3 2" xfId="19981" xr:uid="{00000000-0005-0000-0000-0000FD0B0000}"/>
    <cellStyle name="Standaard 4 2 2 2 4 4 3 4" xfId="9784" xr:uid="{00000000-0005-0000-0000-0000FE0B0000}"/>
    <cellStyle name="Standaard 4 2 2 2 4 4 3 4 2" xfId="19982" xr:uid="{00000000-0005-0000-0000-0000FF0B0000}"/>
    <cellStyle name="Standaard 4 2 2 2 4 4 3 5" xfId="14452" xr:uid="{00000000-0005-0000-0000-0000000C0000}"/>
    <cellStyle name="Standaard 4 2 2 2 4 4 3 6" xfId="19977" xr:uid="{00000000-0005-0000-0000-0000010C0000}"/>
    <cellStyle name="Standaard 4 2 2 2 4 4 4" xfId="2748" xr:uid="{00000000-0005-0000-0000-0000020C0000}"/>
    <cellStyle name="Standaard 4 2 2 2 4 4 4 2" xfId="7415" xr:uid="{00000000-0005-0000-0000-0000030C0000}"/>
    <cellStyle name="Standaard 4 2 2 2 4 4 4 2 2" xfId="19984" xr:uid="{00000000-0005-0000-0000-0000040C0000}"/>
    <cellStyle name="Standaard 4 2 2 2 4 4 4 3" xfId="9786" xr:uid="{00000000-0005-0000-0000-0000050C0000}"/>
    <cellStyle name="Standaard 4 2 2 2 4 4 4 3 2" xfId="19985" xr:uid="{00000000-0005-0000-0000-0000060C0000}"/>
    <cellStyle name="Standaard 4 2 2 2 4 4 4 4" xfId="14454" xr:uid="{00000000-0005-0000-0000-0000070C0000}"/>
    <cellStyle name="Standaard 4 2 2 2 4 4 4 5" xfId="19983" xr:uid="{00000000-0005-0000-0000-0000080C0000}"/>
    <cellStyle name="Standaard 4 2 2 2 4 4 5" xfId="5084" xr:uid="{00000000-0005-0000-0000-0000090C0000}"/>
    <cellStyle name="Standaard 4 2 2 2 4 4 5 2" xfId="19986" xr:uid="{00000000-0005-0000-0000-00000A0C0000}"/>
    <cellStyle name="Standaard 4 2 2 2 4 4 6" xfId="9781" xr:uid="{00000000-0005-0000-0000-00000B0C0000}"/>
    <cellStyle name="Standaard 4 2 2 2 4 4 6 2" xfId="19987" xr:uid="{00000000-0005-0000-0000-00000C0C0000}"/>
    <cellStyle name="Standaard 4 2 2 2 4 4 7" xfId="14449" xr:uid="{00000000-0005-0000-0000-00000D0C0000}"/>
    <cellStyle name="Standaard 4 2 2 2 4 4 8" xfId="19970" xr:uid="{00000000-0005-0000-0000-00000E0C0000}"/>
    <cellStyle name="Standaard 4 2 2 2 4 5" xfId="1583" xr:uid="{00000000-0005-0000-0000-00000F0C0000}"/>
    <cellStyle name="Standaard 4 2 2 2 4 5 2" xfId="3914" xr:uid="{00000000-0005-0000-0000-0000100C0000}"/>
    <cellStyle name="Standaard 4 2 2 2 4 5 2 2" xfId="8581" xr:uid="{00000000-0005-0000-0000-0000110C0000}"/>
    <cellStyle name="Standaard 4 2 2 2 4 5 2 2 2" xfId="19990" xr:uid="{00000000-0005-0000-0000-0000120C0000}"/>
    <cellStyle name="Standaard 4 2 2 2 4 5 2 3" xfId="9788" xr:uid="{00000000-0005-0000-0000-0000130C0000}"/>
    <cellStyle name="Standaard 4 2 2 2 4 5 2 3 2" xfId="19991" xr:uid="{00000000-0005-0000-0000-0000140C0000}"/>
    <cellStyle name="Standaard 4 2 2 2 4 5 2 4" xfId="14456" xr:uid="{00000000-0005-0000-0000-0000150C0000}"/>
    <cellStyle name="Standaard 4 2 2 2 4 5 2 5" xfId="19989" xr:uid="{00000000-0005-0000-0000-0000160C0000}"/>
    <cellStyle name="Standaard 4 2 2 2 4 5 3" xfId="6250" xr:uid="{00000000-0005-0000-0000-0000170C0000}"/>
    <cellStyle name="Standaard 4 2 2 2 4 5 3 2" xfId="19992" xr:uid="{00000000-0005-0000-0000-0000180C0000}"/>
    <cellStyle name="Standaard 4 2 2 2 4 5 4" xfId="9787" xr:uid="{00000000-0005-0000-0000-0000190C0000}"/>
    <cellStyle name="Standaard 4 2 2 2 4 5 4 2" xfId="19993" xr:uid="{00000000-0005-0000-0000-00001A0C0000}"/>
    <cellStyle name="Standaard 4 2 2 2 4 5 5" xfId="14455" xr:uid="{00000000-0005-0000-0000-00001B0C0000}"/>
    <cellStyle name="Standaard 4 2 2 2 4 5 6" xfId="19988" xr:uid="{00000000-0005-0000-0000-00001C0C0000}"/>
    <cellStyle name="Standaard 4 2 2 2 4 6" xfId="806" xr:uid="{00000000-0005-0000-0000-00001D0C0000}"/>
    <cellStyle name="Standaard 4 2 2 2 4 6 2" xfId="3137" xr:uid="{00000000-0005-0000-0000-00001E0C0000}"/>
    <cellStyle name="Standaard 4 2 2 2 4 6 2 2" xfId="7804" xr:uid="{00000000-0005-0000-0000-00001F0C0000}"/>
    <cellStyle name="Standaard 4 2 2 2 4 6 2 2 2" xfId="19996" xr:uid="{00000000-0005-0000-0000-0000200C0000}"/>
    <cellStyle name="Standaard 4 2 2 2 4 6 2 3" xfId="9790" xr:uid="{00000000-0005-0000-0000-0000210C0000}"/>
    <cellStyle name="Standaard 4 2 2 2 4 6 2 3 2" xfId="19997" xr:uid="{00000000-0005-0000-0000-0000220C0000}"/>
    <cellStyle name="Standaard 4 2 2 2 4 6 2 4" xfId="14458" xr:uid="{00000000-0005-0000-0000-0000230C0000}"/>
    <cellStyle name="Standaard 4 2 2 2 4 6 2 5" xfId="19995" xr:uid="{00000000-0005-0000-0000-0000240C0000}"/>
    <cellStyle name="Standaard 4 2 2 2 4 6 3" xfId="5473" xr:uid="{00000000-0005-0000-0000-0000250C0000}"/>
    <cellStyle name="Standaard 4 2 2 2 4 6 3 2" xfId="19998" xr:uid="{00000000-0005-0000-0000-0000260C0000}"/>
    <cellStyle name="Standaard 4 2 2 2 4 6 4" xfId="9789" xr:uid="{00000000-0005-0000-0000-0000270C0000}"/>
    <cellStyle name="Standaard 4 2 2 2 4 6 4 2" xfId="19999" xr:uid="{00000000-0005-0000-0000-0000280C0000}"/>
    <cellStyle name="Standaard 4 2 2 2 4 6 5" xfId="14457" xr:uid="{00000000-0005-0000-0000-0000290C0000}"/>
    <cellStyle name="Standaard 4 2 2 2 4 6 6" xfId="19994" xr:uid="{00000000-0005-0000-0000-00002A0C0000}"/>
    <cellStyle name="Standaard 4 2 2 2 4 7" xfId="2360" xr:uid="{00000000-0005-0000-0000-00002B0C0000}"/>
    <cellStyle name="Standaard 4 2 2 2 4 7 2" xfId="7027" xr:uid="{00000000-0005-0000-0000-00002C0C0000}"/>
    <cellStyle name="Standaard 4 2 2 2 4 7 2 2" xfId="20001" xr:uid="{00000000-0005-0000-0000-00002D0C0000}"/>
    <cellStyle name="Standaard 4 2 2 2 4 7 3" xfId="9791" xr:uid="{00000000-0005-0000-0000-00002E0C0000}"/>
    <cellStyle name="Standaard 4 2 2 2 4 7 3 2" xfId="20002" xr:uid="{00000000-0005-0000-0000-00002F0C0000}"/>
    <cellStyle name="Standaard 4 2 2 2 4 7 4" xfId="14459" xr:uid="{00000000-0005-0000-0000-0000300C0000}"/>
    <cellStyle name="Standaard 4 2 2 2 4 7 5" xfId="20000" xr:uid="{00000000-0005-0000-0000-0000310C0000}"/>
    <cellStyle name="Standaard 4 2 2 2 4 8" xfId="4713" xr:uid="{00000000-0005-0000-0000-0000320C0000}"/>
    <cellStyle name="Standaard 4 2 2 2 4 8 2" xfId="20003" xr:uid="{00000000-0005-0000-0000-0000330C0000}"/>
    <cellStyle name="Standaard 4 2 2 2 4 9" xfId="9744" xr:uid="{00000000-0005-0000-0000-0000340C0000}"/>
    <cellStyle name="Standaard 4 2 2 2 4 9 2" xfId="20004" xr:uid="{00000000-0005-0000-0000-0000350C0000}"/>
    <cellStyle name="Standaard 4 2 2 2 5" xfId="120" xr:uid="{00000000-0005-0000-0000-0000360C0000}"/>
    <cellStyle name="Standaard 4 2 2 2 5 10" xfId="20005" xr:uid="{00000000-0005-0000-0000-0000370C0000}"/>
    <cellStyle name="Standaard 4 2 2 2 5 2" xfId="314" xr:uid="{00000000-0005-0000-0000-0000380C0000}"/>
    <cellStyle name="Standaard 4 2 2 2 5 2 2" xfId="705" xr:uid="{00000000-0005-0000-0000-0000390C0000}"/>
    <cellStyle name="Standaard 4 2 2 2 5 2 2 2" xfId="2263" xr:uid="{00000000-0005-0000-0000-00003A0C0000}"/>
    <cellStyle name="Standaard 4 2 2 2 5 2 2 2 2" xfId="4594" xr:uid="{00000000-0005-0000-0000-00003B0C0000}"/>
    <cellStyle name="Standaard 4 2 2 2 5 2 2 2 2 2" xfId="9261" xr:uid="{00000000-0005-0000-0000-00003C0C0000}"/>
    <cellStyle name="Standaard 4 2 2 2 5 2 2 2 2 2 2" xfId="20010" xr:uid="{00000000-0005-0000-0000-00003D0C0000}"/>
    <cellStyle name="Standaard 4 2 2 2 5 2 2 2 2 3" xfId="9796" xr:uid="{00000000-0005-0000-0000-00003E0C0000}"/>
    <cellStyle name="Standaard 4 2 2 2 5 2 2 2 2 3 2" xfId="20011" xr:uid="{00000000-0005-0000-0000-00003F0C0000}"/>
    <cellStyle name="Standaard 4 2 2 2 5 2 2 2 2 4" xfId="14464" xr:uid="{00000000-0005-0000-0000-0000400C0000}"/>
    <cellStyle name="Standaard 4 2 2 2 5 2 2 2 2 5" xfId="20009" xr:uid="{00000000-0005-0000-0000-0000410C0000}"/>
    <cellStyle name="Standaard 4 2 2 2 5 2 2 2 3" xfId="6930" xr:uid="{00000000-0005-0000-0000-0000420C0000}"/>
    <cellStyle name="Standaard 4 2 2 2 5 2 2 2 3 2" xfId="20012" xr:uid="{00000000-0005-0000-0000-0000430C0000}"/>
    <cellStyle name="Standaard 4 2 2 2 5 2 2 2 4" xfId="9795" xr:uid="{00000000-0005-0000-0000-0000440C0000}"/>
    <cellStyle name="Standaard 4 2 2 2 5 2 2 2 4 2" xfId="20013" xr:uid="{00000000-0005-0000-0000-0000450C0000}"/>
    <cellStyle name="Standaard 4 2 2 2 5 2 2 2 5" xfId="14463" xr:uid="{00000000-0005-0000-0000-0000460C0000}"/>
    <cellStyle name="Standaard 4 2 2 2 5 2 2 2 6" xfId="20008" xr:uid="{00000000-0005-0000-0000-0000470C0000}"/>
    <cellStyle name="Standaard 4 2 2 2 5 2 2 3" xfId="1486" xr:uid="{00000000-0005-0000-0000-0000480C0000}"/>
    <cellStyle name="Standaard 4 2 2 2 5 2 2 3 2" xfId="3817" xr:uid="{00000000-0005-0000-0000-0000490C0000}"/>
    <cellStyle name="Standaard 4 2 2 2 5 2 2 3 2 2" xfId="8484" xr:uid="{00000000-0005-0000-0000-00004A0C0000}"/>
    <cellStyle name="Standaard 4 2 2 2 5 2 2 3 2 2 2" xfId="20016" xr:uid="{00000000-0005-0000-0000-00004B0C0000}"/>
    <cellStyle name="Standaard 4 2 2 2 5 2 2 3 2 3" xfId="9798" xr:uid="{00000000-0005-0000-0000-00004C0C0000}"/>
    <cellStyle name="Standaard 4 2 2 2 5 2 2 3 2 3 2" xfId="20017" xr:uid="{00000000-0005-0000-0000-00004D0C0000}"/>
    <cellStyle name="Standaard 4 2 2 2 5 2 2 3 2 4" xfId="14466" xr:uid="{00000000-0005-0000-0000-00004E0C0000}"/>
    <cellStyle name="Standaard 4 2 2 2 5 2 2 3 2 5" xfId="20015" xr:uid="{00000000-0005-0000-0000-00004F0C0000}"/>
    <cellStyle name="Standaard 4 2 2 2 5 2 2 3 3" xfId="6153" xr:uid="{00000000-0005-0000-0000-0000500C0000}"/>
    <cellStyle name="Standaard 4 2 2 2 5 2 2 3 3 2" xfId="20018" xr:uid="{00000000-0005-0000-0000-0000510C0000}"/>
    <cellStyle name="Standaard 4 2 2 2 5 2 2 3 4" xfId="9797" xr:uid="{00000000-0005-0000-0000-0000520C0000}"/>
    <cellStyle name="Standaard 4 2 2 2 5 2 2 3 4 2" xfId="20019" xr:uid="{00000000-0005-0000-0000-0000530C0000}"/>
    <cellStyle name="Standaard 4 2 2 2 5 2 2 3 5" xfId="14465" xr:uid="{00000000-0005-0000-0000-0000540C0000}"/>
    <cellStyle name="Standaard 4 2 2 2 5 2 2 3 6" xfId="20014" xr:uid="{00000000-0005-0000-0000-0000550C0000}"/>
    <cellStyle name="Standaard 4 2 2 2 5 2 2 4" xfId="3040" xr:uid="{00000000-0005-0000-0000-0000560C0000}"/>
    <cellStyle name="Standaard 4 2 2 2 5 2 2 4 2" xfId="7707" xr:uid="{00000000-0005-0000-0000-0000570C0000}"/>
    <cellStyle name="Standaard 4 2 2 2 5 2 2 4 2 2" xfId="20021" xr:uid="{00000000-0005-0000-0000-0000580C0000}"/>
    <cellStyle name="Standaard 4 2 2 2 5 2 2 4 3" xfId="9799" xr:uid="{00000000-0005-0000-0000-0000590C0000}"/>
    <cellStyle name="Standaard 4 2 2 2 5 2 2 4 3 2" xfId="20022" xr:uid="{00000000-0005-0000-0000-00005A0C0000}"/>
    <cellStyle name="Standaard 4 2 2 2 5 2 2 4 4" xfId="14467" xr:uid="{00000000-0005-0000-0000-00005B0C0000}"/>
    <cellStyle name="Standaard 4 2 2 2 5 2 2 4 5" xfId="20020" xr:uid="{00000000-0005-0000-0000-00005C0C0000}"/>
    <cellStyle name="Standaard 4 2 2 2 5 2 2 5" xfId="5376" xr:uid="{00000000-0005-0000-0000-00005D0C0000}"/>
    <cellStyle name="Standaard 4 2 2 2 5 2 2 5 2" xfId="20023" xr:uid="{00000000-0005-0000-0000-00005E0C0000}"/>
    <cellStyle name="Standaard 4 2 2 2 5 2 2 6" xfId="9794" xr:uid="{00000000-0005-0000-0000-00005F0C0000}"/>
    <cellStyle name="Standaard 4 2 2 2 5 2 2 6 2" xfId="20024" xr:uid="{00000000-0005-0000-0000-0000600C0000}"/>
    <cellStyle name="Standaard 4 2 2 2 5 2 2 7" xfId="14462" xr:uid="{00000000-0005-0000-0000-0000610C0000}"/>
    <cellStyle name="Standaard 4 2 2 2 5 2 2 8" xfId="20007" xr:uid="{00000000-0005-0000-0000-0000620C0000}"/>
    <cellStyle name="Standaard 4 2 2 2 5 2 3" xfId="1875" xr:uid="{00000000-0005-0000-0000-0000630C0000}"/>
    <cellStyle name="Standaard 4 2 2 2 5 2 3 2" xfId="4206" xr:uid="{00000000-0005-0000-0000-0000640C0000}"/>
    <cellStyle name="Standaard 4 2 2 2 5 2 3 2 2" xfId="8873" xr:uid="{00000000-0005-0000-0000-0000650C0000}"/>
    <cellStyle name="Standaard 4 2 2 2 5 2 3 2 2 2" xfId="20027" xr:uid="{00000000-0005-0000-0000-0000660C0000}"/>
    <cellStyle name="Standaard 4 2 2 2 5 2 3 2 3" xfId="9801" xr:uid="{00000000-0005-0000-0000-0000670C0000}"/>
    <cellStyle name="Standaard 4 2 2 2 5 2 3 2 3 2" xfId="20028" xr:uid="{00000000-0005-0000-0000-0000680C0000}"/>
    <cellStyle name="Standaard 4 2 2 2 5 2 3 2 4" xfId="14469" xr:uid="{00000000-0005-0000-0000-0000690C0000}"/>
    <cellStyle name="Standaard 4 2 2 2 5 2 3 2 5" xfId="20026" xr:uid="{00000000-0005-0000-0000-00006A0C0000}"/>
    <cellStyle name="Standaard 4 2 2 2 5 2 3 3" xfId="6542" xr:uid="{00000000-0005-0000-0000-00006B0C0000}"/>
    <cellStyle name="Standaard 4 2 2 2 5 2 3 3 2" xfId="20029" xr:uid="{00000000-0005-0000-0000-00006C0C0000}"/>
    <cellStyle name="Standaard 4 2 2 2 5 2 3 4" xfId="9800" xr:uid="{00000000-0005-0000-0000-00006D0C0000}"/>
    <cellStyle name="Standaard 4 2 2 2 5 2 3 4 2" xfId="20030" xr:uid="{00000000-0005-0000-0000-00006E0C0000}"/>
    <cellStyle name="Standaard 4 2 2 2 5 2 3 5" xfId="14468" xr:uid="{00000000-0005-0000-0000-00006F0C0000}"/>
    <cellStyle name="Standaard 4 2 2 2 5 2 3 6" xfId="20025" xr:uid="{00000000-0005-0000-0000-0000700C0000}"/>
    <cellStyle name="Standaard 4 2 2 2 5 2 4" xfId="1098" xr:uid="{00000000-0005-0000-0000-0000710C0000}"/>
    <cellStyle name="Standaard 4 2 2 2 5 2 4 2" xfId="3429" xr:uid="{00000000-0005-0000-0000-0000720C0000}"/>
    <cellStyle name="Standaard 4 2 2 2 5 2 4 2 2" xfId="8096" xr:uid="{00000000-0005-0000-0000-0000730C0000}"/>
    <cellStyle name="Standaard 4 2 2 2 5 2 4 2 2 2" xfId="20033" xr:uid="{00000000-0005-0000-0000-0000740C0000}"/>
    <cellStyle name="Standaard 4 2 2 2 5 2 4 2 3" xfId="9803" xr:uid="{00000000-0005-0000-0000-0000750C0000}"/>
    <cellStyle name="Standaard 4 2 2 2 5 2 4 2 3 2" xfId="20034" xr:uid="{00000000-0005-0000-0000-0000760C0000}"/>
    <cellStyle name="Standaard 4 2 2 2 5 2 4 2 4" xfId="14471" xr:uid="{00000000-0005-0000-0000-0000770C0000}"/>
    <cellStyle name="Standaard 4 2 2 2 5 2 4 2 5" xfId="20032" xr:uid="{00000000-0005-0000-0000-0000780C0000}"/>
    <cellStyle name="Standaard 4 2 2 2 5 2 4 3" xfId="5765" xr:uid="{00000000-0005-0000-0000-0000790C0000}"/>
    <cellStyle name="Standaard 4 2 2 2 5 2 4 3 2" xfId="20035" xr:uid="{00000000-0005-0000-0000-00007A0C0000}"/>
    <cellStyle name="Standaard 4 2 2 2 5 2 4 4" xfId="9802" xr:uid="{00000000-0005-0000-0000-00007B0C0000}"/>
    <cellStyle name="Standaard 4 2 2 2 5 2 4 4 2" xfId="20036" xr:uid="{00000000-0005-0000-0000-00007C0C0000}"/>
    <cellStyle name="Standaard 4 2 2 2 5 2 4 5" xfId="14470" xr:uid="{00000000-0005-0000-0000-00007D0C0000}"/>
    <cellStyle name="Standaard 4 2 2 2 5 2 4 6" xfId="20031" xr:uid="{00000000-0005-0000-0000-00007E0C0000}"/>
    <cellStyle name="Standaard 4 2 2 2 5 2 5" xfId="2652" xr:uid="{00000000-0005-0000-0000-00007F0C0000}"/>
    <cellStyle name="Standaard 4 2 2 2 5 2 5 2" xfId="7319" xr:uid="{00000000-0005-0000-0000-0000800C0000}"/>
    <cellStyle name="Standaard 4 2 2 2 5 2 5 2 2" xfId="20038" xr:uid="{00000000-0005-0000-0000-0000810C0000}"/>
    <cellStyle name="Standaard 4 2 2 2 5 2 5 3" xfId="9804" xr:uid="{00000000-0005-0000-0000-0000820C0000}"/>
    <cellStyle name="Standaard 4 2 2 2 5 2 5 3 2" xfId="20039" xr:uid="{00000000-0005-0000-0000-0000830C0000}"/>
    <cellStyle name="Standaard 4 2 2 2 5 2 5 4" xfId="14472" xr:uid="{00000000-0005-0000-0000-0000840C0000}"/>
    <cellStyle name="Standaard 4 2 2 2 5 2 5 5" xfId="20037" xr:uid="{00000000-0005-0000-0000-0000850C0000}"/>
    <cellStyle name="Standaard 4 2 2 2 5 2 6" xfId="4988" xr:uid="{00000000-0005-0000-0000-0000860C0000}"/>
    <cellStyle name="Standaard 4 2 2 2 5 2 6 2" xfId="20040" xr:uid="{00000000-0005-0000-0000-0000870C0000}"/>
    <cellStyle name="Standaard 4 2 2 2 5 2 7" xfId="9793" xr:uid="{00000000-0005-0000-0000-0000880C0000}"/>
    <cellStyle name="Standaard 4 2 2 2 5 2 7 2" xfId="20041" xr:uid="{00000000-0005-0000-0000-0000890C0000}"/>
    <cellStyle name="Standaard 4 2 2 2 5 2 8" xfId="14461" xr:uid="{00000000-0005-0000-0000-00008A0C0000}"/>
    <cellStyle name="Standaard 4 2 2 2 5 2 9" xfId="20006" xr:uid="{00000000-0005-0000-0000-00008B0C0000}"/>
    <cellStyle name="Standaard 4 2 2 2 5 3" xfId="511" xr:uid="{00000000-0005-0000-0000-00008C0C0000}"/>
    <cellStyle name="Standaard 4 2 2 2 5 3 2" xfId="2069" xr:uid="{00000000-0005-0000-0000-00008D0C0000}"/>
    <cellStyle name="Standaard 4 2 2 2 5 3 2 2" xfId="4400" xr:uid="{00000000-0005-0000-0000-00008E0C0000}"/>
    <cellStyle name="Standaard 4 2 2 2 5 3 2 2 2" xfId="9067" xr:uid="{00000000-0005-0000-0000-00008F0C0000}"/>
    <cellStyle name="Standaard 4 2 2 2 5 3 2 2 2 2" xfId="20045" xr:uid="{00000000-0005-0000-0000-0000900C0000}"/>
    <cellStyle name="Standaard 4 2 2 2 5 3 2 2 3" xfId="9807" xr:uid="{00000000-0005-0000-0000-0000910C0000}"/>
    <cellStyle name="Standaard 4 2 2 2 5 3 2 2 3 2" xfId="20046" xr:uid="{00000000-0005-0000-0000-0000920C0000}"/>
    <cellStyle name="Standaard 4 2 2 2 5 3 2 2 4" xfId="14475" xr:uid="{00000000-0005-0000-0000-0000930C0000}"/>
    <cellStyle name="Standaard 4 2 2 2 5 3 2 2 5" xfId="20044" xr:uid="{00000000-0005-0000-0000-0000940C0000}"/>
    <cellStyle name="Standaard 4 2 2 2 5 3 2 3" xfId="6736" xr:uid="{00000000-0005-0000-0000-0000950C0000}"/>
    <cellStyle name="Standaard 4 2 2 2 5 3 2 3 2" xfId="20047" xr:uid="{00000000-0005-0000-0000-0000960C0000}"/>
    <cellStyle name="Standaard 4 2 2 2 5 3 2 4" xfId="9806" xr:uid="{00000000-0005-0000-0000-0000970C0000}"/>
    <cellStyle name="Standaard 4 2 2 2 5 3 2 4 2" xfId="20048" xr:uid="{00000000-0005-0000-0000-0000980C0000}"/>
    <cellStyle name="Standaard 4 2 2 2 5 3 2 5" xfId="14474" xr:uid="{00000000-0005-0000-0000-0000990C0000}"/>
    <cellStyle name="Standaard 4 2 2 2 5 3 2 6" xfId="20043" xr:uid="{00000000-0005-0000-0000-00009A0C0000}"/>
    <cellStyle name="Standaard 4 2 2 2 5 3 3" xfId="1292" xr:uid="{00000000-0005-0000-0000-00009B0C0000}"/>
    <cellStyle name="Standaard 4 2 2 2 5 3 3 2" xfId="3623" xr:uid="{00000000-0005-0000-0000-00009C0C0000}"/>
    <cellStyle name="Standaard 4 2 2 2 5 3 3 2 2" xfId="8290" xr:uid="{00000000-0005-0000-0000-00009D0C0000}"/>
    <cellStyle name="Standaard 4 2 2 2 5 3 3 2 2 2" xfId="20051" xr:uid="{00000000-0005-0000-0000-00009E0C0000}"/>
    <cellStyle name="Standaard 4 2 2 2 5 3 3 2 3" xfId="9809" xr:uid="{00000000-0005-0000-0000-00009F0C0000}"/>
    <cellStyle name="Standaard 4 2 2 2 5 3 3 2 3 2" xfId="20052" xr:uid="{00000000-0005-0000-0000-0000A00C0000}"/>
    <cellStyle name="Standaard 4 2 2 2 5 3 3 2 4" xfId="14477" xr:uid="{00000000-0005-0000-0000-0000A10C0000}"/>
    <cellStyle name="Standaard 4 2 2 2 5 3 3 2 5" xfId="20050" xr:uid="{00000000-0005-0000-0000-0000A20C0000}"/>
    <cellStyle name="Standaard 4 2 2 2 5 3 3 3" xfId="5959" xr:uid="{00000000-0005-0000-0000-0000A30C0000}"/>
    <cellStyle name="Standaard 4 2 2 2 5 3 3 3 2" xfId="20053" xr:uid="{00000000-0005-0000-0000-0000A40C0000}"/>
    <cellStyle name="Standaard 4 2 2 2 5 3 3 4" xfId="9808" xr:uid="{00000000-0005-0000-0000-0000A50C0000}"/>
    <cellStyle name="Standaard 4 2 2 2 5 3 3 4 2" xfId="20054" xr:uid="{00000000-0005-0000-0000-0000A60C0000}"/>
    <cellStyle name="Standaard 4 2 2 2 5 3 3 5" xfId="14476" xr:uid="{00000000-0005-0000-0000-0000A70C0000}"/>
    <cellStyle name="Standaard 4 2 2 2 5 3 3 6" xfId="20049" xr:uid="{00000000-0005-0000-0000-0000A80C0000}"/>
    <cellStyle name="Standaard 4 2 2 2 5 3 4" xfId="2846" xr:uid="{00000000-0005-0000-0000-0000A90C0000}"/>
    <cellStyle name="Standaard 4 2 2 2 5 3 4 2" xfId="7513" xr:uid="{00000000-0005-0000-0000-0000AA0C0000}"/>
    <cellStyle name="Standaard 4 2 2 2 5 3 4 2 2" xfId="20056" xr:uid="{00000000-0005-0000-0000-0000AB0C0000}"/>
    <cellStyle name="Standaard 4 2 2 2 5 3 4 3" xfId="9810" xr:uid="{00000000-0005-0000-0000-0000AC0C0000}"/>
    <cellStyle name="Standaard 4 2 2 2 5 3 4 3 2" xfId="20057" xr:uid="{00000000-0005-0000-0000-0000AD0C0000}"/>
    <cellStyle name="Standaard 4 2 2 2 5 3 4 4" xfId="14478" xr:uid="{00000000-0005-0000-0000-0000AE0C0000}"/>
    <cellStyle name="Standaard 4 2 2 2 5 3 4 5" xfId="20055" xr:uid="{00000000-0005-0000-0000-0000AF0C0000}"/>
    <cellStyle name="Standaard 4 2 2 2 5 3 5" xfId="5182" xr:uid="{00000000-0005-0000-0000-0000B00C0000}"/>
    <cellStyle name="Standaard 4 2 2 2 5 3 5 2" xfId="20058" xr:uid="{00000000-0005-0000-0000-0000B10C0000}"/>
    <cellStyle name="Standaard 4 2 2 2 5 3 6" xfId="9805" xr:uid="{00000000-0005-0000-0000-0000B20C0000}"/>
    <cellStyle name="Standaard 4 2 2 2 5 3 6 2" xfId="20059" xr:uid="{00000000-0005-0000-0000-0000B30C0000}"/>
    <cellStyle name="Standaard 4 2 2 2 5 3 7" xfId="14473" xr:uid="{00000000-0005-0000-0000-0000B40C0000}"/>
    <cellStyle name="Standaard 4 2 2 2 5 3 8" xfId="20042" xr:uid="{00000000-0005-0000-0000-0000B50C0000}"/>
    <cellStyle name="Standaard 4 2 2 2 5 4" xfId="1681" xr:uid="{00000000-0005-0000-0000-0000B60C0000}"/>
    <cellStyle name="Standaard 4 2 2 2 5 4 2" xfId="4012" xr:uid="{00000000-0005-0000-0000-0000B70C0000}"/>
    <cellStyle name="Standaard 4 2 2 2 5 4 2 2" xfId="8679" xr:uid="{00000000-0005-0000-0000-0000B80C0000}"/>
    <cellStyle name="Standaard 4 2 2 2 5 4 2 2 2" xfId="20062" xr:uid="{00000000-0005-0000-0000-0000B90C0000}"/>
    <cellStyle name="Standaard 4 2 2 2 5 4 2 3" xfId="9812" xr:uid="{00000000-0005-0000-0000-0000BA0C0000}"/>
    <cellStyle name="Standaard 4 2 2 2 5 4 2 3 2" xfId="20063" xr:uid="{00000000-0005-0000-0000-0000BB0C0000}"/>
    <cellStyle name="Standaard 4 2 2 2 5 4 2 4" xfId="14480" xr:uid="{00000000-0005-0000-0000-0000BC0C0000}"/>
    <cellStyle name="Standaard 4 2 2 2 5 4 2 5" xfId="20061" xr:uid="{00000000-0005-0000-0000-0000BD0C0000}"/>
    <cellStyle name="Standaard 4 2 2 2 5 4 3" xfId="6348" xr:uid="{00000000-0005-0000-0000-0000BE0C0000}"/>
    <cellStyle name="Standaard 4 2 2 2 5 4 3 2" xfId="20064" xr:uid="{00000000-0005-0000-0000-0000BF0C0000}"/>
    <cellStyle name="Standaard 4 2 2 2 5 4 4" xfId="9811" xr:uid="{00000000-0005-0000-0000-0000C00C0000}"/>
    <cellStyle name="Standaard 4 2 2 2 5 4 4 2" xfId="20065" xr:uid="{00000000-0005-0000-0000-0000C10C0000}"/>
    <cellStyle name="Standaard 4 2 2 2 5 4 5" xfId="14479" xr:uid="{00000000-0005-0000-0000-0000C20C0000}"/>
    <cellStyle name="Standaard 4 2 2 2 5 4 6" xfId="20060" xr:uid="{00000000-0005-0000-0000-0000C30C0000}"/>
    <cellStyle name="Standaard 4 2 2 2 5 5" xfId="904" xr:uid="{00000000-0005-0000-0000-0000C40C0000}"/>
    <cellStyle name="Standaard 4 2 2 2 5 5 2" xfId="3235" xr:uid="{00000000-0005-0000-0000-0000C50C0000}"/>
    <cellStyle name="Standaard 4 2 2 2 5 5 2 2" xfId="7902" xr:uid="{00000000-0005-0000-0000-0000C60C0000}"/>
    <cellStyle name="Standaard 4 2 2 2 5 5 2 2 2" xfId="20068" xr:uid="{00000000-0005-0000-0000-0000C70C0000}"/>
    <cellStyle name="Standaard 4 2 2 2 5 5 2 3" xfId="9814" xr:uid="{00000000-0005-0000-0000-0000C80C0000}"/>
    <cellStyle name="Standaard 4 2 2 2 5 5 2 3 2" xfId="20069" xr:uid="{00000000-0005-0000-0000-0000C90C0000}"/>
    <cellStyle name="Standaard 4 2 2 2 5 5 2 4" xfId="14482" xr:uid="{00000000-0005-0000-0000-0000CA0C0000}"/>
    <cellStyle name="Standaard 4 2 2 2 5 5 2 5" xfId="20067" xr:uid="{00000000-0005-0000-0000-0000CB0C0000}"/>
    <cellStyle name="Standaard 4 2 2 2 5 5 3" xfId="5571" xr:uid="{00000000-0005-0000-0000-0000CC0C0000}"/>
    <cellStyle name="Standaard 4 2 2 2 5 5 3 2" xfId="20070" xr:uid="{00000000-0005-0000-0000-0000CD0C0000}"/>
    <cellStyle name="Standaard 4 2 2 2 5 5 4" xfId="9813" xr:uid="{00000000-0005-0000-0000-0000CE0C0000}"/>
    <cellStyle name="Standaard 4 2 2 2 5 5 4 2" xfId="20071" xr:uid="{00000000-0005-0000-0000-0000CF0C0000}"/>
    <cellStyle name="Standaard 4 2 2 2 5 5 5" xfId="14481" xr:uid="{00000000-0005-0000-0000-0000D00C0000}"/>
    <cellStyle name="Standaard 4 2 2 2 5 5 6" xfId="20066" xr:uid="{00000000-0005-0000-0000-0000D10C0000}"/>
    <cellStyle name="Standaard 4 2 2 2 5 6" xfId="2458" xr:uid="{00000000-0005-0000-0000-0000D20C0000}"/>
    <cellStyle name="Standaard 4 2 2 2 5 6 2" xfId="7125" xr:uid="{00000000-0005-0000-0000-0000D30C0000}"/>
    <cellStyle name="Standaard 4 2 2 2 5 6 2 2" xfId="20073" xr:uid="{00000000-0005-0000-0000-0000D40C0000}"/>
    <cellStyle name="Standaard 4 2 2 2 5 6 3" xfId="9815" xr:uid="{00000000-0005-0000-0000-0000D50C0000}"/>
    <cellStyle name="Standaard 4 2 2 2 5 6 3 2" xfId="20074" xr:uid="{00000000-0005-0000-0000-0000D60C0000}"/>
    <cellStyle name="Standaard 4 2 2 2 5 6 4" xfId="14483" xr:uid="{00000000-0005-0000-0000-0000D70C0000}"/>
    <cellStyle name="Standaard 4 2 2 2 5 6 5" xfId="20072" xr:uid="{00000000-0005-0000-0000-0000D80C0000}"/>
    <cellStyle name="Standaard 4 2 2 2 5 7" xfId="4794" xr:uid="{00000000-0005-0000-0000-0000D90C0000}"/>
    <cellStyle name="Standaard 4 2 2 2 5 7 2" xfId="20075" xr:uid="{00000000-0005-0000-0000-0000DA0C0000}"/>
    <cellStyle name="Standaard 4 2 2 2 5 8" xfId="9792" xr:uid="{00000000-0005-0000-0000-0000DB0C0000}"/>
    <cellStyle name="Standaard 4 2 2 2 5 8 2" xfId="20076" xr:uid="{00000000-0005-0000-0000-0000DC0C0000}"/>
    <cellStyle name="Standaard 4 2 2 2 5 9" xfId="14460" xr:uid="{00000000-0005-0000-0000-0000DD0C0000}"/>
    <cellStyle name="Standaard 4 2 2 2 6" xfId="213" xr:uid="{00000000-0005-0000-0000-0000DE0C0000}"/>
    <cellStyle name="Standaard 4 2 2 2 6 2" xfId="604" xr:uid="{00000000-0005-0000-0000-0000DF0C0000}"/>
    <cellStyle name="Standaard 4 2 2 2 6 2 2" xfId="2162" xr:uid="{00000000-0005-0000-0000-0000E00C0000}"/>
    <cellStyle name="Standaard 4 2 2 2 6 2 2 2" xfId="4493" xr:uid="{00000000-0005-0000-0000-0000E10C0000}"/>
    <cellStyle name="Standaard 4 2 2 2 6 2 2 2 2" xfId="9160" xr:uid="{00000000-0005-0000-0000-0000E20C0000}"/>
    <cellStyle name="Standaard 4 2 2 2 6 2 2 2 2 2" xfId="20081" xr:uid="{00000000-0005-0000-0000-0000E30C0000}"/>
    <cellStyle name="Standaard 4 2 2 2 6 2 2 2 3" xfId="9819" xr:uid="{00000000-0005-0000-0000-0000E40C0000}"/>
    <cellStyle name="Standaard 4 2 2 2 6 2 2 2 3 2" xfId="20082" xr:uid="{00000000-0005-0000-0000-0000E50C0000}"/>
    <cellStyle name="Standaard 4 2 2 2 6 2 2 2 4" xfId="14487" xr:uid="{00000000-0005-0000-0000-0000E60C0000}"/>
    <cellStyle name="Standaard 4 2 2 2 6 2 2 2 5" xfId="20080" xr:uid="{00000000-0005-0000-0000-0000E70C0000}"/>
    <cellStyle name="Standaard 4 2 2 2 6 2 2 3" xfId="6829" xr:uid="{00000000-0005-0000-0000-0000E80C0000}"/>
    <cellStyle name="Standaard 4 2 2 2 6 2 2 3 2" xfId="20083" xr:uid="{00000000-0005-0000-0000-0000E90C0000}"/>
    <cellStyle name="Standaard 4 2 2 2 6 2 2 4" xfId="9818" xr:uid="{00000000-0005-0000-0000-0000EA0C0000}"/>
    <cellStyle name="Standaard 4 2 2 2 6 2 2 4 2" xfId="20084" xr:uid="{00000000-0005-0000-0000-0000EB0C0000}"/>
    <cellStyle name="Standaard 4 2 2 2 6 2 2 5" xfId="14486" xr:uid="{00000000-0005-0000-0000-0000EC0C0000}"/>
    <cellStyle name="Standaard 4 2 2 2 6 2 2 6" xfId="20079" xr:uid="{00000000-0005-0000-0000-0000ED0C0000}"/>
    <cellStyle name="Standaard 4 2 2 2 6 2 3" xfId="1385" xr:uid="{00000000-0005-0000-0000-0000EE0C0000}"/>
    <cellStyle name="Standaard 4 2 2 2 6 2 3 2" xfId="3716" xr:uid="{00000000-0005-0000-0000-0000EF0C0000}"/>
    <cellStyle name="Standaard 4 2 2 2 6 2 3 2 2" xfId="8383" xr:uid="{00000000-0005-0000-0000-0000F00C0000}"/>
    <cellStyle name="Standaard 4 2 2 2 6 2 3 2 2 2" xfId="20087" xr:uid="{00000000-0005-0000-0000-0000F10C0000}"/>
    <cellStyle name="Standaard 4 2 2 2 6 2 3 2 3" xfId="9821" xr:uid="{00000000-0005-0000-0000-0000F20C0000}"/>
    <cellStyle name="Standaard 4 2 2 2 6 2 3 2 3 2" xfId="20088" xr:uid="{00000000-0005-0000-0000-0000F30C0000}"/>
    <cellStyle name="Standaard 4 2 2 2 6 2 3 2 4" xfId="14489" xr:uid="{00000000-0005-0000-0000-0000F40C0000}"/>
    <cellStyle name="Standaard 4 2 2 2 6 2 3 2 5" xfId="20086" xr:uid="{00000000-0005-0000-0000-0000F50C0000}"/>
    <cellStyle name="Standaard 4 2 2 2 6 2 3 3" xfId="6052" xr:uid="{00000000-0005-0000-0000-0000F60C0000}"/>
    <cellStyle name="Standaard 4 2 2 2 6 2 3 3 2" xfId="20089" xr:uid="{00000000-0005-0000-0000-0000F70C0000}"/>
    <cellStyle name="Standaard 4 2 2 2 6 2 3 4" xfId="9820" xr:uid="{00000000-0005-0000-0000-0000F80C0000}"/>
    <cellStyle name="Standaard 4 2 2 2 6 2 3 4 2" xfId="20090" xr:uid="{00000000-0005-0000-0000-0000F90C0000}"/>
    <cellStyle name="Standaard 4 2 2 2 6 2 3 5" xfId="14488" xr:uid="{00000000-0005-0000-0000-0000FA0C0000}"/>
    <cellStyle name="Standaard 4 2 2 2 6 2 3 6" xfId="20085" xr:uid="{00000000-0005-0000-0000-0000FB0C0000}"/>
    <cellStyle name="Standaard 4 2 2 2 6 2 4" xfId="2939" xr:uid="{00000000-0005-0000-0000-0000FC0C0000}"/>
    <cellStyle name="Standaard 4 2 2 2 6 2 4 2" xfId="7606" xr:uid="{00000000-0005-0000-0000-0000FD0C0000}"/>
    <cellStyle name="Standaard 4 2 2 2 6 2 4 2 2" xfId="20092" xr:uid="{00000000-0005-0000-0000-0000FE0C0000}"/>
    <cellStyle name="Standaard 4 2 2 2 6 2 4 3" xfId="9822" xr:uid="{00000000-0005-0000-0000-0000FF0C0000}"/>
    <cellStyle name="Standaard 4 2 2 2 6 2 4 3 2" xfId="20093" xr:uid="{00000000-0005-0000-0000-0000000D0000}"/>
    <cellStyle name="Standaard 4 2 2 2 6 2 4 4" xfId="14490" xr:uid="{00000000-0005-0000-0000-0000010D0000}"/>
    <cellStyle name="Standaard 4 2 2 2 6 2 4 5" xfId="20091" xr:uid="{00000000-0005-0000-0000-0000020D0000}"/>
    <cellStyle name="Standaard 4 2 2 2 6 2 5" xfId="5275" xr:uid="{00000000-0005-0000-0000-0000030D0000}"/>
    <cellStyle name="Standaard 4 2 2 2 6 2 5 2" xfId="20094" xr:uid="{00000000-0005-0000-0000-0000040D0000}"/>
    <cellStyle name="Standaard 4 2 2 2 6 2 6" xfId="9817" xr:uid="{00000000-0005-0000-0000-0000050D0000}"/>
    <cellStyle name="Standaard 4 2 2 2 6 2 6 2" xfId="20095" xr:uid="{00000000-0005-0000-0000-0000060D0000}"/>
    <cellStyle name="Standaard 4 2 2 2 6 2 7" xfId="14485" xr:uid="{00000000-0005-0000-0000-0000070D0000}"/>
    <cellStyle name="Standaard 4 2 2 2 6 2 8" xfId="20078" xr:uid="{00000000-0005-0000-0000-0000080D0000}"/>
    <cellStyle name="Standaard 4 2 2 2 6 3" xfId="1774" xr:uid="{00000000-0005-0000-0000-0000090D0000}"/>
    <cellStyle name="Standaard 4 2 2 2 6 3 2" xfId="4105" xr:uid="{00000000-0005-0000-0000-00000A0D0000}"/>
    <cellStyle name="Standaard 4 2 2 2 6 3 2 2" xfId="8772" xr:uid="{00000000-0005-0000-0000-00000B0D0000}"/>
    <cellStyle name="Standaard 4 2 2 2 6 3 2 2 2" xfId="20098" xr:uid="{00000000-0005-0000-0000-00000C0D0000}"/>
    <cellStyle name="Standaard 4 2 2 2 6 3 2 3" xfId="9824" xr:uid="{00000000-0005-0000-0000-00000D0D0000}"/>
    <cellStyle name="Standaard 4 2 2 2 6 3 2 3 2" xfId="20099" xr:uid="{00000000-0005-0000-0000-00000E0D0000}"/>
    <cellStyle name="Standaard 4 2 2 2 6 3 2 4" xfId="14492" xr:uid="{00000000-0005-0000-0000-00000F0D0000}"/>
    <cellStyle name="Standaard 4 2 2 2 6 3 2 5" xfId="20097" xr:uid="{00000000-0005-0000-0000-0000100D0000}"/>
    <cellStyle name="Standaard 4 2 2 2 6 3 3" xfId="6441" xr:uid="{00000000-0005-0000-0000-0000110D0000}"/>
    <cellStyle name="Standaard 4 2 2 2 6 3 3 2" xfId="20100" xr:uid="{00000000-0005-0000-0000-0000120D0000}"/>
    <cellStyle name="Standaard 4 2 2 2 6 3 4" xfId="9823" xr:uid="{00000000-0005-0000-0000-0000130D0000}"/>
    <cellStyle name="Standaard 4 2 2 2 6 3 4 2" xfId="20101" xr:uid="{00000000-0005-0000-0000-0000140D0000}"/>
    <cellStyle name="Standaard 4 2 2 2 6 3 5" xfId="14491" xr:uid="{00000000-0005-0000-0000-0000150D0000}"/>
    <cellStyle name="Standaard 4 2 2 2 6 3 6" xfId="20096" xr:uid="{00000000-0005-0000-0000-0000160D0000}"/>
    <cellStyle name="Standaard 4 2 2 2 6 4" xfId="997" xr:uid="{00000000-0005-0000-0000-0000170D0000}"/>
    <cellStyle name="Standaard 4 2 2 2 6 4 2" xfId="3328" xr:uid="{00000000-0005-0000-0000-0000180D0000}"/>
    <cellStyle name="Standaard 4 2 2 2 6 4 2 2" xfId="7995" xr:uid="{00000000-0005-0000-0000-0000190D0000}"/>
    <cellStyle name="Standaard 4 2 2 2 6 4 2 2 2" xfId="20104" xr:uid="{00000000-0005-0000-0000-00001A0D0000}"/>
    <cellStyle name="Standaard 4 2 2 2 6 4 2 3" xfId="9826" xr:uid="{00000000-0005-0000-0000-00001B0D0000}"/>
    <cellStyle name="Standaard 4 2 2 2 6 4 2 3 2" xfId="20105" xr:uid="{00000000-0005-0000-0000-00001C0D0000}"/>
    <cellStyle name="Standaard 4 2 2 2 6 4 2 4" xfId="14494" xr:uid="{00000000-0005-0000-0000-00001D0D0000}"/>
    <cellStyle name="Standaard 4 2 2 2 6 4 2 5" xfId="20103" xr:uid="{00000000-0005-0000-0000-00001E0D0000}"/>
    <cellStyle name="Standaard 4 2 2 2 6 4 3" xfId="5664" xr:uid="{00000000-0005-0000-0000-00001F0D0000}"/>
    <cellStyle name="Standaard 4 2 2 2 6 4 3 2" xfId="20106" xr:uid="{00000000-0005-0000-0000-0000200D0000}"/>
    <cellStyle name="Standaard 4 2 2 2 6 4 4" xfId="9825" xr:uid="{00000000-0005-0000-0000-0000210D0000}"/>
    <cellStyle name="Standaard 4 2 2 2 6 4 4 2" xfId="20107" xr:uid="{00000000-0005-0000-0000-0000220D0000}"/>
    <cellStyle name="Standaard 4 2 2 2 6 4 5" xfId="14493" xr:uid="{00000000-0005-0000-0000-0000230D0000}"/>
    <cellStyle name="Standaard 4 2 2 2 6 4 6" xfId="20102" xr:uid="{00000000-0005-0000-0000-0000240D0000}"/>
    <cellStyle name="Standaard 4 2 2 2 6 5" xfId="2551" xr:uid="{00000000-0005-0000-0000-0000250D0000}"/>
    <cellStyle name="Standaard 4 2 2 2 6 5 2" xfId="7218" xr:uid="{00000000-0005-0000-0000-0000260D0000}"/>
    <cellStyle name="Standaard 4 2 2 2 6 5 2 2" xfId="20109" xr:uid="{00000000-0005-0000-0000-0000270D0000}"/>
    <cellStyle name="Standaard 4 2 2 2 6 5 3" xfId="9827" xr:uid="{00000000-0005-0000-0000-0000280D0000}"/>
    <cellStyle name="Standaard 4 2 2 2 6 5 3 2" xfId="20110" xr:uid="{00000000-0005-0000-0000-0000290D0000}"/>
    <cellStyle name="Standaard 4 2 2 2 6 5 4" xfId="14495" xr:uid="{00000000-0005-0000-0000-00002A0D0000}"/>
    <cellStyle name="Standaard 4 2 2 2 6 5 5" xfId="20108" xr:uid="{00000000-0005-0000-0000-00002B0D0000}"/>
    <cellStyle name="Standaard 4 2 2 2 6 6" xfId="4887" xr:uid="{00000000-0005-0000-0000-00002C0D0000}"/>
    <cellStyle name="Standaard 4 2 2 2 6 6 2" xfId="20111" xr:uid="{00000000-0005-0000-0000-00002D0D0000}"/>
    <cellStyle name="Standaard 4 2 2 2 6 7" xfId="9816" xr:uid="{00000000-0005-0000-0000-00002E0D0000}"/>
    <cellStyle name="Standaard 4 2 2 2 6 7 2" xfId="20112" xr:uid="{00000000-0005-0000-0000-00002F0D0000}"/>
    <cellStyle name="Standaard 4 2 2 2 6 8" xfId="14484" xr:uid="{00000000-0005-0000-0000-0000300D0000}"/>
    <cellStyle name="Standaard 4 2 2 2 6 9" xfId="20077" xr:uid="{00000000-0005-0000-0000-0000310D0000}"/>
    <cellStyle name="Standaard 4 2 2 2 7" xfId="410" xr:uid="{00000000-0005-0000-0000-0000320D0000}"/>
    <cellStyle name="Standaard 4 2 2 2 7 2" xfId="1968" xr:uid="{00000000-0005-0000-0000-0000330D0000}"/>
    <cellStyle name="Standaard 4 2 2 2 7 2 2" xfId="4299" xr:uid="{00000000-0005-0000-0000-0000340D0000}"/>
    <cellStyle name="Standaard 4 2 2 2 7 2 2 2" xfId="8966" xr:uid="{00000000-0005-0000-0000-0000350D0000}"/>
    <cellStyle name="Standaard 4 2 2 2 7 2 2 2 2" xfId="20116" xr:uid="{00000000-0005-0000-0000-0000360D0000}"/>
    <cellStyle name="Standaard 4 2 2 2 7 2 2 3" xfId="9830" xr:uid="{00000000-0005-0000-0000-0000370D0000}"/>
    <cellStyle name="Standaard 4 2 2 2 7 2 2 3 2" xfId="20117" xr:uid="{00000000-0005-0000-0000-0000380D0000}"/>
    <cellStyle name="Standaard 4 2 2 2 7 2 2 4" xfId="14498" xr:uid="{00000000-0005-0000-0000-0000390D0000}"/>
    <cellStyle name="Standaard 4 2 2 2 7 2 2 5" xfId="20115" xr:uid="{00000000-0005-0000-0000-00003A0D0000}"/>
    <cellStyle name="Standaard 4 2 2 2 7 2 3" xfId="6635" xr:uid="{00000000-0005-0000-0000-00003B0D0000}"/>
    <cellStyle name="Standaard 4 2 2 2 7 2 3 2" xfId="20118" xr:uid="{00000000-0005-0000-0000-00003C0D0000}"/>
    <cellStyle name="Standaard 4 2 2 2 7 2 4" xfId="9829" xr:uid="{00000000-0005-0000-0000-00003D0D0000}"/>
    <cellStyle name="Standaard 4 2 2 2 7 2 4 2" xfId="20119" xr:uid="{00000000-0005-0000-0000-00003E0D0000}"/>
    <cellStyle name="Standaard 4 2 2 2 7 2 5" xfId="14497" xr:uid="{00000000-0005-0000-0000-00003F0D0000}"/>
    <cellStyle name="Standaard 4 2 2 2 7 2 6" xfId="20114" xr:uid="{00000000-0005-0000-0000-0000400D0000}"/>
    <cellStyle name="Standaard 4 2 2 2 7 3" xfId="1191" xr:uid="{00000000-0005-0000-0000-0000410D0000}"/>
    <cellStyle name="Standaard 4 2 2 2 7 3 2" xfId="3522" xr:uid="{00000000-0005-0000-0000-0000420D0000}"/>
    <cellStyle name="Standaard 4 2 2 2 7 3 2 2" xfId="8189" xr:uid="{00000000-0005-0000-0000-0000430D0000}"/>
    <cellStyle name="Standaard 4 2 2 2 7 3 2 2 2" xfId="20122" xr:uid="{00000000-0005-0000-0000-0000440D0000}"/>
    <cellStyle name="Standaard 4 2 2 2 7 3 2 3" xfId="9832" xr:uid="{00000000-0005-0000-0000-0000450D0000}"/>
    <cellStyle name="Standaard 4 2 2 2 7 3 2 3 2" xfId="20123" xr:uid="{00000000-0005-0000-0000-0000460D0000}"/>
    <cellStyle name="Standaard 4 2 2 2 7 3 2 4" xfId="14500" xr:uid="{00000000-0005-0000-0000-0000470D0000}"/>
    <cellStyle name="Standaard 4 2 2 2 7 3 2 5" xfId="20121" xr:uid="{00000000-0005-0000-0000-0000480D0000}"/>
    <cellStyle name="Standaard 4 2 2 2 7 3 3" xfId="5858" xr:uid="{00000000-0005-0000-0000-0000490D0000}"/>
    <cellStyle name="Standaard 4 2 2 2 7 3 3 2" xfId="20124" xr:uid="{00000000-0005-0000-0000-00004A0D0000}"/>
    <cellStyle name="Standaard 4 2 2 2 7 3 4" xfId="9831" xr:uid="{00000000-0005-0000-0000-00004B0D0000}"/>
    <cellStyle name="Standaard 4 2 2 2 7 3 4 2" xfId="20125" xr:uid="{00000000-0005-0000-0000-00004C0D0000}"/>
    <cellStyle name="Standaard 4 2 2 2 7 3 5" xfId="14499" xr:uid="{00000000-0005-0000-0000-00004D0D0000}"/>
    <cellStyle name="Standaard 4 2 2 2 7 3 6" xfId="20120" xr:uid="{00000000-0005-0000-0000-00004E0D0000}"/>
    <cellStyle name="Standaard 4 2 2 2 7 4" xfId="2745" xr:uid="{00000000-0005-0000-0000-00004F0D0000}"/>
    <cellStyle name="Standaard 4 2 2 2 7 4 2" xfId="7412" xr:uid="{00000000-0005-0000-0000-0000500D0000}"/>
    <cellStyle name="Standaard 4 2 2 2 7 4 2 2" xfId="20127" xr:uid="{00000000-0005-0000-0000-0000510D0000}"/>
    <cellStyle name="Standaard 4 2 2 2 7 4 3" xfId="9833" xr:uid="{00000000-0005-0000-0000-0000520D0000}"/>
    <cellStyle name="Standaard 4 2 2 2 7 4 3 2" xfId="20128" xr:uid="{00000000-0005-0000-0000-0000530D0000}"/>
    <cellStyle name="Standaard 4 2 2 2 7 4 4" xfId="14501" xr:uid="{00000000-0005-0000-0000-0000540D0000}"/>
    <cellStyle name="Standaard 4 2 2 2 7 4 5" xfId="20126" xr:uid="{00000000-0005-0000-0000-0000550D0000}"/>
    <cellStyle name="Standaard 4 2 2 2 7 5" xfId="5081" xr:uid="{00000000-0005-0000-0000-0000560D0000}"/>
    <cellStyle name="Standaard 4 2 2 2 7 5 2" xfId="20129" xr:uid="{00000000-0005-0000-0000-0000570D0000}"/>
    <cellStyle name="Standaard 4 2 2 2 7 6" xfId="9828" xr:uid="{00000000-0005-0000-0000-0000580D0000}"/>
    <cellStyle name="Standaard 4 2 2 2 7 6 2" xfId="20130" xr:uid="{00000000-0005-0000-0000-0000590D0000}"/>
    <cellStyle name="Standaard 4 2 2 2 7 7" xfId="14496" xr:uid="{00000000-0005-0000-0000-00005A0D0000}"/>
    <cellStyle name="Standaard 4 2 2 2 7 8" xfId="20113" xr:uid="{00000000-0005-0000-0000-00005B0D0000}"/>
    <cellStyle name="Standaard 4 2 2 2 8" xfId="1580" xr:uid="{00000000-0005-0000-0000-00005C0D0000}"/>
    <cellStyle name="Standaard 4 2 2 2 8 2" xfId="3911" xr:uid="{00000000-0005-0000-0000-00005D0D0000}"/>
    <cellStyle name="Standaard 4 2 2 2 8 2 2" xfId="8578" xr:uid="{00000000-0005-0000-0000-00005E0D0000}"/>
    <cellStyle name="Standaard 4 2 2 2 8 2 2 2" xfId="20133" xr:uid="{00000000-0005-0000-0000-00005F0D0000}"/>
    <cellStyle name="Standaard 4 2 2 2 8 2 3" xfId="9835" xr:uid="{00000000-0005-0000-0000-0000600D0000}"/>
    <cellStyle name="Standaard 4 2 2 2 8 2 3 2" xfId="20134" xr:uid="{00000000-0005-0000-0000-0000610D0000}"/>
    <cellStyle name="Standaard 4 2 2 2 8 2 4" xfId="14503" xr:uid="{00000000-0005-0000-0000-0000620D0000}"/>
    <cellStyle name="Standaard 4 2 2 2 8 2 5" xfId="20132" xr:uid="{00000000-0005-0000-0000-0000630D0000}"/>
    <cellStyle name="Standaard 4 2 2 2 8 3" xfId="6247" xr:uid="{00000000-0005-0000-0000-0000640D0000}"/>
    <cellStyle name="Standaard 4 2 2 2 8 3 2" xfId="20135" xr:uid="{00000000-0005-0000-0000-0000650D0000}"/>
    <cellStyle name="Standaard 4 2 2 2 8 4" xfId="9834" xr:uid="{00000000-0005-0000-0000-0000660D0000}"/>
    <cellStyle name="Standaard 4 2 2 2 8 4 2" xfId="20136" xr:uid="{00000000-0005-0000-0000-0000670D0000}"/>
    <cellStyle name="Standaard 4 2 2 2 8 5" xfId="14502" xr:uid="{00000000-0005-0000-0000-0000680D0000}"/>
    <cellStyle name="Standaard 4 2 2 2 8 6" xfId="20131" xr:uid="{00000000-0005-0000-0000-0000690D0000}"/>
    <cellStyle name="Standaard 4 2 2 2 9" xfId="803" xr:uid="{00000000-0005-0000-0000-00006A0D0000}"/>
    <cellStyle name="Standaard 4 2 2 2 9 2" xfId="3134" xr:uid="{00000000-0005-0000-0000-00006B0D0000}"/>
    <cellStyle name="Standaard 4 2 2 2 9 2 2" xfId="7801" xr:uid="{00000000-0005-0000-0000-00006C0D0000}"/>
    <cellStyle name="Standaard 4 2 2 2 9 2 2 2" xfId="20139" xr:uid="{00000000-0005-0000-0000-00006D0D0000}"/>
    <cellStyle name="Standaard 4 2 2 2 9 2 3" xfId="9837" xr:uid="{00000000-0005-0000-0000-00006E0D0000}"/>
    <cellStyle name="Standaard 4 2 2 2 9 2 3 2" xfId="20140" xr:uid="{00000000-0005-0000-0000-00006F0D0000}"/>
    <cellStyle name="Standaard 4 2 2 2 9 2 4" xfId="14505" xr:uid="{00000000-0005-0000-0000-0000700D0000}"/>
    <cellStyle name="Standaard 4 2 2 2 9 2 5" xfId="20138" xr:uid="{00000000-0005-0000-0000-0000710D0000}"/>
    <cellStyle name="Standaard 4 2 2 2 9 3" xfId="5470" xr:uid="{00000000-0005-0000-0000-0000720D0000}"/>
    <cellStyle name="Standaard 4 2 2 2 9 3 2" xfId="20141" xr:uid="{00000000-0005-0000-0000-0000730D0000}"/>
    <cellStyle name="Standaard 4 2 2 2 9 4" xfId="9836" xr:uid="{00000000-0005-0000-0000-0000740D0000}"/>
    <cellStyle name="Standaard 4 2 2 2 9 4 2" xfId="20142" xr:uid="{00000000-0005-0000-0000-0000750D0000}"/>
    <cellStyle name="Standaard 4 2 2 2 9 5" xfId="14504" xr:uid="{00000000-0005-0000-0000-0000760D0000}"/>
    <cellStyle name="Standaard 4 2 2 2 9 6" xfId="20137" xr:uid="{00000000-0005-0000-0000-0000770D0000}"/>
    <cellStyle name="Standaard 4 2 2 3" xfId="21" xr:uid="{00000000-0005-0000-0000-0000780D0000}"/>
    <cellStyle name="Standaard 4 2 2 3 10" xfId="2361" xr:uid="{00000000-0005-0000-0000-0000790D0000}"/>
    <cellStyle name="Standaard 4 2 2 3 10 2" xfId="7028" xr:uid="{00000000-0005-0000-0000-00007A0D0000}"/>
    <cellStyle name="Standaard 4 2 2 3 10 2 2" xfId="20145" xr:uid="{00000000-0005-0000-0000-00007B0D0000}"/>
    <cellStyle name="Standaard 4 2 2 3 10 3" xfId="9839" xr:uid="{00000000-0005-0000-0000-00007C0D0000}"/>
    <cellStyle name="Standaard 4 2 2 3 10 3 2" xfId="20146" xr:uid="{00000000-0005-0000-0000-00007D0D0000}"/>
    <cellStyle name="Standaard 4 2 2 3 10 4" xfId="14507" xr:uid="{00000000-0005-0000-0000-00007E0D0000}"/>
    <cellStyle name="Standaard 4 2 2 3 10 5" xfId="20144" xr:uid="{00000000-0005-0000-0000-00007F0D0000}"/>
    <cellStyle name="Standaard 4 2 2 3 11" xfId="4701" xr:uid="{00000000-0005-0000-0000-0000800D0000}"/>
    <cellStyle name="Standaard 4 2 2 3 11 2" xfId="20147" xr:uid="{00000000-0005-0000-0000-0000810D0000}"/>
    <cellStyle name="Standaard 4 2 2 3 12" xfId="9838" xr:uid="{00000000-0005-0000-0000-0000820D0000}"/>
    <cellStyle name="Standaard 4 2 2 3 12 2" xfId="20148" xr:uid="{00000000-0005-0000-0000-0000830D0000}"/>
    <cellStyle name="Standaard 4 2 2 3 13" xfId="14506" xr:uid="{00000000-0005-0000-0000-0000840D0000}"/>
    <cellStyle name="Standaard 4 2 2 3 14" xfId="20143" xr:uid="{00000000-0005-0000-0000-0000850D0000}"/>
    <cellStyle name="Standaard 4 2 2 3 2" xfId="22" xr:uid="{00000000-0005-0000-0000-0000860D0000}"/>
    <cellStyle name="Standaard 4 2 2 3 2 10" xfId="14508" xr:uid="{00000000-0005-0000-0000-0000870D0000}"/>
    <cellStyle name="Standaard 4 2 2 3 2 11" xfId="20149" xr:uid="{00000000-0005-0000-0000-0000880D0000}"/>
    <cellStyle name="Standaard 4 2 2 3 2 2" xfId="168" xr:uid="{00000000-0005-0000-0000-0000890D0000}"/>
    <cellStyle name="Standaard 4 2 2 3 2 2 10" xfId="20150" xr:uid="{00000000-0005-0000-0000-00008A0D0000}"/>
    <cellStyle name="Standaard 4 2 2 3 2 2 2" xfId="362" xr:uid="{00000000-0005-0000-0000-00008B0D0000}"/>
    <cellStyle name="Standaard 4 2 2 3 2 2 2 2" xfId="753" xr:uid="{00000000-0005-0000-0000-00008C0D0000}"/>
    <cellStyle name="Standaard 4 2 2 3 2 2 2 2 2" xfId="2311" xr:uid="{00000000-0005-0000-0000-00008D0D0000}"/>
    <cellStyle name="Standaard 4 2 2 3 2 2 2 2 2 2" xfId="4642" xr:uid="{00000000-0005-0000-0000-00008E0D0000}"/>
    <cellStyle name="Standaard 4 2 2 3 2 2 2 2 2 2 2" xfId="9309" xr:uid="{00000000-0005-0000-0000-00008F0D0000}"/>
    <cellStyle name="Standaard 4 2 2 3 2 2 2 2 2 2 2 2" xfId="20155" xr:uid="{00000000-0005-0000-0000-0000900D0000}"/>
    <cellStyle name="Standaard 4 2 2 3 2 2 2 2 2 2 3" xfId="9845" xr:uid="{00000000-0005-0000-0000-0000910D0000}"/>
    <cellStyle name="Standaard 4 2 2 3 2 2 2 2 2 2 3 2" xfId="20156" xr:uid="{00000000-0005-0000-0000-0000920D0000}"/>
    <cellStyle name="Standaard 4 2 2 3 2 2 2 2 2 2 4" xfId="14513" xr:uid="{00000000-0005-0000-0000-0000930D0000}"/>
    <cellStyle name="Standaard 4 2 2 3 2 2 2 2 2 2 5" xfId="20154" xr:uid="{00000000-0005-0000-0000-0000940D0000}"/>
    <cellStyle name="Standaard 4 2 2 3 2 2 2 2 2 3" xfId="6978" xr:uid="{00000000-0005-0000-0000-0000950D0000}"/>
    <cellStyle name="Standaard 4 2 2 3 2 2 2 2 2 3 2" xfId="20157" xr:uid="{00000000-0005-0000-0000-0000960D0000}"/>
    <cellStyle name="Standaard 4 2 2 3 2 2 2 2 2 4" xfId="9844" xr:uid="{00000000-0005-0000-0000-0000970D0000}"/>
    <cellStyle name="Standaard 4 2 2 3 2 2 2 2 2 4 2" xfId="20158" xr:uid="{00000000-0005-0000-0000-0000980D0000}"/>
    <cellStyle name="Standaard 4 2 2 3 2 2 2 2 2 5" xfId="14512" xr:uid="{00000000-0005-0000-0000-0000990D0000}"/>
    <cellStyle name="Standaard 4 2 2 3 2 2 2 2 2 6" xfId="20153" xr:uid="{00000000-0005-0000-0000-00009A0D0000}"/>
    <cellStyle name="Standaard 4 2 2 3 2 2 2 2 3" xfId="1534" xr:uid="{00000000-0005-0000-0000-00009B0D0000}"/>
    <cellStyle name="Standaard 4 2 2 3 2 2 2 2 3 2" xfId="3865" xr:uid="{00000000-0005-0000-0000-00009C0D0000}"/>
    <cellStyle name="Standaard 4 2 2 3 2 2 2 2 3 2 2" xfId="8532" xr:uid="{00000000-0005-0000-0000-00009D0D0000}"/>
    <cellStyle name="Standaard 4 2 2 3 2 2 2 2 3 2 2 2" xfId="20161" xr:uid="{00000000-0005-0000-0000-00009E0D0000}"/>
    <cellStyle name="Standaard 4 2 2 3 2 2 2 2 3 2 3" xfId="9847" xr:uid="{00000000-0005-0000-0000-00009F0D0000}"/>
    <cellStyle name="Standaard 4 2 2 3 2 2 2 2 3 2 3 2" xfId="20162" xr:uid="{00000000-0005-0000-0000-0000A00D0000}"/>
    <cellStyle name="Standaard 4 2 2 3 2 2 2 2 3 2 4" xfId="14515" xr:uid="{00000000-0005-0000-0000-0000A10D0000}"/>
    <cellStyle name="Standaard 4 2 2 3 2 2 2 2 3 2 5" xfId="20160" xr:uid="{00000000-0005-0000-0000-0000A20D0000}"/>
    <cellStyle name="Standaard 4 2 2 3 2 2 2 2 3 3" xfId="6201" xr:uid="{00000000-0005-0000-0000-0000A30D0000}"/>
    <cellStyle name="Standaard 4 2 2 3 2 2 2 2 3 3 2" xfId="20163" xr:uid="{00000000-0005-0000-0000-0000A40D0000}"/>
    <cellStyle name="Standaard 4 2 2 3 2 2 2 2 3 4" xfId="9846" xr:uid="{00000000-0005-0000-0000-0000A50D0000}"/>
    <cellStyle name="Standaard 4 2 2 3 2 2 2 2 3 4 2" xfId="20164" xr:uid="{00000000-0005-0000-0000-0000A60D0000}"/>
    <cellStyle name="Standaard 4 2 2 3 2 2 2 2 3 5" xfId="14514" xr:uid="{00000000-0005-0000-0000-0000A70D0000}"/>
    <cellStyle name="Standaard 4 2 2 3 2 2 2 2 3 6" xfId="20159" xr:uid="{00000000-0005-0000-0000-0000A80D0000}"/>
    <cellStyle name="Standaard 4 2 2 3 2 2 2 2 4" xfId="3088" xr:uid="{00000000-0005-0000-0000-0000A90D0000}"/>
    <cellStyle name="Standaard 4 2 2 3 2 2 2 2 4 2" xfId="7755" xr:uid="{00000000-0005-0000-0000-0000AA0D0000}"/>
    <cellStyle name="Standaard 4 2 2 3 2 2 2 2 4 2 2" xfId="20166" xr:uid="{00000000-0005-0000-0000-0000AB0D0000}"/>
    <cellStyle name="Standaard 4 2 2 3 2 2 2 2 4 3" xfId="9848" xr:uid="{00000000-0005-0000-0000-0000AC0D0000}"/>
    <cellStyle name="Standaard 4 2 2 3 2 2 2 2 4 3 2" xfId="20167" xr:uid="{00000000-0005-0000-0000-0000AD0D0000}"/>
    <cellStyle name="Standaard 4 2 2 3 2 2 2 2 4 4" xfId="14516" xr:uid="{00000000-0005-0000-0000-0000AE0D0000}"/>
    <cellStyle name="Standaard 4 2 2 3 2 2 2 2 4 5" xfId="20165" xr:uid="{00000000-0005-0000-0000-0000AF0D0000}"/>
    <cellStyle name="Standaard 4 2 2 3 2 2 2 2 5" xfId="5424" xr:uid="{00000000-0005-0000-0000-0000B00D0000}"/>
    <cellStyle name="Standaard 4 2 2 3 2 2 2 2 5 2" xfId="20168" xr:uid="{00000000-0005-0000-0000-0000B10D0000}"/>
    <cellStyle name="Standaard 4 2 2 3 2 2 2 2 6" xfId="9843" xr:uid="{00000000-0005-0000-0000-0000B20D0000}"/>
    <cellStyle name="Standaard 4 2 2 3 2 2 2 2 6 2" xfId="20169" xr:uid="{00000000-0005-0000-0000-0000B30D0000}"/>
    <cellStyle name="Standaard 4 2 2 3 2 2 2 2 7" xfId="14511" xr:uid="{00000000-0005-0000-0000-0000B40D0000}"/>
    <cellStyle name="Standaard 4 2 2 3 2 2 2 2 8" xfId="20152" xr:uid="{00000000-0005-0000-0000-0000B50D0000}"/>
    <cellStyle name="Standaard 4 2 2 3 2 2 2 3" xfId="1923" xr:uid="{00000000-0005-0000-0000-0000B60D0000}"/>
    <cellStyle name="Standaard 4 2 2 3 2 2 2 3 2" xfId="4254" xr:uid="{00000000-0005-0000-0000-0000B70D0000}"/>
    <cellStyle name="Standaard 4 2 2 3 2 2 2 3 2 2" xfId="8921" xr:uid="{00000000-0005-0000-0000-0000B80D0000}"/>
    <cellStyle name="Standaard 4 2 2 3 2 2 2 3 2 2 2" xfId="20172" xr:uid="{00000000-0005-0000-0000-0000B90D0000}"/>
    <cellStyle name="Standaard 4 2 2 3 2 2 2 3 2 3" xfId="9850" xr:uid="{00000000-0005-0000-0000-0000BA0D0000}"/>
    <cellStyle name="Standaard 4 2 2 3 2 2 2 3 2 3 2" xfId="20173" xr:uid="{00000000-0005-0000-0000-0000BB0D0000}"/>
    <cellStyle name="Standaard 4 2 2 3 2 2 2 3 2 4" xfId="14518" xr:uid="{00000000-0005-0000-0000-0000BC0D0000}"/>
    <cellStyle name="Standaard 4 2 2 3 2 2 2 3 2 5" xfId="20171" xr:uid="{00000000-0005-0000-0000-0000BD0D0000}"/>
    <cellStyle name="Standaard 4 2 2 3 2 2 2 3 3" xfId="6590" xr:uid="{00000000-0005-0000-0000-0000BE0D0000}"/>
    <cellStyle name="Standaard 4 2 2 3 2 2 2 3 3 2" xfId="20174" xr:uid="{00000000-0005-0000-0000-0000BF0D0000}"/>
    <cellStyle name="Standaard 4 2 2 3 2 2 2 3 4" xfId="9849" xr:uid="{00000000-0005-0000-0000-0000C00D0000}"/>
    <cellStyle name="Standaard 4 2 2 3 2 2 2 3 4 2" xfId="20175" xr:uid="{00000000-0005-0000-0000-0000C10D0000}"/>
    <cellStyle name="Standaard 4 2 2 3 2 2 2 3 5" xfId="14517" xr:uid="{00000000-0005-0000-0000-0000C20D0000}"/>
    <cellStyle name="Standaard 4 2 2 3 2 2 2 3 6" xfId="20170" xr:uid="{00000000-0005-0000-0000-0000C30D0000}"/>
    <cellStyle name="Standaard 4 2 2 3 2 2 2 4" xfId="1146" xr:uid="{00000000-0005-0000-0000-0000C40D0000}"/>
    <cellStyle name="Standaard 4 2 2 3 2 2 2 4 2" xfId="3477" xr:uid="{00000000-0005-0000-0000-0000C50D0000}"/>
    <cellStyle name="Standaard 4 2 2 3 2 2 2 4 2 2" xfId="8144" xr:uid="{00000000-0005-0000-0000-0000C60D0000}"/>
    <cellStyle name="Standaard 4 2 2 3 2 2 2 4 2 2 2" xfId="20178" xr:uid="{00000000-0005-0000-0000-0000C70D0000}"/>
    <cellStyle name="Standaard 4 2 2 3 2 2 2 4 2 3" xfId="9852" xr:uid="{00000000-0005-0000-0000-0000C80D0000}"/>
    <cellStyle name="Standaard 4 2 2 3 2 2 2 4 2 3 2" xfId="20179" xr:uid="{00000000-0005-0000-0000-0000C90D0000}"/>
    <cellStyle name="Standaard 4 2 2 3 2 2 2 4 2 4" xfId="14520" xr:uid="{00000000-0005-0000-0000-0000CA0D0000}"/>
    <cellStyle name="Standaard 4 2 2 3 2 2 2 4 2 5" xfId="20177" xr:uid="{00000000-0005-0000-0000-0000CB0D0000}"/>
    <cellStyle name="Standaard 4 2 2 3 2 2 2 4 3" xfId="5813" xr:uid="{00000000-0005-0000-0000-0000CC0D0000}"/>
    <cellStyle name="Standaard 4 2 2 3 2 2 2 4 3 2" xfId="20180" xr:uid="{00000000-0005-0000-0000-0000CD0D0000}"/>
    <cellStyle name="Standaard 4 2 2 3 2 2 2 4 4" xfId="9851" xr:uid="{00000000-0005-0000-0000-0000CE0D0000}"/>
    <cellStyle name="Standaard 4 2 2 3 2 2 2 4 4 2" xfId="20181" xr:uid="{00000000-0005-0000-0000-0000CF0D0000}"/>
    <cellStyle name="Standaard 4 2 2 3 2 2 2 4 5" xfId="14519" xr:uid="{00000000-0005-0000-0000-0000D00D0000}"/>
    <cellStyle name="Standaard 4 2 2 3 2 2 2 4 6" xfId="20176" xr:uid="{00000000-0005-0000-0000-0000D10D0000}"/>
    <cellStyle name="Standaard 4 2 2 3 2 2 2 5" xfId="2700" xr:uid="{00000000-0005-0000-0000-0000D20D0000}"/>
    <cellStyle name="Standaard 4 2 2 3 2 2 2 5 2" xfId="7367" xr:uid="{00000000-0005-0000-0000-0000D30D0000}"/>
    <cellStyle name="Standaard 4 2 2 3 2 2 2 5 2 2" xfId="20183" xr:uid="{00000000-0005-0000-0000-0000D40D0000}"/>
    <cellStyle name="Standaard 4 2 2 3 2 2 2 5 3" xfId="9853" xr:uid="{00000000-0005-0000-0000-0000D50D0000}"/>
    <cellStyle name="Standaard 4 2 2 3 2 2 2 5 3 2" xfId="20184" xr:uid="{00000000-0005-0000-0000-0000D60D0000}"/>
    <cellStyle name="Standaard 4 2 2 3 2 2 2 5 4" xfId="14521" xr:uid="{00000000-0005-0000-0000-0000D70D0000}"/>
    <cellStyle name="Standaard 4 2 2 3 2 2 2 5 5" xfId="20182" xr:uid="{00000000-0005-0000-0000-0000D80D0000}"/>
    <cellStyle name="Standaard 4 2 2 3 2 2 2 6" xfId="5036" xr:uid="{00000000-0005-0000-0000-0000D90D0000}"/>
    <cellStyle name="Standaard 4 2 2 3 2 2 2 6 2" xfId="20185" xr:uid="{00000000-0005-0000-0000-0000DA0D0000}"/>
    <cellStyle name="Standaard 4 2 2 3 2 2 2 7" xfId="9842" xr:uid="{00000000-0005-0000-0000-0000DB0D0000}"/>
    <cellStyle name="Standaard 4 2 2 3 2 2 2 7 2" xfId="20186" xr:uid="{00000000-0005-0000-0000-0000DC0D0000}"/>
    <cellStyle name="Standaard 4 2 2 3 2 2 2 8" xfId="14510" xr:uid="{00000000-0005-0000-0000-0000DD0D0000}"/>
    <cellStyle name="Standaard 4 2 2 3 2 2 2 9" xfId="20151" xr:uid="{00000000-0005-0000-0000-0000DE0D0000}"/>
    <cellStyle name="Standaard 4 2 2 3 2 2 3" xfId="559" xr:uid="{00000000-0005-0000-0000-0000DF0D0000}"/>
    <cellStyle name="Standaard 4 2 2 3 2 2 3 2" xfId="2117" xr:uid="{00000000-0005-0000-0000-0000E00D0000}"/>
    <cellStyle name="Standaard 4 2 2 3 2 2 3 2 2" xfId="4448" xr:uid="{00000000-0005-0000-0000-0000E10D0000}"/>
    <cellStyle name="Standaard 4 2 2 3 2 2 3 2 2 2" xfId="9115" xr:uid="{00000000-0005-0000-0000-0000E20D0000}"/>
    <cellStyle name="Standaard 4 2 2 3 2 2 3 2 2 2 2" xfId="20190" xr:uid="{00000000-0005-0000-0000-0000E30D0000}"/>
    <cellStyle name="Standaard 4 2 2 3 2 2 3 2 2 3" xfId="9856" xr:uid="{00000000-0005-0000-0000-0000E40D0000}"/>
    <cellStyle name="Standaard 4 2 2 3 2 2 3 2 2 3 2" xfId="20191" xr:uid="{00000000-0005-0000-0000-0000E50D0000}"/>
    <cellStyle name="Standaard 4 2 2 3 2 2 3 2 2 4" xfId="14524" xr:uid="{00000000-0005-0000-0000-0000E60D0000}"/>
    <cellStyle name="Standaard 4 2 2 3 2 2 3 2 2 5" xfId="20189" xr:uid="{00000000-0005-0000-0000-0000E70D0000}"/>
    <cellStyle name="Standaard 4 2 2 3 2 2 3 2 3" xfId="6784" xr:uid="{00000000-0005-0000-0000-0000E80D0000}"/>
    <cellStyle name="Standaard 4 2 2 3 2 2 3 2 3 2" xfId="20192" xr:uid="{00000000-0005-0000-0000-0000E90D0000}"/>
    <cellStyle name="Standaard 4 2 2 3 2 2 3 2 4" xfId="9855" xr:uid="{00000000-0005-0000-0000-0000EA0D0000}"/>
    <cellStyle name="Standaard 4 2 2 3 2 2 3 2 4 2" xfId="20193" xr:uid="{00000000-0005-0000-0000-0000EB0D0000}"/>
    <cellStyle name="Standaard 4 2 2 3 2 2 3 2 5" xfId="14523" xr:uid="{00000000-0005-0000-0000-0000EC0D0000}"/>
    <cellStyle name="Standaard 4 2 2 3 2 2 3 2 6" xfId="20188" xr:uid="{00000000-0005-0000-0000-0000ED0D0000}"/>
    <cellStyle name="Standaard 4 2 2 3 2 2 3 3" xfId="1340" xr:uid="{00000000-0005-0000-0000-0000EE0D0000}"/>
    <cellStyle name="Standaard 4 2 2 3 2 2 3 3 2" xfId="3671" xr:uid="{00000000-0005-0000-0000-0000EF0D0000}"/>
    <cellStyle name="Standaard 4 2 2 3 2 2 3 3 2 2" xfId="8338" xr:uid="{00000000-0005-0000-0000-0000F00D0000}"/>
    <cellStyle name="Standaard 4 2 2 3 2 2 3 3 2 2 2" xfId="20196" xr:uid="{00000000-0005-0000-0000-0000F10D0000}"/>
    <cellStyle name="Standaard 4 2 2 3 2 2 3 3 2 3" xfId="9858" xr:uid="{00000000-0005-0000-0000-0000F20D0000}"/>
    <cellStyle name="Standaard 4 2 2 3 2 2 3 3 2 3 2" xfId="20197" xr:uid="{00000000-0005-0000-0000-0000F30D0000}"/>
    <cellStyle name="Standaard 4 2 2 3 2 2 3 3 2 4" xfId="14526" xr:uid="{00000000-0005-0000-0000-0000F40D0000}"/>
    <cellStyle name="Standaard 4 2 2 3 2 2 3 3 2 5" xfId="20195" xr:uid="{00000000-0005-0000-0000-0000F50D0000}"/>
    <cellStyle name="Standaard 4 2 2 3 2 2 3 3 3" xfId="6007" xr:uid="{00000000-0005-0000-0000-0000F60D0000}"/>
    <cellStyle name="Standaard 4 2 2 3 2 2 3 3 3 2" xfId="20198" xr:uid="{00000000-0005-0000-0000-0000F70D0000}"/>
    <cellStyle name="Standaard 4 2 2 3 2 2 3 3 4" xfId="9857" xr:uid="{00000000-0005-0000-0000-0000F80D0000}"/>
    <cellStyle name="Standaard 4 2 2 3 2 2 3 3 4 2" xfId="20199" xr:uid="{00000000-0005-0000-0000-0000F90D0000}"/>
    <cellStyle name="Standaard 4 2 2 3 2 2 3 3 5" xfId="14525" xr:uid="{00000000-0005-0000-0000-0000FA0D0000}"/>
    <cellStyle name="Standaard 4 2 2 3 2 2 3 3 6" xfId="20194" xr:uid="{00000000-0005-0000-0000-0000FB0D0000}"/>
    <cellStyle name="Standaard 4 2 2 3 2 2 3 4" xfId="2894" xr:uid="{00000000-0005-0000-0000-0000FC0D0000}"/>
    <cellStyle name="Standaard 4 2 2 3 2 2 3 4 2" xfId="7561" xr:uid="{00000000-0005-0000-0000-0000FD0D0000}"/>
    <cellStyle name="Standaard 4 2 2 3 2 2 3 4 2 2" xfId="20201" xr:uid="{00000000-0005-0000-0000-0000FE0D0000}"/>
    <cellStyle name="Standaard 4 2 2 3 2 2 3 4 3" xfId="9859" xr:uid="{00000000-0005-0000-0000-0000FF0D0000}"/>
    <cellStyle name="Standaard 4 2 2 3 2 2 3 4 3 2" xfId="20202" xr:uid="{00000000-0005-0000-0000-0000000E0000}"/>
    <cellStyle name="Standaard 4 2 2 3 2 2 3 4 4" xfId="14527" xr:uid="{00000000-0005-0000-0000-0000010E0000}"/>
    <cellStyle name="Standaard 4 2 2 3 2 2 3 4 5" xfId="20200" xr:uid="{00000000-0005-0000-0000-0000020E0000}"/>
    <cellStyle name="Standaard 4 2 2 3 2 2 3 5" xfId="5230" xr:uid="{00000000-0005-0000-0000-0000030E0000}"/>
    <cellStyle name="Standaard 4 2 2 3 2 2 3 5 2" xfId="20203" xr:uid="{00000000-0005-0000-0000-0000040E0000}"/>
    <cellStyle name="Standaard 4 2 2 3 2 2 3 6" xfId="9854" xr:uid="{00000000-0005-0000-0000-0000050E0000}"/>
    <cellStyle name="Standaard 4 2 2 3 2 2 3 6 2" xfId="20204" xr:uid="{00000000-0005-0000-0000-0000060E0000}"/>
    <cellStyle name="Standaard 4 2 2 3 2 2 3 7" xfId="14522" xr:uid="{00000000-0005-0000-0000-0000070E0000}"/>
    <cellStyle name="Standaard 4 2 2 3 2 2 3 8" xfId="20187" xr:uid="{00000000-0005-0000-0000-0000080E0000}"/>
    <cellStyle name="Standaard 4 2 2 3 2 2 4" xfId="1729" xr:uid="{00000000-0005-0000-0000-0000090E0000}"/>
    <cellStyle name="Standaard 4 2 2 3 2 2 4 2" xfId="4060" xr:uid="{00000000-0005-0000-0000-00000A0E0000}"/>
    <cellStyle name="Standaard 4 2 2 3 2 2 4 2 2" xfId="8727" xr:uid="{00000000-0005-0000-0000-00000B0E0000}"/>
    <cellStyle name="Standaard 4 2 2 3 2 2 4 2 2 2" xfId="20207" xr:uid="{00000000-0005-0000-0000-00000C0E0000}"/>
    <cellStyle name="Standaard 4 2 2 3 2 2 4 2 3" xfId="9861" xr:uid="{00000000-0005-0000-0000-00000D0E0000}"/>
    <cellStyle name="Standaard 4 2 2 3 2 2 4 2 3 2" xfId="20208" xr:uid="{00000000-0005-0000-0000-00000E0E0000}"/>
    <cellStyle name="Standaard 4 2 2 3 2 2 4 2 4" xfId="14529" xr:uid="{00000000-0005-0000-0000-00000F0E0000}"/>
    <cellStyle name="Standaard 4 2 2 3 2 2 4 2 5" xfId="20206" xr:uid="{00000000-0005-0000-0000-0000100E0000}"/>
    <cellStyle name="Standaard 4 2 2 3 2 2 4 3" xfId="6396" xr:uid="{00000000-0005-0000-0000-0000110E0000}"/>
    <cellStyle name="Standaard 4 2 2 3 2 2 4 3 2" xfId="20209" xr:uid="{00000000-0005-0000-0000-0000120E0000}"/>
    <cellStyle name="Standaard 4 2 2 3 2 2 4 4" xfId="9860" xr:uid="{00000000-0005-0000-0000-0000130E0000}"/>
    <cellStyle name="Standaard 4 2 2 3 2 2 4 4 2" xfId="20210" xr:uid="{00000000-0005-0000-0000-0000140E0000}"/>
    <cellStyle name="Standaard 4 2 2 3 2 2 4 5" xfId="14528" xr:uid="{00000000-0005-0000-0000-0000150E0000}"/>
    <cellStyle name="Standaard 4 2 2 3 2 2 4 6" xfId="20205" xr:uid="{00000000-0005-0000-0000-0000160E0000}"/>
    <cellStyle name="Standaard 4 2 2 3 2 2 5" xfId="952" xr:uid="{00000000-0005-0000-0000-0000170E0000}"/>
    <cellStyle name="Standaard 4 2 2 3 2 2 5 2" xfId="3283" xr:uid="{00000000-0005-0000-0000-0000180E0000}"/>
    <cellStyle name="Standaard 4 2 2 3 2 2 5 2 2" xfId="7950" xr:uid="{00000000-0005-0000-0000-0000190E0000}"/>
    <cellStyle name="Standaard 4 2 2 3 2 2 5 2 2 2" xfId="20213" xr:uid="{00000000-0005-0000-0000-00001A0E0000}"/>
    <cellStyle name="Standaard 4 2 2 3 2 2 5 2 3" xfId="9863" xr:uid="{00000000-0005-0000-0000-00001B0E0000}"/>
    <cellStyle name="Standaard 4 2 2 3 2 2 5 2 3 2" xfId="20214" xr:uid="{00000000-0005-0000-0000-00001C0E0000}"/>
    <cellStyle name="Standaard 4 2 2 3 2 2 5 2 4" xfId="14531" xr:uid="{00000000-0005-0000-0000-00001D0E0000}"/>
    <cellStyle name="Standaard 4 2 2 3 2 2 5 2 5" xfId="20212" xr:uid="{00000000-0005-0000-0000-00001E0E0000}"/>
    <cellStyle name="Standaard 4 2 2 3 2 2 5 3" xfId="5619" xr:uid="{00000000-0005-0000-0000-00001F0E0000}"/>
    <cellStyle name="Standaard 4 2 2 3 2 2 5 3 2" xfId="20215" xr:uid="{00000000-0005-0000-0000-0000200E0000}"/>
    <cellStyle name="Standaard 4 2 2 3 2 2 5 4" xfId="9862" xr:uid="{00000000-0005-0000-0000-0000210E0000}"/>
    <cellStyle name="Standaard 4 2 2 3 2 2 5 4 2" xfId="20216" xr:uid="{00000000-0005-0000-0000-0000220E0000}"/>
    <cellStyle name="Standaard 4 2 2 3 2 2 5 5" xfId="14530" xr:uid="{00000000-0005-0000-0000-0000230E0000}"/>
    <cellStyle name="Standaard 4 2 2 3 2 2 5 6" xfId="20211" xr:uid="{00000000-0005-0000-0000-0000240E0000}"/>
    <cellStyle name="Standaard 4 2 2 3 2 2 6" xfId="2506" xr:uid="{00000000-0005-0000-0000-0000250E0000}"/>
    <cellStyle name="Standaard 4 2 2 3 2 2 6 2" xfId="7173" xr:uid="{00000000-0005-0000-0000-0000260E0000}"/>
    <cellStyle name="Standaard 4 2 2 3 2 2 6 2 2" xfId="20218" xr:uid="{00000000-0005-0000-0000-0000270E0000}"/>
    <cellStyle name="Standaard 4 2 2 3 2 2 6 3" xfId="9864" xr:uid="{00000000-0005-0000-0000-0000280E0000}"/>
    <cellStyle name="Standaard 4 2 2 3 2 2 6 3 2" xfId="20219" xr:uid="{00000000-0005-0000-0000-0000290E0000}"/>
    <cellStyle name="Standaard 4 2 2 3 2 2 6 4" xfId="14532" xr:uid="{00000000-0005-0000-0000-00002A0E0000}"/>
    <cellStyle name="Standaard 4 2 2 3 2 2 6 5" xfId="20217" xr:uid="{00000000-0005-0000-0000-00002B0E0000}"/>
    <cellStyle name="Standaard 4 2 2 3 2 2 7" xfId="4842" xr:uid="{00000000-0005-0000-0000-00002C0E0000}"/>
    <cellStyle name="Standaard 4 2 2 3 2 2 7 2" xfId="20220" xr:uid="{00000000-0005-0000-0000-00002D0E0000}"/>
    <cellStyle name="Standaard 4 2 2 3 2 2 8" xfId="9841" xr:uid="{00000000-0005-0000-0000-00002E0E0000}"/>
    <cellStyle name="Standaard 4 2 2 3 2 2 8 2" xfId="20221" xr:uid="{00000000-0005-0000-0000-00002F0E0000}"/>
    <cellStyle name="Standaard 4 2 2 3 2 2 9" xfId="14509" xr:uid="{00000000-0005-0000-0000-0000300E0000}"/>
    <cellStyle name="Standaard 4 2 2 3 2 3" xfId="218" xr:uid="{00000000-0005-0000-0000-0000310E0000}"/>
    <cellStyle name="Standaard 4 2 2 3 2 3 2" xfId="609" xr:uid="{00000000-0005-0000-0000-0000320E0000}"/>
    <cellStyle name="Standaard 4 2 2 3 2 3 2 2" xfId="2167" xr:uid="{00000000-0005-0000-0000-0000330E0000}"/>
    <cellStyle name="Standaard 4 2 2 3 2 3 2 2 2" xfId="4498" xr:uid="{00000000-0005-0000-0000-0000340E0000}"/>
    <cellStyle name="Standaard 4 2 2 3 2 3 2 2 2 2" xfId="9165" xr:uid="{00000000-0005-0000-0000-0000350E0000}"/>
    <cellStyle name="Standaard 4 2 2 3 2 3 2 2 2 2 2" xfId="20226" xr:uid="{00000000-0005-0000-0000-0000360E0000}"/>
    <cellStyle name="Standaard 4 2 2 3 2 3 2 2 2 3" xfId="9868" xr:uid="{00000000-0005-0000-0000-0000370E0000}"/>
    <cellStyle name="Standaard 4 2 2 3 2 3 2 2 2 3 2" xfId="20227" xr:uid="{00000000-0005-0000-0000-0000380E0000}"/>
    <cellStyle name="Standaard 4 2 2 3 2 3 2 2 2 4" xfId="14536" xr:uid="{00000000-0005-0000-0000-0000390E0000}"/>
    <cellStyle name="Standaard 4 2 2 3 2 3 2 2 2 5" xfId="20225" xr:uid="{00000000-0005-0000-0000-00003A0E0000}"/>
    <cellStyle name="Standaard 4 2 2 3 2 3 2 2 3" xfId="6834" xr:uid="{00000000-0005-0000-0000-00003B0E0000}"/>
    <cellStyle name="Standaard 4 2 2 3 2 3 2 2 3 2" xfId="20228" xr:uid="{00000000-0005-0000-0000-00003C0E0000}"/>
    <cellStyle name="Standaard 4 2 2 3 2 3 2 2 4" xfId="9867" xr:uid="{00000000-0005-0000-0000-00003D0E0000}"/>
    <cellStyle name="Standaard 4 2 2 3 2 3 2 2 4 2" xfId="20229" xr:uid="{00000000-0005-0000-0000-00003E0E0000}"/>
    <cellStyle name="Standaard 4 2 2 3 2 3 2 2 5" xfId="14535" xr:uid="{00000000-0005-0000-0000-00003F0E0000}"/>
    <cellStyle name="Standaard 4 2 2 3 2 3 2 2 6" xfId="20224" xr:uid="{00000000-0005-0000-0000-0000400E0000}"/>
    <cellStyle name="Standaard 4 2 2 3 2 3 2 3" xfId="1390" xr:uid="{00000000-0005-0000-0000-0000410E0000}"/>
    <cellStyle name="Standaard 4 2 2 3 2 3 2 3 2" xfId="3721" xr:uid="{00000000-0005-0000-0000-0000420E0000}"/>
    <cellStyle name="Standaard 4 2 2 3 2 3 2 3 2 2" xfId="8388" xr:uid="{00000000-0005-0000-0000-0000430E0000}"/>
    <cellStyle name="Standaard 4 2 2 3 2 3 2 3 2 2 2" xfId="20232" xr:uid="{00000000-0005-0000-0000-0000440E0000}"/>
    <cellStyle name="Standaard 4 2 2 3 2 3 2 3 2 3" xfId="9870" xr:uid="{00000000-0005-0000-0000-0000450E0000}"/>
    <cellStyle name="Standaard 4 2 2 3 2 3 2 3 2 3 2" xfId="20233" xr:uid="{00000000-0005-0000-0000-0000460E0000}"/>
    <cellStyle name="Standaard 4 2 2 3 2 3 2 3 2 4" xfId="14538" xr:uid="{00000000-0005-0000-0000-0000470E0000}"/>
    <cellStyle name="Standaard 4 2 2 3 2 3 2 3 2 5" xfId="20231" xr:uid="{00000000-0005-0000-0000-0000480E0000}"/>
    <cellStyle name="Standaard 4 2 2 3 2 3 2 3 3" xfId="6057" xr:uid="{00000000-0005-0000-0000-0000490E0000}"/>
    <cellStyle name="Standaard 4 2 2 3 2 3 2 3 3 2" xfId="20234" xr:uid="{00000000-0005-0000-0000-00004A0E0000}"/>
    <cellStyle name="Standaard 4 2 2 3 2 3 2 3 4" xfId="9869" xr:uid="{00000000-0005-0000-0000-00004B0E0000}"/>
    <cellStyle name="Standaard 4 2 2 3 2 3 2 3 4 2" xfId="20235" xr:uid="{00000000-0005-0000-0000-00004C0E0000}"/>
    <cellStyle name="Standaard 4 2 2 3 2 3 2 3 5" xfId="14537" xr:uid="{00000000-0005-0000-0000-00004D0E0000}"/>
    <cellStyle name="Standaard 4 2 2 3 2 3 2 3 6" xfId="20230" xr:uid="{00000000-0005-0000-0000-00004E0E0000}"/>
    <cellStyle name="Standaard 4 2 2 3 2 3 2 4" xfId="2944" xr:uid="{00000000-0005-0000-0000-00004F0E0000}"/>
    <cellStyle name="Standaard 4 2 2 3 2 3 2 4 2" xfId="7611" xr:uid="{00000000-0005-0000-0000-0000500E0000}"/>
    <cellStyle name="Standaard 4 2 2 3 2 3 2 4 2 2" xfId="20237" xr:uid="{00000000-0005-0000-0000-0000510E0000}"/>
    <cellStyle name="Standaard 4 2 2 3 2 3 2 4 3" xfId="9871" xr:uid="{00000000-0005-0000-0000-0000520E0000}"/>
    <cellStyle name="Standaard 4 2 2 3 2 3 2 4 3 2" xfId="20238" xr:uid="{00000000-0005-0000-0000-0000530E0000}"/>
    <cellStyle name="Standaard 4 2 2 3 2 3 2 4 4" xfId="14539" xr:uid="{00000000-0005-0000-0000-0000540E0000}"/>
    <cellStyle name="Standaard 4 2 2 3 2 3 2 4 5" xfId="20236" xr:uid="{00000000-0005-0000-0000-0000550E0000}"/>
    <cellStyle name="Standaard 4 2 2 3 2 3 2 5" xfId="5280" xr:uid="{00000000-0005-0000-0000-0000560E0000}"/>
    <cellStyle name="Standaard 4 2 2 3 2 3 2 5 2" xfId="20239" xr:uid="{00000000-0005-0000-0000-0000570E0000}"/>
    <cellStyle name="Standaard 4 2 2 3 2 3 2 6" xfId="9866" xr:uid="{00000000-0005-0000-0000-0000580E0000}"/>
    <cellStyle name="Standaard 4 2 2 3 2 3 2 6 2" xfId="20240" xr:uid="{00000000-0005-0000-0000-0000590E0000}"/>
    <cellStyle name="Standaard 4 2 2 3 2 3 2 7" xfId="14534" xr:uid="{00000000-0005-0000-0000-00005A0E0000}"/>
    <cellStyle name="Standaard 4 2 2 3 2 3 2 8" xfId="20223" xr:uid="{00000000-0005-0000-0000-00005B0E0000}"/>
    <cellStyle name="Standaard 4 2 2 3 2 3 3" xfId="1779" xr:uid="{00000000-0005-0000-0000-00005C0E0000}"/>
    <cellStyle name="Standaard 4 2 2 3 2 3 3 2" xfId="4110" xr:uid="{00000000-0005-0000-0000-00005D0E0000}"/>
    <cellStyle name="Standaard 4 2 2 3 2 3 3 2 2" xfId="8777" xr:uid="{00000000-0005-0000-0000-00005E0E0000}"/>
    <cellStyle name="Standaard 4 2 2 3 2 3 3 2 2 2" xfId="20243" xr:uid="{00000000-0005-0000-0000-00005F0E0000}"/>
    <cellStyle name="Standaard 4 2 2 3 2 3 3 2 3" xfId="9873" xr:uid="{00000000-0005-0000-0000-0000600E0000}"/>
    <cellStyle name="Standaard 4 2 2 3 2 3 3 2 3 2" xfId="20244" xr:uid="{00000000-0005-0000-0000-0000610E0000}"/>
    <cellStyle name="Standaard 4 2 2 3 2 3 3 2 4" xfId="14541" xr:uid="{00000000-0005-0000-0000-0000620E0000}"/>
    <cellStyle name="Standaard 4 2 2 3 2 3 3 2 5" xfId="20242" xr:uid="{00000000-0005-0000-0000-0000630E0000}"/>
    <cellStyle name="Standaard 4 2 2 3 2 3 3 3" xfId="6446" xr:uid="{00000000-0005-0000-0000-0000640E0000}"/>
    <cellStyle name="Standaard 4 2 2 3 2 3 3 3 2" xfId="20245" xr:uid="{00000000-0005-0000-0000-0000650E0000}"/>
    <cellStyle name="Standaard 4 2 2 3 2 3 3 4" xfId="9872" xr:uid="{00000000-0005-0000-0000-0000660E0000}"/>
    <cellStyle name="Standaard 4 2 2 3 2 3 3 4 2" xfId="20246" xr:uid="{00000000-0005-0000-0000-0000670E0000}"/>
    <cellStyle name="Standaard 4 2 2 3 2 3 3 5" xfId="14540" xr:uid="{00000000-0005-0000-0000-0000680E0000}"/>
    <cellStyle name="Standaard 4 2 2 3 2 3 3 6" xfId="20241" xr:uid="{00000000-0005-0000-0000-0000690E0000}"/>
    <cellStyle name="Standaard 4 2 2 3 2 3 4" xfId="1002" xr:uid="{00000000-0005-0000-0000-00006A0E0000}"/>
    <cellStyle name="Standaard 4 2 2 3 2 3 4 2" xfId="3333" xr:uid="{00000000-0005-0000-0000-00006B0E0000}"/>
    <cellStyle name="Standaard 4 2 2 3 2 3 4 2 2" xfId="8000" xr:uid="{00000000-0005-0000-0000-00006C0E0000}"/>
    <cellStyle name="Standaard 4 2 2 3 2 3 4 2 2 2" xfId="20249" xr:uid="{00000000-0005-0000-0000-00006D0E0000}"/>
    <cellStyle name="Standaard 4 2 2 3 2 3 4 2 3" xfId="9875" xr:uid="{00000000-0005-0000-0000-00006E0E0000}"/>
    <cellStyle name="Standaard 4 2 2 3 2 3 4 2 3 2" xfId="20250" xr:uid="{00000000-0005-0000-0000-00006F0E0000}"/>
    <cellStyle name="Standaard 4 2 2 3 2 3 4 2 4" xfId="14543" xr:uid="{00000000-0005-0000-0000-0000700E0000}"/>
    <cellStyle name="Standaard 4 2 2 3 2 3 4 2 5" xfId="20248" xr:uid="{00000000-0005-0000-0000-0000710E0000}"/>
    <cellStyle name="Standaard 4 2 2 3 2 3 4 3" xfId="5669" xr:uid="{00000000-0005-0000-0000-0000720E0000}"/>
    <cellStyle name="Standaard 4 2 2 3 2 3 4 3 2" xfId="20251" xr:uid="{00000000-0005-0000-0000-0000730E0000}"/>
    <cellStyle name="Standaard 4 2 2 3 2 3 4 4" xfId="9874" xr:uid="{00000000-0005-0000-0000-0000740E0000}"/>
    <cellStyle name="Standaard 4 2 2 3 2 3 4 4 2" xfId="20252" xr:uid="{00000000-0005-0000-0000-0000750E0000}"/>
    <cellStyle name="Standaard 4 2 2 3 2 3 4 5" xfId="14542" xr:uid="{00000000-0005-0000-0000-0000760E0000}"/>
    <cellStyle name="Standaard 4 2 2 3 2 3 4 6" xfId="20247" xr:uid="{00000000-0005-0000-0000-0000770E0000}"/>
    <cellStyle name="Standaard 4 2 2 3 2 3 5" xfId="2556" xr:uid="{00000000-0005-0000-0000-0000780E0000}"/>
    <cellStyle name="Standaard 4 2 2 3 2 3 5 2" xfId="7223" xr:uid="{00000000-0005-0000-0000-0000790E0000}"/>
    <cellStyle name="Standaard 4 2 2 3 2 3 5 2 2" xfId="20254" xr:uid="{00000000-0005-0000-0000-00007A0E0000}"/>
    <cellStyle name="Standaard 4 2 2 3 2 3 5 3" xfId="9876" xr:uid="{00000000-0005-0000-0000-00007B0E0000}"/>
    <cellStyle name="Standaard 4 2 2 3 2 3 5 3 2" xfId="20255" xr:uid="{00000000-0005-0000-0000-00007C0E0000}"/>
    <cellStyle name="Standaard 4 2 2 3 2 3 5 4" xfId="14544" xr:uid="{00000000-0005-0000-0000-00007D0E0000}"/>
    <cellStyle name="Standaard 4 2 2 3 2 3 5 5" xfId="20253" xr:uid="{00000000-0005-0000-0000-00007E0E0000}"/>
    <cellStyle name="Standaard 4 2 2 3 2 3 6" xfId="4892" xr:uid="{00000000-0005-0000-0000-00007F0E0000}"/>
    <cellStyle name="Standaard 4 2 2 3 2 3 6 2" xfId="20256" xr:uid="{00000000-0005-0000-0000-0000800E0000}"/>
    <cellStyle name="Standaard 4 2 2 3 2 3 7" xfId="9865" xr:uid="{00000000-0005-0000-0000-0000810E0000}"/>
    <cellStyle name="Standaard 4 2 2 3 2 3 7 2" xfId="20257" xr:uid="{00000000-0005-0000-0000-0000820E0000}"/>
    <cellStyle name="Standaard 4 2 2 3 2 3 8" xfId="14533" xr:uid="{00000000-0005-0000-0000-0000830E0000}"/>
    <cellStyle name="Standaard 4 2 2 3 2 3 9" xfId="20222" xr:uid="{00000000-0005-0000-0000-0000840E0000}"/>
    <cellStyle name="Standaard 4 2 2 3 2 4" xfId="415" xr:uid="{00000000-0005-0000-0000-0000850E0000}"/>
    <cellStyle name="Standaard 4 2 2 3 2 4 2" xfId="1973" xr:uid="{00000000-0005-0000-0000-0000860E0000}"/>
    <cellStyle name="Standaard 4 2 2 3 2 4 2 2" xfId="4304" xr:uid="{00000000-0005-0000-0000-0000870E0000}"/>
    <cellStyle name="Standaard 4 2 2 3 2 4 2 2 2" xfId="8971" xr:uid="{00000000-0005-0000-0000-0000880E0000}"/>
    <cellStyle name="Standaard 4 2 2 3 2 4 2 2 2 2" xfId="20261" xr:uid="{00000000-0005-0000-0000-0000890E0000}"/>
    <cellStyle name="Standaard 4 2 2 3 2 4 2 2 3" xfId="9879" xr:uid="{00000000-0005-0000-0000-00008A0E0000}"/>
    <cellStyle name="Standaard 4 2 2 3 2 4 2 2 3 2" xfId="20262" xr:uid="{00000000-0005-0000-0000-00008B0E0000}"/>
    <cellStyle name="Standaard 4 2 2 3 2 4 2 2 4" xfId="14547" xr:uid="{00000000-0005-0000-0000-00008C0E0000}"/>
    <cellStyle name="Standaard 4 2 2 3 2 4 2 2 5" xfId="20260" xr:uid="{00000000-0005-0000-0000-00008D0E0000}"/>
    <cellStyle name="Standaard 4 2 2 3 2 4 2 3" xfId="6640" xr:uid="{00000000-0005-0000-0000-00008E0E0000}"/>
    <cellStyle name="Standaard 4 2 2 3 2 4 2 3 2" xfId="20263" xr:uid="{00000000-0005-0000-0000-00008F0E0000}"/>
    <cellStyle name="Standaard 4 2 2 3 2 4 2 4" xfId="9878" xr:uid="{00000000-0005-0000-0000-0000900E0000}"/>
    <cellStyle name="Standaard 4 2 2 3 2 4 2 4 2" xfId="20264" xr:uid="{00000000-0005-0000-0000-0000910E0000}"/>
    <cellStyle name="Standaard 4 2 2 3 2 4 2 5" xfId="14546" xr:uid="{00000000-0005-0000-0000-0000920E0000}"/>
    <cellStyle name="Standaard 4 2 2 3 2 4 2 6" xfId="20259" xr:uid="{00000000-0005-0000-0000-0000930E0000}"/>
    <cellStyle name="Standaard 4 2 2 3 2 4 3" xfId="1196" xr:uid="{00000000-0005-0000-0000-0000940E0000}"/>
    <cellStyle name="Standaard 4 2 2 3 2 4 3 2" xfId="3527" xr:uid="{00000000-0005-0000-0000-0000950E0000}"/>
    <cellStyle name="Standaard 4 2 2 3 2 4 3 2 2" xfId="8194" xr:uid="{00000000-0005-0000-0000-0000960E0000}"/>
    <cellStyle name="Standaard 4 2 2 3 2 4 3 2 2 2" xfId="20267" xr:uid="{00000000-0005-0000-0000-0000970E0000}"/>
    <cellStyle name="Standaard 4 2 2 3 2 4 3 2 3" xfId="9881" xr:uid="{00000000-0005-0000-0000-0000980E0000}"/>
    <cellStyle name="Standaard 4 2 2 3 2 4 3 2 3 2" xfId="20268" xr:uid="{00000000-0005-0000-0000-0000990E0000}"/>
    <cellStyle name="Standaard 4 2 2 3 2 4 3 2 4" xfId="14549" xr:uid="{00000000-0005-0000-0000-00009A0E0000}"/>
    <cellStyle name="Standaard 4 2 2 3 2 4 3 2 5" xfId="20266" xr:uid="{00000000-0005-0000-0000-00009B0E0000}"/>
    <cellStyle name="Standaard 4 2 2 3 2 4 3 3" xfId="5863" xr:uid="{00000000-0005-0000-0000-00009C0E0000}"/>
    <cellStyle name="Standaard 4 2 2 3 2 4 3 3 2" xfId="20269" xr:uid="{00000000-0005-0000-0000-00009D0E0000}"/>
    <cellStyle name="Standaard 4 2 2 3 2 4 3 4" xfId="9880" xr:uid="{00000000-0005-0000-0000-00009E0E0000}"/>
    <cellStyle name="Standaard 4 2 2 3 2 4 3 4 2" xfId="20270" xr:uid="{00000000-0005-0000-0000-00009F0E0000}"/>
    <cellStyle name="Standaard 4 2 2 3 2 4 3 5" xfId="14548" xr:uid="{00000000-0005-0000-0000-0000A00E0000}"/>
    <cellStyle name="Standaard 4 2 2 3 2 4 3 6" xfId="20265" xr:uid="{00000000-0005-0000-0000-0000A10E0000}"/>
    <cellStyle name="Standaard 4 2 2 3 2 4 4" xfId="2750" xr:uid="{00000000-0005-0000-0000-0000A20E0000}"/>
    <cellStyle name="Standaard 4 2 2 3 2 4 4 2" xfId="7417" xr:uid="{00000000-0005-0000-0000-0000A30E0000}"/>
    <cellStyle name="Standaard 4 2 2 3 2 4 4 2 2" xfId="20272" xr:uid="{00000000-0005-0000-0000-0000A40E0000}"/>
    <cellStyle name="Standaard 4 2 2 3 2 4 4 3" xfId="9882" xr:uid="{00000000-0005-0000-0000-0000A50E0000}"/>
    <cellStyle name="Standaard 4 2 2 3 2 4 4 3 2" xfId="20273" xr:uid="{00000000-0005-0000-0000-0000A60E0000}"/>
    <cellStyle name="Standaard 4 2 2 3 2 4 4 4" xfId="14550" xr:uid="{00000000-0005-0000-0000-0000A70E0000}"/>
    <cellStyle name="Standaard 4 2 2 3 2 4 4 5" xfId="20271" xr:uid="{00000000-0005-0000-0000-0000A80E0000}"/>
    <cellStyle name="Standaard 4 2 2 3 2 4 5" xfId="5086" xr:uid="{00000000-0005-0000-0000-0000A90E0000}"/>
    <cellStyle name="Standaard 4 2 2 3 2 4 5 2" xfId="20274" xr:uid="{00000000-0005-0000-0000-0000AA0E0000}"/>
    <cellStyle name="Standaard 4 2 2 3 2 4 6" xfId="9877" xr:uid="{00000000-0005-0000-0000-0000AB0E0000}"/>
    <cellStyle name="Standaard 4 2 2 3 2 4 6 2" xfId="20275" xr:uid="{00000000-0005-0000-0000-0000AC0E0000}"/>
    <cellStyle name="Standaard 4 2 2 3 2 4 7" xfId="14545" xr:uid="{00000000-0005-0000-0000-0000AD0E0000}"/>
    <cellStyle name="Standaard 4 2 2 3 2 4 8" xfId="20258" xr:uid="{00000000-0005-0000-0000-0000AE0E0000}"/>
    <cellStyle name="Standaard 4 2 2 3 2 5" xfId="1585" xr:uid="{00000000-0005-0000-0000-0000AF0E0000}"/>
    <cellStyle name="Standaard 4 2 2 3 2 5 2" xfId="3916" xr:uid="{00000000-0005-0000-0000-0000B00E0000}"/>
    <cellStyle name="Standaard 4 2 2 3 2 5 2 2" xfId="8583" xr:uid="{00000000-0005-0000-0000-0000B10E0000}"/>
    <cellStyle name="Standaard 4 2 2 3 2 5 2 2 2" xfId="20278" xr:uid="{00000000-0005-0000-0000-0000B20E0000}"/>
    <cellStyle name="Standaard 4 2 2 3 2 5 2 3" xfId="9884" xr:uid="{00000000-0005-0000-0000-0000B30E0000}"/>
    <cellStyle name="Standaard 4 2 2 3 2 5 2 3 2" xfId="20279" xr:uid="{00000000-0005-0000-0000-0000B40E0000}"/>
    <cellStyle name="Standaard 4 2 2 3 2 5 2 4" xfId="14552" xr:uid="{00000000-0005-0000-0000-0000B50E0000}"/>
    <cellStyle name="Standaard 4 2 2 3 2 5 2 5" xfId="20277" xr:uid="{00000000-0005-0000-0000-0000B60E0000}"/>
    <cellStyle name="Standaard 4 2 2 3 2 5 3" xfId="6252" xr:uid="{00000000-0005-0000-0000-0000B70E0000}"/>
    <cellStyle name="Standaard 4 2 2 3 2 5 3 2" xfId="20280" xr:uid="{00000000-0005-0000-0000-0000B80E0000}"/>
    <cellStyle name="Standaard 4 2 2 3 2 5 4" xfId="9883" xr:uid="{00000000-0005-0000-0000-0000B90E0000}"/>
    <cellStyle name="Standaard 4 2 2 3 2 5 4 2" xfId="20281" xr:uid="{00000000-0005-0000-0000-0000BA0E0000}"/>
    <cellStyle name="Standaard 4 2 2 3 2 5 5" xfId="14551" xr:uid="{00000000-0005-0000-0000-0000BB0E0000}"/>
    <cellStyle name="Standaard 4 2 2 3 2 5 6" xfId="20276" xr:uid="{00000000-0005-0000-0000-0000BC0E0000}"/>
    <cellStyle name="Standaard 4 2 2 3 2 6" xfId="808" xr:uid="{00000000-0005-0000-0000-0000BD0E0000}"/>
    <cellStyle name="Standaard 4 2 2 3 2 6 2" xfId="3139" xr:uid="{00000000-0005-0000-0000-0000BE0E0000}"/>
    <cellStyle name="Standaard 4 2 2 3 2 6 2 2" xfId="7806" xr:uid="{00000000-0005-0000-0000-0000BF0E0000}"/>
    <cellStyle name="Standaard 4 2 2 3 2 6 2 2 2" xfId="20284" xr:uid="{00000000-0005-0000-0000-0000C00E0000}"/>
    <cellStyle name="Standaard 4 2 2 3 2 6 2 3" xfId="9886" xr:uid="{00000000-0005-0000-0000-0000C10E0000}"/>
    <cellStyle name="Standaard 4 2 2 3 2 6 2 3 2" xfId="20285" xr:uid="{00000000-0005-0000-0000-0000C20E0000}"/>
    <cellStyle name="Standaard 4 2 2 3 2 6 2 4" xfId="14554" xr:uid="{00000000-0005-0000-0000-0000C30E0000}"/>
    <cellStyle name="Standaard 4 2 2 3 2 6 2 5" xfId="20283" xr:uid="{00000000-0005-0000-0000-0000C40E0000}"/>
    <cellStyle name="Standaard 4 2 2 3 2 6 3" xfId="5475" xr:uid="{00000000-0005-0000-0000-0000C50E0000}"/>
    <cellStyle name="Standaard 4 2 2 3 2 6 3 2" xfId="20286" xr:uid="{00000000-0005-0000-0000-0000C60E0000}"/>
    <cellStyle name="Standaard 4 2 2 3 2 6 4" xfId="9885" xr:uid="{00000000-0005-0000-0000-0000C70E0000}"/>
    <cellStyle name="Standaard 4 2 2 3 2 6 4 2" xfId="20287" xr:uid="{00000000-0005-0000-0000-0000C80E0000}"/>
    <cellStyle name="Standaard 4 2 2 3 2 6 5" xfId="14553" xr:uid="{00000000-0005-0000-0000-0000C90E0000}"/>
    <cellStyle name="Standaard 4 2 2 3 2 6 6" xfId="20282" xr:uid="{00000000-0005-0000-0000-0000CA0E0000}"/>
    <cellStyle name="Standaard 4 2 2 3 2 7" xfId="2362" xr:uid="{00000000-0005-0000-0000-0000CB0E0000}"/>
    <cellStyle name="Standaard 4 2 2 3 2 7 2" xfId="7029" xr:uid="{00000000-0005-0000-0000-0000CC0E0000}"/>
    <cellStyle name="Standaard 4 2 2 3 2 7 2 2" xfId="20289" xr:uid="{00000000-0005-0000-0000-0000CD0E0000}"/>
    <cellStyle name="Standaard 4 2 2 3 2 7 3" xfId="9887" xr:uid="{00000000-0005-0000-0000-0000CE0E0000}"/>
    <cellStyle name="Standaard 4 2 2 3 2 7 3 2" xfId="20290" xr:uid="{00000000-0005-0000-0000-0000CF0E0000}"/>
    <cellStyle name="Standaard 4 2 2 3 2 7 4" xfId="14555" xr:uid="{00000000-0005-0000-0000-0000D00E0000}"/>
    <cellStyle name="Standaard 4 2 2 3 2 7 5" xfId="20288" xr:uid="{00000000-0005-0000-0000-0000D10E0000}"/>
    <cellStyle name="Standaard 4 2 2 3 2 8" xfId="4743" xr:uid="{00000000-0005-0000-0000-0000D20E0000}"/>
    <cellStyle name="Standaard 4 2 2 3 2 8 2" xfId="20291" xr:uid="{00000000-0005-0000-0000-0000D30E0000}"/>
    <cellStyle name="Standaard 4 2 2 3 2 9" xfId="9840" xr:uid="{00000000-0005-0000-0000-0000D40E0000}"/>
    <cellStyle name="Standaard 4 2 2 3 2 9 2" xfId="20292" xr:uid="{00000000-0005-0000-0000-0000D50E0000}"/>
    <cellStyle name="Standaard 4 2 2 3 3" xfId="23" xr:uid="{00000000-0005-0000-0000-0000D60E0000}"/>
    <cellStyle name="Standaard 4 2 2 3 3 10" xfId="14556" xr:uid="{00000000-0005-0000-0000-0000D70E0000}"/>
    <cellStyle name="Standaard 4 2 2 3 3 11" xfId="20293" xr:uid="{00000000-0005-0000-0000-0000D80E0000}"/>
    <cellStyle name="Standaard 4 2 2 3 3 2" xfId="192" xr:uid="{00000000-0005-0000-0000-0000D90E0000}"/>
    <cellStyle name="Standaard 4 2 2 3 3 2 10" xfId="20294" xr:uid="{00000000-0005-0000-0000-0000DA0E0000}"/>
    <cellStyle name="Standaard 4 2 2 3 3 2 2" xfId="386" xr:uid="{00000000-0005-0000-0000-0000DB0E0000}"/>
    <cellStyle name="Standaard 4 2 2 3 3 2 2 2" xfId="777" xr:uid="{00000000-0005-0000-0000-0000DC0E0000}"/>
    <cellStyle name="Standaard 4 2 2 3 3 2 2 2 2" xfId="2335" xr:uid="{00000000-0005-0000-0000-0000DD0E0000}"/>
    <cellStyle name="Standaard 4 2 2 3 3 2 2 2 2 2" xfId="4666" xr:uid="{00000000-0005-0000-0000-0000DE0E0000}"/>
    <cellStyle name="Standaard 4 2 2 3 3 2 2 2 2 2 2" xfId="9333" xr:uid="{00000000-0005-0000-0000-0000DF0E0000}"/>
    <cellStyle name="Standaard 4 2 2 3 3 2 2 2 2 2 2 2" xfId="20299" xr:uid="{00000000-0005-0000-0000-0000E00E0000}"/>
    <cellStyle name="Standaard 4 2 2 3 3 2 2 2 2 2 3" xfId="9893" xr:uid="{00000000-0005-0000-0000-0000E10E0000}"/>
    <cellStyle name="Standaard 4 2 2 3 3 2 2 2 2 2 3 2" xfId="20300" xr:uid="{00000000-0005-0000-0000-0000E20E0000}"/>
    <cellStyle name="Standaard 4 2 2 3 3 2 2 2 2 2 4" xfId="14561" xr:uid="{00000000-0005-0000-0000-0000E30E0000}"/>
    <cellStyle name="Standaard 4 2 2 3 3 2 2 2 2 2 5" xfId="20298" xr:uid="{00000000-0005-0000-0000-0000E40E0000}"/>
    <cellStyle name="Standaard 4 2 2 3 3 2 2 2 2 3" xfId="7002" xr:uid="{00000000-0005-0000-0000-0000E50E0000}"/>
    <cellStyle name="Standaard 4 2 2 3 3 2 2 2 2 3 2" xfId="20301" xr:uid="{00000000-0005-0000-0000-0000E60E0000}"/>
    <cellStyle name="Standaard 4 2 2 3 3 2 2 2 2 4" xfId="9892" xr:uid="{00000000-0005-0000-0000-0000E70E0000}"/>
    <cellStyle name="Standaard 4 2 2 3 3 2 2 2 2 4 2" xfId="20302" xr:uid="{00000000-0005-0000-0000-0000E80E0000}"/>
    <cellStyle name="Standaard 4 2 2 3 3 2 2 2 2 5" xfId="14560" xr:uid="{00000000-0005-0000-0000-0000E90E0000}"/>
    <cellStyle name="Standaard 4 2 2 3 3 2 2 2 2 6" xfId="20297" xr:uid="{00000000-0005-0000-0000-0000EA0E0000}"/>
    <cellStyle name="Standaard 4 2 2 3 3 2 2 2 3" xfId="1558" xr:uid="{00000000-0005-0000-0000-0000EB0E0000}"/>
    <cellStyle name="Standaard 4 2 2 3 3 2 2 2 3 2" xfId="3889" xr:uid="{00000000-0005-0000-0000-0000EC0E0000}"/>
    <cellStyle name="Standaard 4 2 2 3 3 2 2 2 3 2 2" xfId="8556" xr:uid="{00000000-0005-0000-0000-0000ED0E0000}"/>
    <cellStyle name="Standaard 4 2 2 3 3 2 2 2 3 2 2 2" xfId="20305" xr:uid="{00000000-0005-0000-0000-0000EE0E0000}"/>
    <cellStyle name="Standaard 4 2 2 3 3 2 2 2 3 2 3" xfId="9895" xr:uid="{00000000-0005-0000-0000-0000EF0E0000}"/>
    <cellStyle name="Standaard 4 2 2 3 3 2 2 2 3 2 3 2" xfId="20306" xr:uid="{00000000-0005-0000-0000-0000F00E0000}"/>
    <cellStyle name="Standaard 4 2 2 3 3 2 2 2 3 2 4" xfId="14563" xr:uid="{00000000-0005-0000-0000-0000F10E0000}"/>
    <cellStyle name="Standaard 4 2 2 3 3 2 2 2 3 2 5" xfId="20304" xr:uid="{00000000-0005-0000-0000-0000F20E0000}"/>
    <cellStyle name="Standaard 4 2 2 3 3 2 2 2 3 3" xfId="6225" xr:uid="{00000000-0005-0000-0000-0000F30E0000}"/>
    <cellStyle name="Standaard 4 2 2 3 3 2 2 2 3 3 2" xfId="20307" xr:uid="{00000000-0005-0000-0000-0000F40E0000}"/>
    <cellStyle name="Standaard 4 2 2 3 3 2 2 2 3 4" xfId="9894" xr:uid="{00000000-0005-0000-0000-0000F50E0000}"/>
    <cellStyle name="Standaard 4 2 2 3 3 2 2 2 3 4 2" xfId="20308" xr:uid="{00000000-0005-0000-0000-0000F60E0000}"/>
    <cellStyle name="Standaard 4 2 2 3 3 2 2 2 3 5" xfId="14562" xr:uid="{00000000-0005-0000-0000-0000F70E0000}"/>
    <cellStyle name="Standaard 4 2 2 3 3 2 2 2 3 6" xfId="20303" xr:uid="{00000000-0005-0000-0000-0000F80E0000}"/>
    <cellStyle name="Standaard 4 2 2 3 3 2 2 2 4" xfId="3112" xr:uid="{00000000-0005-0000-0000-0000F90E0000}"/>
    <cellStyle name="Standaard 4 2 2 3 3 2 2 2 4 2" xfId="7779" xr:uid="{00000000-0005-0000-0000-0000FA0E0000}"/>
    <cellStyle name="Standaard 4 2 2 3 3 2 2 2 4 2 2" xfId="20310" xr:uid="{00000000-0005-0000-0000-0000FB0E0000}"/>
    <cellStyle name="Standaard 4 2 2 3 3 2 2 2 4 3" xfId="9896" xr:uid="{00000000-0005-0000-0000-0000FC0E0000}"/>
    <cellStyle name="Standaard 4 2 2 3 3 2 2 2 4 3 2" xfId="20311" xr:uid="{00000000-0005-0000-0000-0000FD0E0000}"/>
    <cellStyle name="Standaard 4 2 2 3 3 2 2 2 4 4" xfId="14564" xr:uid="{00000000-0005-0000-0000-0000FE0E0000}"/>
    <cellStyle name="Standaard 4 2 2 3 3 2 2 2 4 5" xfId="20309" xr:uid="{00000000-0005-0000-0000-0000FF0E0000}"/>
    <cellStyle name="Standaard 4 2 2 3 3 2 2 2 5" xfId="5448" xr:uid="{00000000-0005-0000-0000-0000000F0000}"/>
    <cellStyle name="Standaard 4 2 2 3 3 2 2 2 5 2" xfId="20312" xr:uid="{00000000-0005-0000-0000-0000010F0000}"/>
    <cellStyle name="Standaard 4 2 2 3 3 2 2 2 6" xfId="9891" xr:uid="{00000000-0005-0000-0000-0000020F0000}"/>
    <cellStyle name="Standaard 4 2 2 3 3 2 2 2 6 2" xfId="20313" xr:uid="{00000000-0005-0000-0000-0000030F0000}"/>
    <cellStyle name="Standaard 4 2 2 3 3 2 2 2 7" xfId="14559" xr:uid="{00000000-0005-0000-0000-0000040F0000}"/>
    <cellStyle name="Standaard 4 2 2 3 3 2 2 2 8" xfId="20296" xr:uid="{00000000-0005-0000-0000-0000050F0000}"/>
    <cellStyle name="Standaard 4 2 2 3 3 2 2 3" xfId="1947" xr:uid="{00000000-0005-0000-0000-0000060F0000}"/>
    <cellStyle name="Standaard 4 2 2 3 3 2 2 3 2" xfId="4278" xr:uid="{00000000-0005-0000-0000-0000070F0000}"/>
    <cellStyle name="Standaard 4 2 2 3 3 2 2 3 2 2" xfId="8945" xr:uid="{00000000-0005-0000-0000-0000080F0000}"/>
    <cellStyle name="Standaard 4 2 2 3 3 2 2 3 2 2 2" xfId="20316" xr:uid="{00000000-0005-0000-0000-0000090F0000}"/>
    <cellStyle name="Standaard 4 2 2 3 3 2 2 3 2 3" xfId="9898" xr:uid="{00000000-0005-0000-0000-00000A0F0000}"/>
    <cellStyle name="Standaard 4 2 2 3 3 2 2 3 2 3 2" xfId="20317" xr:uid="{00000000-0005-0000-0000-00000B0F0000}"/>
    <cellStyle name="Standaard 4 2 2 3 3 2 2 3 2 4" xfId="14566" xr:uid="{00000000-0005-0000-0000-00000C0F0000}"/>
    <cellStyle name="Standaard 4 2 2 3 3 2 2 3 2 5" xfId="20315" xr:uid="{00000000-0005-0000-0000-00000D0F0000}"/>
    <cellStyle name="Standaard 4 2 2 3 3 2 2 3 3" xfId="6614" xr:uid="{00000000-0005-0000-0000-00000E0F0000}"/>
    <cellStyle name="Standaard 4 2 2 3 3 2 2 3 3 2" xfId="20318" xr:uid="{00000000-0005-0000-0000-00000F0F0000}"/>
    <cellStyle name="Standaard 4 2 2 3 3 2 2 3 4" xfId="9897" xr:uid="{00000000-0005-0000-0000-0000100F0000}"/>
    <cellStyle name="Standaard 4 2 2 3 3 2 2 3 4 2" xfId="20319" xr:uid="{00000000-0005-0000-0000-0000110F0000}"/>
    <cellStyle name="Standaard 4 2 2 3 3 2 2 3 5" xfId="14565" xr:uid="{00000000-0005-0000-0000-0000120F0000}"/>
    <cellStyle name="Standaard 4 2 2 3 3 2 2 3 6" xfId="20314" xr:uid="{00000000-0005-0000-0000-0000130F0000}"/>
    <cellStyle name="Standaard 4 2 2 3 3 2 2 4" xfId="1170" xr:uid="{00000000-0005-0000-0000-0000140F0000}"/>
    <cellStyle name="Standaard 4 2 2 3 3 2 2 4 2" xfId="3501" xr:uid="{00000000-0005-0000-0000-0000150F0000}"/>
    <cellStyle name="Standaard 4 2 2 3 3 2 2 4 2 2" xfId="8168" xr:uid="{00000000-0005-0000-0000-0000160F0000}"/>
    <cellStyle name="Standaard 4 2 2 3 3 2 2 4 2 2 2" xfId="20322" xr:uid="{00000000-0005-0000-0000-0000170F0000}"/>
    <cellStyle name="Standaard 4 2 2 3 3 2 2 4 2 3" xfId="9900" xr:uid="{00000000-0005-0000-0000-0000180F0000}"/>
    <cellStyle name="Standaard 4 2 2 3 3 2 2 4 2 3 2" xfId="20323" xr:uid="{00000000-0005-0000-0000-0000190F0000}"/>
    <cellStyle name="Standaard 4 2 2 3 3 2 2 4 2 4" xfId="14568" xr:uid="{00000000-0005-0000-0000-00001A0F0000}"/>
    <cellStyle name="Standaard 4 2 2 3 3 2 2 4 2 5" xfId="20321" xr:uid="{00000000-0005-0000-0000-00001B0F0000}"/>
    <cellStyle name="Standaard 4 2 2 3 3 2 2 4 3" xfId="5837" xr:uid="{00000000-0005-0000-0000-00001C0F0000}"/>
    <cellStyle name="Standaard 4 2 2 3 3 2 2 4 3 2" xfId="20324" xr:uid="{00000000-0005-0000-0000-00001D0F0000}"/>
    <cellStyle name="Standaard 4 2 2 3 3 2 2 4 4" xfId="9899" xr:uid="{00000000-0005-0000-0000-00001E0F0000}"/>
    <cellStyle name="Standaard 4 2 2 3 3 2 2 4 4 2" xfId="20325" xr:uid="{00000000-0005-0000-0000-00001F0F0000}"/>
    <cellStyle name="Standaard 4 2 2 3 3 2 2 4 5" xfId="14567" xr:uid="{00000000-0005-0000-0000-0000200F0000}"/>
    <cellStyle name="Standaard 4 2 2 3 3 2 2 4 6" xfId="20320" xr:uid="{00000000-0005-0000-0000-0000210F0000}"/>
    <cellStyle name="Standaard 4 2 2 3 3 2 2 5" xfId="2724" xr:uid="{00000000-0005-0000-0000-0000220F0000}"/>
    <cellStyle name="Standaard 4 2 2 3 3 2 2 5 2" xfId="7391" xr:uid="{00000000-0005-0000-0000-0000230F0000}"/>
    <cellStyle name="Standaard 4 2 2 3 3 2 2 5 2 2" xfId="20327" xr:uid="{00000000-0005-0000-0000-0000240F0000}"/>
    <cellStyle name="Standaard 4 2 2 3 3 2 2 5 3" xfId="9901" xr:uid="{00000000-0005-0000-0000-0000250F0000}"/>
    <cellStyle name="Standaard 4 2 2 3 3 2 2 5 3 2" xfId="20328" xr:uid="{00000000-0005-0000-0000-0000260F0000}"/>
    <cellStyle name="Standaard 4 2 2 3 3 2 2 5 4" xfId="14569" xr:uid="{00000000-0005-0000-0000-0000270F0000}"/>
    <cellStyle name="Standaard 4 2 2 3 3 2 2 5 5" xfId="20326" xr:uid="{00000000-0005-0000-0000-0000280F0000}"/>
    <cellStyle name="Standaard 4 2 2 3 3 2 2 6" xfId="5060" xr:uid="{00000000-0005-0000-0000-0000290F0000}"/>
    <cellStyle name="Standaard 4 2 2 3 3 2 2 6 2" xfId="20329" xr:uid="{00000000-0005-0000-0000-00002A0F0000}"/>
    <cellStyle name="Standaard 4 2 2 3 3 2 2 7" xfId="9890" xr:uid="{00000000-0005-0000-0000-00002B0F0000}"/>
    <cellStyle name="Standaard 4 2 2 3 3 2 2 7 2" xfId="20330" xr:uid="{00000000-0005-0000-0000-00002C0F0000}"/>
    <cellStyle name="Standaard 4 2 2 3 3 2 2 8" xfId="14558" xr:uid="{00000000-0005-0000-0000-00002D0F0000}"/>
    <cellStyle name="Standaard 4 2 2 3 3 2 2 9" xfId="20295" xr:uid="{00000000-0005-0000-0000-00002E0F0000}"/>
    <cellStyle name="Standaard 4 2 2 3 3 2 3" xfId="583" xr:uid="{00000000-0005-0000-0000-00002F0F0000}"/>
    <cellStyle name="Standaard 4 2 2 3 3 2 3 2" xfId="2141" xr:uid="{00000000-0005-0000-0000-0000300F0000}"/>
    <cellStyle name="Standaard 4 2 2 3 3 2 3 2 2" xfId="4472" xr:uid="{00000000-0005-0000-0000-0000310F0000}"/>
    <cellStyle name="Standaard 4 2 2 3 3 2 3 2 2 2" xfId="9139" xr:uid="{00000000-0005-0000-0000-0000320F0000}"/>
    <cellStyle name="Standaard 4 2 2 3 3 2 3 2 2 2 2" xfId="20334" xr:uid="{00000000-0005-0000-0000-0000330F0000}"/>
    <cellStyle name="Standaard 4 2 2 3 3 2 3 2 2 3" xfId="9904" xr:uid="{00000000-0005-0000-0000-0000340F0000}"/>
    <cellStyle name="Standaard 4 2 2 3 3 2 3 2 2 3 2" xfId="20335" xr:uid="{00000000-0005-0000-0000-0000350F0000}"/>
    <cellStyle name="Standaard 4 2 2 3 3 2 3 2 2 4" xfId="14572" xr:uid="{00000000-0005-0000-0000-0000360F0000}"/>
    <cellStyle name="Standaard 4 2 2 3 3 2 3 2 2 5" xfId="20333" xr:uid="{00000000-0005-0000-0000-0000370F0000}"/>
    <cellStyle name="Standaard 4 2 2 3 3 2 3 2 3" xfId="6808" xr:uid="{00000000-0005-0000-0000-0000380F0000}"/>
    <cellStyle name="Standaard 4 2 2 3 3 2 3 2 3 2" xfId="20336" xr:uid="{00000000-0005-0000-0000-0000390F0000}"/>
    <cellStyle name="Standaard 4 2 2 3 3 2 3 2 4" xfId="9903" xr:uid="{00000000-0005-0000-0000-00003A0F0000}"/>
    <cellStyle name="Standaard 4 2 2 3 3 2 3 2 4 2" xfId="20337" xr:uid="{00000000-0005-0000-0000-00003B0F0000}"/>
    <cellStyle name="Standaard 4 2 2 3 3 2 3 2 5" xfId="14571" xr:uid="{00000000-0005-0000-0000-00003C0F0000}"/>
    <cellStyle name="Standaard 4 2 2 3 3 2 3 2 6" xfId="20332" xr:uid="{00000000-0005-0000-0000-00003D0F0000}"/>
    <cellStyle name="Standaard 4 2 2 3 3 2 3 3" xfId="1364" xr:uid="{00000000-0005-0000-0000-00003E0F0000}"/>
    <cellStyle name="Standaard 4 2 2 3 3 2 3 3 2" xfId="3695" xr:uid="{00000000-0005-0000-0000-00003F0F0000}"/>
    <cellStyle name="Standaard 4 2 2 3 3 2 3 3 2 2" xfId="8362" xr:uid="{00000000-0005-0000-0000-0000400F0000}"/>
    <cellStyle name="Standaard 4 2 2 3 3 2 3 3 2 2 2" xfId="20340" xr:uid="{00000000-0005-0000-0000-0000410F0000}"/>
    <cellStyle name="Standaard 4 2 2 3 3 2 3 3 2 3" xfId="9906" xr:uid="{00000000-0005-0000-0000-0000420F0000}"/>
    <cellStyle name="Standaard 4 2 2 3 3 2 3 3 2 3 2" xfId="20341" xr:uid="{00000000-0005-0000-0000-0000430F0000}"/>
    <cellStyle name="Standaard 4 2 2 3 3 2 3 3 2 4" xfId="14574" xr:uid="{00000000-0005-0000-0000-0000440F0000}"/>
    <cellStyle name="Standaard 4 2 2 3 3 2 3 3 2 5" xfId="20339" xr:uid="{00000000-0005-0000-0000-0000450F0000}"/>
    <cellStyle name="Standaard 4 2 2 3 3 2 3 3 3" xfId="6031" xr:uid="{00000000-0005-0000-0000-0000460F0000}"/>
    <cellStyle name="Standaard 4 2 2 3 3 2 3 3 3 2" xfId="20342" xr:uid="{00000000-0005-0000-0000-0000470F0000}"/>
    <cellStyle name="Standaard 4 2 2 3 3 2 3 3 4" xfId="9905" xr:uid="{00000000-0005-0000-0000-0000480F0000}"/>
    <cellStyle name="Standaard 4 2 2 3 3 2 3 3 4 2" xfId="20343" xr:uid="{00000000-0005-0000-0000-0000490F0000}"/>
    <cellStyle name="Standaard 4 2 2 3 3 2 3 3 5" xfId="14573" xr:uid="{00000000-0005-0000-0000-00004A0F0000}"/>
    <cellStyle name="Standaard 4 2 2 3 3 2 3 3 6" xfId="20338" xr:uid="{00000000-0005-0000-0000-00004B0F0000}"/>
    <cellStyle name="Standaard 4 2 2 3 3 2 3 4" xfId="2918" xr:uid="{00000000-0005-0000-0000-00004C0F0000}"/>
    <cellStyle name="Standaard 4 2 2 3 3 2 3 4 2" xfId="7585" xr:uid="{00000000-0005-0000-0000-00004D0F0000}"/>
    <cellStyle name="Standaard 4 2 2 3 3 2 3 4 2 2" xfId="20345" xr:uid="{00000000-0005-0000-0000-00004E0F0000}"/>
    <cellStyle name="Standaard 4 2 2 3 3 2 3 4 3" xfId="9907" xr:uid="{00000000-0005-0000-0000-00004F0F0000}"/>
    <cellStyle name="Standaard 4 2 2 3 3 2 3 4 3 2" xfId="20346" xr:uid="{00000000-0005-0000-0000-0000500F0000}"/>
    <cellStyle name="Standaard 4 2 2 3 3 2 3 4 4" xfId="14575" xr:uid="{00000000-0005-0000-0000-0000510F0000}"/>
    <cellStyle name="Standaard 4 2 2 3 3 2 3 4 5" xfId="20344" xr:uid="{00000000-0005-0000-0000-0000520F0000}"/>
    <cellStyle name="Standaard 4 2 2 3 3 2 3 5" xfId="5254" xr:uid="{00000000-0005-0000-0000-0000530F0000}"/>
    <cellStyle name="Standaard 4 2 2 3 3 2 3 5 2" xfId="20347" xr:uid="{00000000-0005-0000-0000-0000540F0000}"/>
    <cellStyle name="Standaard 4 2 2 3 3 2 3 6" xfId="9902" xr:uid="{00000000-0005-0000-0000-0000550F0000}"/>
    <cellStyle name="Standaard 4 2 2 3 3 2 3 6 2" xfId="20348" xr:uid="{00000000-0005-0000-0000-0000560F0000}"/>
    <cellStyle name="Standaard 4 2 2 3 3 2 3 7" xfId="14570" xr:uid="{00000000-0005-0000-0000-0000570F0000}"/>
    <cellStyle name="Standaard 4 2 2 3 3 2 3 8" xfId="20331" xr:uid="{00000000-0005-0000-0000-0000580F0000}"/>
    <cellStyle name="Standaard 4 2 2 3 3 2 4" xfId="1753" xr:uid="{00000000-0005-0000-0000-0000590F0000}"/>
    <cellStyle name="Standaard 4 2 2 3 3 2 4 2" xfId="4084" xr:uid="{00000000-0005-0000-0000-00005A0F0000}"/>
    <cellStyle name="Standaard 4 2 2 3 3 2 4 2 2" xfId="8751" xr:uid="{00000000-0005-0000-0000-00005B0F0000}"/>
    <cellStyle name="Standaard 4 2 2 3 3 2 4 2 2 2" xfId="20351" xr:uid="{00000000-0005-0000-0000-00005C0F0000}"/>
    <cellStyle name="Standaard 4 2 2 3 3 2 4 2 3" xfId="9909" xr:uid="{00000000-0005-0000-0000-00005D0F0000}"/>
    <cellStyle name="Standaard 4 2 2 3 3 2 4 2 3 2" xfId="20352" xr:uid="{00000000-0005-0000-0000-00005E0F0000}"/>
    <cellStyle name="Standaard 4 2 2 3 3 2 4 2 4" xfId="14577" xr:uid="{00000000-0005-0000-0000-00005F0F0000}"/>
    <cellStyle name="Standaard 4 2 2 3 3 2 4 2 5" xfId="20350" xr:uid="{00000000-0005-0000-0000-0000600F0000}"/>
    <cellStyle name="Standaard 4 2 2 3 3 2 4 3" xfId="6420" xr:uid="{00000000-0005-0000-0000-0000610F0000}"/>
    <cellStyle name="Standaard 4 2 2 3 3 2 4 3 2" xfId="20353" xr:uid="{00000000-0005-0000-0000-0000620F0000}"/>
    <cellStyle name="Standaard 4 2 2 3 3 2 4 4" xfId="9908" xr:uid="{00000000-0005-0000-0000-0000630F0000}"/>
    <cellStyle name="Standaard 4 2 2 3 3 2 4 4 2" xfId="20354" xr:uid="{00000000-0005-0000-0000-0000640F0000}"/>
    <cellStyle name="Standaard 4 2 2 3 3 2 4 5" xfId="14576" xr:uid="{00000000-0005-0000-0000-0000650F0000}"/>
    <cellStyle name="Standaard 4 2 2 3 3 2 4 6" xfId="20349" xr:uid="{00000000-0005-0000-0000-0000660F0000}"/>
    <cellStyle name="Standaard 4 2 2 3 3 2 5" xfId="976" xr:uid="{00000000-0005-0000-0000-0000670F0000}"/>
    <cellStyle name="Standaard 4 2 2 3 3 2 5 2" xfId="3307" xr:uid="{00000000-0005-0000-0000-0000680F0000}"/>
    <cellStyle name="Standaard 4 2 2 3 3 2 5 2 2" xfId="7974" xr:uid="{00000000-0005-0000-0000-0000690F0000}"/>
    <cellStyle name="Standaard 4 2 2 3 3 2 5 2 2 2" xfId="20357" xr:uid="{00000000-0005-0000-0000-00006A0F0000}"/>
    <cellStyle name="Standaard 4 2 2 3 3 2 5 2 3" xfId="9911" xr:uid="{00000000-0005-0000-0000-00006B0F0000}"/>
    <cellStyle name="Standaard 4 2 2 3 3 2 5 2 3 2" xfId="20358" xr:uid="{00000000-0005-0000-0000-00006C0F0000}"/>
    <cellStyle name="Standaard 4 2 2 3 3 2 5 2 4" xfId="14579" xr:uid="{00000000-0005-0000-0000-00006D0F0000}"/>
    <cellStyle name="Standaard 4 2 2 3 3 2 5 2 5" xfId="20356" xr:uid="{00000000-0005-0000-0000-00006E0F0000}"/>
    <cellStyle name="Standaard 4 2 2 3 3 2 5 3" xfId="5643" xr:uid="{00000000-0005-0000-0000-00006F0F0000}"/>
    <cellStyle name="Standaard 4 2 2 3 3 2 5 3 2" xfId="20359" xr:uid="{00000000-0005-0000-0000-0000700F0000}"/>
    <cellStyle name="Standaard 4 2 2 3 3 2 5 4" xfId="9910" xr:uid="{00000000-0005-0000-0000-0000710F0000}"/>
    <cellStyle name="Standaard 4 2 2 3 3 2 5 4 2" xfId="20360" xr:uid="{00000000-0005-0000-0000-0000720F0000}"/>
    <cellStyle name="Standaard 4 2 2 3 3 2 5 5" xfId="14578" xr:uid="{00000000-0005-0000-0000-0000730F0000}"/>
    <cellStyle name="Standaard 4 2 2 3 3 2 5 6" xfId="20355" xr:uid="{00000000-0005-0000-0000-0000740F0000}"/>
    <cellStyle name="Standaard 4 2 2 3 3 2 6" xfId="2530" xr:uid="{00000000-0005-0000-0000-0000750F0000}"/>
    <cellStyle name="Standaard 4 2 2 3 3 2 6 2" xfId="7197" xr:uid="{00000000-0005-0000-0000-0000760F0000}"/>
    <cellStyle name="Standaard 4 2 2 3 3 2 6 2 2" xfId="20362" xr:uid="{00000000-0005-0000-0000-0000770F0000}"/>
    <cellStyle name="Standaard 4 2 2 3 3 2 6 3" xfId="9912" xr:uid="{00000000-0005-0000-0000-0000780F0000}"/>
    <cellStyle name="Standaard 4 2 2 3 3 2 6 3 2" xfId="20363" xr:uid="{00000000-0005-0000-0000-0000790F0000}"/>
    <cellStyle name="Standaard 4 2 2 3 3 2 6 4" xfId="14580" xr:uid="{00000000-0005-0000-0000-00007A0F0000}"/>
    <cellStyle name="Standaard 4 2 2 3 3 2 6 5" xfId="20361" xr:uid="{00000000-0005-0000-0000-00007B0F0000}"/>
    <cellStyle name="Standaard 4 2 2 3 3 2 7" xfId="4866" xr:uid="{00000000-0005-0000-0000-00007C0F0000}"/>
    <cellStyle name="Standaard 4 2 2 3 3 2 7 2" xfId="20364" xr:uid="{00000000-0005-0000-0000-00007D0F0000}"/>
    <cellStyle name="Standaard 4 2 2 3 3 2 8" xfId="9889" xr:uid="{00000000-0005-0000-0000-00007E0F0000}"/>
    <cellStyle name="Standaard 4 2 2 3 3 2 8 2" xfId="20365" xr:uid="{00000000-0005-0000-0000-00007F0F0000}"/>
    <cellStyle name="Standaard 4 2 2 3 3 2 9" xfId="14557" xr:uid="{00000000-0005-0000-0000-0000800F0000}"/>
    <cellStyle name="Standaard 4 2 2 3 3 3" xfId="219" xr:uid="{00000000-0005-0000-0000-0000810F0000}"/>
    <cellStyle name="Standaard 4 2 2 3 3 3 2" xfId="610" xr:uid="{00000000-0005-0000-0000-0000820F0000}"/>
    <cellStyle name="Standaard 4 2 2 3 3 3 2 2" xfId="2168" xr:uid="{00000000-0005-0000-0000-0000830F0000}"/>
    <cellStyle name="Standaard 4 2 2 3 3 3 2 2 2" xfId="4499" xr:uid="{00000000-0005-0000-0000-0000840F0000}"/>
    <cellStyle name="Standaard 4 2 2 3 3 3 2 2 2 2" xfId="9166" xr:uid="{00000000-0005-0000-0000-0000850F0000}"/>
    <cellStyle name="Standaard 4 2 2 3 3 3 2 2 2 2 2" xfId="20370" xr:uid="{00000000-0005-0000-0000-0000860F0000}"/>
    <cellStyle name="Standaard 4 2 2 3 3 3 2 2 2 3" xfId="9916" xr:uid="{00000000-0005-0000-0000-0000870F0000}"/>
    <cellStyle name="Standaard 4 2 2 3 3 3 2 2 2 3 2" xfId="20371" xr:uid="{00000000-0005-0000-0000-0000880F0000}"/>
    <cellStyle name="Standaard 4 2 2 3 3 3 2 2 2 4" xfId="14584" xr:uid="{00000000-0005-0000-0000-0000890F0000}"/>
    <cellStyle name="Standaard 4 2 2 3 3 3 2 2 2 5" xfId="20369" xr:uid="{00000000-0005-0000-0000-00008A0F0000}"/>
    <cellStyle name="Standaard 4 2 2 3 3 3 2 2 3" xfId="6835" xr:uid="{00000000-0005-0000-0000-00008B0F0000}"/>
    <cellStyle name="Standaard 4 2 2 3 3 3 2 2 3 2" xfId="20372" xr:uid="{00000000-0005-0000-0000-00008C0F0000}"/>
    <cellStyle name="Standaard 4 2 2 3 3 3 2 2 4" xfId="9915" xr:uid="{00000000-0005-0000-0000-00008D0F0000}"/>
    <cellStyle name="Standaard 4 2 2 3 3 3 2 2 4 2" xfId="20373" xr:uid="{00000000-0005-0000-0000-00008E0F0000}"/>
    <cellStyle name="Standaard 4 2 2 3 3 3 2 2 5" xfId="14583" xr:uid="{00000000-0005-0000-0000-00008F0F0000}"/>
    <cellStyle name="Standaard 4 2 2 3 3 3 2 2 6" xfId="20368" xr:uid="{00000000-0005-0000-0000-0000900F0000}"/>
    <cellStyle name="Standaard 4 2 2 3 3 3 2 3" xfId="1391" xr:uid="{00000000-0005-0000-0000-0000910F0000}"/>
    <cellStyle name="Standaard 4 2 2 3 3 3 2 3 2" xfId="3722" xr:uid="{00000000-0005-0000-0000-0000920F0000}"/>
    <cellStyle name="Standaard 4 2 2 3 3 3 2 3 2 2" xfId="8389" xr:uid="{00000000-0005-0000-0000-0000930F0000}"/>
    <cellStyle name="Standaard 4 2 2 3 3 3 2 3 2 2 2" xfId="20376" xr:uid="{00000000-0005-0000-0000-0000940F0000}"/>
    <cellStyle name="Standaard 4 2 2 3 3 3 2 3 2 3" xfId="9918" xr:uid="{00000000-0005-0000-0000-0000950F0000}"/>
    <cellStyle name="Standaard 4 2 2 3 3 3 2 3 2 3 2" xfId="20377" xr:uid="{00000000-0005-0000-0000-0000960F0000}"/>
    <cellStyle name="Standaard 4 2 2 3 3 3 2 3 2 4" xfId="14586" xr:uid="{00000000-0005-0000-0000-0000970F0000}"/>
    <cellStyle name="Standaard 4 2 2 3 3 3 2 3 2 5" xfId="20375" xr:uid="{00000000-0005-0000-0000-0000980F0000}"/>
    <cellStyle name="Standaard 4 2 2 3 3 3 2 3 3" xfId="6058" xr:uid="{00000000-0005-0000-0000-0000990F0000}"/>
    <cellStyle name="Standaard 4 2 2 3 3 3 2 3 3 2" xfId="20378" xr:uid="{00000000-0005-0000-0000-00009A0F0000}"/>
    <cellStyle name="Standaard 4 2 2 3 3 3 2 3 4" xfId="9917" xr:uid="{00000000-0005-0000-0000-00009B0F0000}"/>
    <cellStyle name="Standaard 4 2 2 3 3 3 2 3 4 2" xfId="20379" xr:uid="{00000000-0005-0000-0000-00009C0F0000}"/>
    <cellStyle name="Standaard 4 2 2 3 3 3 2 3 5" xfId="14585" xr:uid="{00000000-0005-0000-0000-00009D0F0000}"/>
    <cellStyle name="Standaard 4 2 2 3 3 3 2 3 6" xfId="20374" xr:uid="{00000000-0005-0000-0000-00009E0F0000}"/>
    <cellStyle name="Standaard 4 2 2 3 3 3 2 4" xfId="2945" xr:uid="{00000000-0005-0000-0000-00009F0F0000}"/>
    <cellStyle name="Standaard 4 2 2 3 3 3 2 4 2" xfId="7612" xr:uid="{00000000-0005-0000-0000-0000A00F0000}"/>
    <cellStyle name="Standaard 4 2 2 3 3 3 2 4 2 2" xfId="20381" xr:uid="{00000000-0005-0000-0000-0000A10F0000}"/>
    <cellStyle name="Standaard 4 2 2 3 3 3 2 4 3" xfId="9919" xr:uid="{00000000-0005-0000-0000-0000A20F0000}"/>
    <cellStyle name="Standaard 4 2 2 3 3 3 2 4 3 2" xfId="20382" xr:uid="{00000000-0005-0000-0000-0000A30F0000}"/>
    <cellStyle name="Standaard 4 2 2 3 3 3 2 4 4" xfId="14587" xr:uid="{00000000-0005-0000-0000-0000A40F0000}"/>
    <cellStyle name="Standaard 4 2 2 3 3 3 2 4 5" xfId="20380" xr:uid="{00000000-0005-0000-0000-0000A50F0000}"/>
    <cellStyle name="Standaard 4 2 2 3 3 3 2 5" xfId="5281" xr:uid="{00000000-0005-0000-0000-0000A60F0000}"/>
    <cellStyle name="Standaard 4 2 2 3 3 3 2 5 2" xfId="20383" xr:uid="{00000000-0005-0000-0000-0000A70F0000}"/>
    <cellStyle name="Standaard 4 2 2 3 3 3 2 6" xfId="9914" xr:uid="{00000000-0005-0000-0000-0000A80F0000}"/>
    <cellStyle name="Standaard 4 2 2 3 3 3 2 6 2" xfId="20384" xr:uid="{00000000-0005-0000-0000-0000A90F0000}"/>
    <cellStyle name="Standaard 4 2 2 3 3 3 2 7" xfId="14582" xr:uid="{00000000-0005-0000-0000-0000AA0F0000}"/>
    <cellStyle name="Standaard 4 2 2 3 3 3 2 8" xfId="20367" xr:uid="{00000000-0005-0000-0000-0000AB0F0000}"/>
    <cellStyle name="Standaard 4 2 2 3 3 3 3" xfId="1780" xr:uid="{00000000-0005-0000-0000-0000AC0F0000}"/>
    <cellStyle name="Standaard 4 2 2 3 3 3 3 2" xfId="4111" xr:uid="{00000000-0005-0000-0000-0000AD0F0000}"/>
    <cellStyle name="Standaard 4 2 2 3 3 3 3 2 2" xfId="8778" xr:uid="{00000000-0005-0000-0000-0000AE0F0000}"/>
    <cellStyle name="Standaard 4 2 2 3 3 3 3 2 2 2" xfId="20387" xr:uid="{00000000-0005-0000-0000-0000AF0F0000}"/>
    <cellStyle name="Standaard 4 2 2 3 3 3 3 2 3" xfId="9921" xr:uid="{00000000-0005-0000-0000-0000B00F0000}"/>
    <cellStyle name="Standaard 4 2 2 3 3 3 3 2 3 2" xfId="20388" xr:uid="{00000000-0005-0000-0000-0000B10F0000}"/>
    <cellStyle name="Standaard 4 2 2 3 3 3 3 2 4" xfId="14589" xr:uid="{00000000-0005-0000-0000-0000B20F0000}"/>
    <cellStyle name="Standaard 4 2 2 3 3 3 3 2 5" xfId="20386" xr:uid="{00000000-0005-0000-0000-0000B30F0000}"/>
    <cellStyle name="Standaard 4 2 2 3 3 3 3 3" xfId="6447" xr:uid="{00000000-0005-0000-0000-0000B40F0000}"/>
    <cellStyle name="Standaard 4 2 2 3 3 3 3 3 2" xfId="20389" xr:uid="{00000000-0005-0000-0000-0000B50F0000}"/>
    <cellStyle name="Standaard 4 2 2 3 3 3 3 4" xfId="9920" xr:uid="{00000000-0005-0000-0000-0000B60F0000}"/>
    <cellStyle name="Standaard 4 2 2 3 3 3 3 4 2" xfId="20390" xr:uid="{00000000-0005-0000-0000-0000B70F0000}"/>
    <cellStyle name="Standaard 4 2 2 3 3 3 3 5" xfId="14588" xr:uid="{00000000-0005-0000-0000-0000B80F0000}"/>
    <cellStyle name="Standaard 4 2 2 3 3 3 3 6" xfId="20385" xr:uid="{00000000-0005-0000-0000-0000B90F0000}"/>
    <cellStyle name="Standaard 4 2 2 3 3 3 4" xfId="1003" xr:uid="{00000000-0005-0000-0000-0000BA0F0000}"/>
    <cellStyle name="Standaard 4 2 2 3 3 3 4 2" xfId="3334" xr:uid="{00000000-0005-0000-0000-0000BB0F0000}"/>
    <cellStyle name="Standaard 4 2 2 3 3 3 4 2 2" xfId="8001" xr:uid="{00000000-0005-0000-0000-0000BC0F0000}"/>
    <cellStyle name="Standaard 4 2 2 3 3 3 4 2 2 2" xfId="20393" xr:uid="{00000000-0005-0000-0000-0000BD0F0000}"/>
    <cellStyle name="Standaard 4 2 2 3 3 3 4 2 3" xfId="9923" xr:uid="{00000000-0005-0000-0000-0000BE0F0000}"/>
    <cellStyle name="Standaard 4 2 2 3 3 3 4 2 3 2" xfId="20394" xr:uid="{00000000-0005-0000-0000-0000BF0F0000}"/>
    <cellStyle name="Standaard 4 2 2 3 3 3 4 2 4" xfId="14591" xr:uid="{00000000-0005-0000-0000-0000C00F0000}"/>
    <cellStyle name="Standaard 4 2 2 3 3 3 4 2 5" xfId="20392" xr:uid="{00000000-0005-0000-0000-0000C10F0000}"/>
    <cellStyle name="Standaard 4 2 2 3 3 3 4 3" xfId="5670" xr:uid="{00000000-0005-0000-0000-0000C20F0000}"/>
    <cellStyle name="Standaard 4 2 2 3 3 3 4 3 2" xfId="20395" xr:uid="{00000000-0005-0000-0000-0000C30F0000}"/>
    <cellStyle name="Standaard 4 2 2 3 3 3 4 4" xfId="9922" xr:uid="{00000000-0005-0000-0000-0000C40F0000}"/>
    <cellStyle name="Standaard 4 2 2 3 3 3 4 4 2" xfId="20396" xr:uid="{00000000-0005-0000-0000-0000C50F0000}"/>
    <cellStyle name="Standaard 4 2 2 3 3 3 4 5" xfId="14590" xr:uid="{00000000-0005-0000-0000-0000C60F0000}"/>
    <cellStyle name="Standaard 4 2 2 3 3 3 4 6" xfId="20391" xr:uid="{00000000-0005-0000-0000-0000C70F0000}"/>
    <cellStyle name="Standaard 4 2 2 3 3 3 5" xfId="2557" xr:uid="{00000000-0005-0000-0000-0000C80F0000}"/>
    <cellStyle name="Standaard 4 2 2 3 3 3 5 2" xfId="7224" xr:uid="{00000000-0005-0000-0000-0000C90F0000}"/>
    <cellStyle name="Standaard 4 2 2 3 3 3 5 2 2" xfId="20398" xr:uid="{00000000-0005-0000-0000-0000CA0F0000}"/>
    <cellStyle name="Standaard 4 2 2 3 3 3 5 3" xfId="9924" xr:uid="{00000000-0005-0000-0000-0000CB0F0000}"/>
    <cellStyle name="Standaard 4 2 2 3 3 3 5 3 2" xfId="20399" xr:uid="{00000000-0005-0000-0000-0000CC0F0000}"/>
    <cellStyle name="Standaard 4 2 2 3 3 3 5 4" xfId="14592" xr:uid="{00000000-0005-0000-0000-0000CD0F0000}"/>
    <cellStyle name="Standaard 4 2 2 3 3 3 5 5" xfId="20397" xr:uid="{00000000-0005-0000-0000-0000CE0F0000}"/>
    <cellStyle name="Standaard 4 2 2 3 3 3 6" xfId="4893" xr:uid="{00000000-0005-0000-0000-0000CF0F0000}"/>
    <cellStyle name="Standaard 4 2 2 3 3 3 6 2" xfId="20400" xr:uid="{00000000-0005-0000-0000-0000D00F0000}"/>
    <cellStyle name="Standaard 4 2 2 3 3 3 7" xfId="9913" xr:uid="{00000000-0005-0000-0000-0000D10F0000}"/>
    <cellStyle name="Standaard 4 2 2 3 3 3 7 2" xfId="20401" xr:uid="{00000000-0005-0000-0000-0000D20F0000}"/>
    <cellStyle name="Standaard 4 2 2 3 3 3 8" xfId="14581" xr:uid="{00000000-0005-0000-0000-0000D30F0000}"/>
    <cellStyle name="Standaard 4 2 2 3 3 3 9" xfId="20366" xr:uid="{00000000-0005-0000-0000-0000D40F0000}"/>
    <cellStyle name="Standaard 4 2 2 3 3 4" xfId="416" xr:uid="{00000000-0005-0000-0000-0000D50F0000}"/>
    <cellStyle name="Standaard 4 2 2 3 3 4 2" xfId="1974" xr:uid="{00000000-0005-0000-0000-0000D60F0000}"/>
    <cellStyle name="Standaard 4 2 2 3 3 4 2 2" xfId="4305" xr:uid="{00000000-0005-0000-0000-0000D70F0000}"/>
    <cellStyle name="Standaard 4 2 2 3 3 4 2 2 2" xfId="8972" xr:uid="{00000000-0005-0000-0000-0000D80F0000}"/>
    <cellStyle name="Standaard 4 2 2 3 3 4 2 2 2 2" xfId="20405" xr:uid="{00000000-0005-0000-0000-0000D90F0000}"/>
    <cellStyle name="Standaard 4 2 2 3 3 4 2 2 3" xfId="9927" xr:uid="{00000000-0005-0000-0000-0000DA0F0000}"/>
    <cellStyle name="Standaard 4 2 2 3 3 4 2 2 3 2" xfId="20406" xr:uid="{00000000-0005-0000-0000-0000DB0F0000}"/>
    <cellStyle name="Standaard 4 2 2 3 3 4 2 2 4" xfId="14595" xr:uid="{00000000-0005-0000-0000-0000DC0F0000}"/>
    <cellStyle name="Standaard 4 2 2 3 3 4 2 2 5" xfId="20404" xr:uid="{00000000-0005-0000-0000-0000DD0F0000}"/>
    <cellStyle name="Standaard 4 2 2 3 3 4 2 3" xfId="6641" xr:uid="{00000000-0005-0000-0000-0000DE0F0000}"/>
    <cellStyle name="Standaard 4 2 2 3 3 4 2 3 2" xfId="20407" xr:uid="{00000000-0005-0000-0000-0000DF0F0000}"/>
    <cellStyle name="Standaard 4 2 2 3 3 4 2 4" xfId="9926" xr:uid="{00000000-0005-0000-0000-0000E00F0000}"/>
    <cellStyle name="Standaard 4 2 2 3 3 4 2 4 2" xfId="20408" xr:uid="{00000000-0005-0000-0000-0000E10F0000}"/>
    <cellStyle name="Standaard 4 2 2 3 3 4 2 5" xfId="14594" xr:uid="{00000000-0005-0000-0000-0000E20F0000}"/>
    <cellStyle name="Standaard 4 2 2 3 3 4 2 6" xfId="20403" xr:uid="{00000000-0005-0000-0000-0000E30F0000}"/>
    <cellStyle name="Standaard 4 2 2 3 3 4 3" xfId="1197" xr:uid="{00000000-0005-0000-0000-0000E40F0000}"/>
    <cellStyle name="Standaard 4 2 2 3 3 4 3 2" xfId="3528" xr:uid="{00000000-0005-0000-0000-0000E50F0000}"/>
    <cellStyle name="Standaard 4 2 2 3 3 4 3 2 2" xfId="8195" xr:uid="{00000000-0005-0000-0000-0000E60F0000}"/>
    <cellStyle name="Standaard 4 2 2 3 3 4 3 2 2 2" xfId="20411" xr:uid="{00000000-0005-0000-0000-0000E70F0000}"/>
    <cellStyle name="Standaard 4 2 2 3 3 4 3 2 3" xfId="9929" xr:uid="{00000000-0005-0000-0000-0000E80F0000}"/>
    <cellStyle name="Standaard 4 2 2 3 3 4 3 2 3 2" xfId="20412" xr:uid="{00000000-0005-0000-0000-0000E90F0000}"/>
    <cellStyle name="Standaard 4 2 2 3 3 4 3 2 4" xfId="14597" xr:uid="{00000000-0005-0000-0000-0000EA0F0000}"/>
    <cellStyle name="Standaard 4 2 2 3 3 4 3 2 5" xfId="20410" xr:uid="{00000000-0005-0000-0000-0000EB0F0000}"/>
    <cellStyle name="Standaard 4 2 2 3 3 4 3 3" xfId="5864" xr:uid="{00000000-0005-0000-0000-0000EC0F0000}"/>
    <cellStyle name="Standaard 4 2 2 3 3 4 3 3 2" xfId="20413" xr:uid="{00000000-0005-0000-0000-0000ED0F0000}"/>
    <cellStyle name="Standaard 4 2 2 3 3 4 3 4" xfId="9928" xr:uid="{00000000-0005-0000-0000-0000EE0F0000}"/>
    <cellStyle name="Standaard 4 2 2 3 3 4 3 4 2" xfId="20414" xr:uid="{00000000-0005-0000-0000-0000EF0F0000}"/>
    <cellStyle name="Standaard 4 2 2 3 3 4 3 5" xfId="14596" xr:uid="{00000000-0005-0000-0000-0000F00F0000}"/>
    <cellStyle name="Standaard 4 2 2 3 3 4 3 6" xfId="20409" xr:uid="{00000000-0005-0000-0000-0000F10F0000}"/>
    <cellStyle name="Standaard 4 2 2 3 3 4 4" xfId="2751" xr:uid="{00000000-0005-0000-0000-0000F20F0000}"/>
    <cellStyle name="Standaard 4 2 2 3 3 4 4 2" xfId="7418" xr:uid="{00000000-0005-0000-0000-0000F30F0000}"/>
    <cellStyle name="Standaard 4 2 2 3 3 4 4 2 2" xfId="20416" xr:uid="{00000000-0005-0000-0000-0000F40F0000}"/>
    <cellStyle name="Standaard 4 2 2 3 3 4 4 3" xfId="9930" xr:uid="{00000000-0005-0000-0000-0000F50F0000}"/>
    <cellStyle name="Standaard 4 2 2 3 3 4 4 3 2" xfId="20417" xr:uid="{00000000-0005-0000-0000-0000F60F0000}"/>
    <cellStyle name="Standaard 4 2 2 3 3 4 4 4" xfId="14598" xr:uid="{00000000-0005-0000-0000-0000F70F0000}"/>
    <cellStyle name="Standaard 4 2 2 3 3 4 4 5" xfId="20415" xr:uid="{00000000-0005-0000-0000-0000F80F0000}"/>
    <cellStyle name="Standaard 4 2 2 3 3 4 5" xfId="5087" xr:uid="{00000000-0005-0000-0000-0000F90F0000}"/>
    <cellStyle name="Standaard 4 2 2 3 3 4 5 2" xfId="20418" xr:uid="{00000000-0005-0000-0000-0000FA0F0000}"/>
    <cellStyle name="Standaard 4 2 2 3 3 4 6" xfId="9925" xr:uid="{00000000-0005-0000-0000-0000FB0F0000}"/>
    <cellStyle name="Standaard 4 2 2 3 3 4 6 2" xfId="20419" xr:uid="{00000000-0005-0000-0000-0000FC0F0000}"/>
    <cellStyle name="Standaard 4 2 2 3 3 4 7" xfId="14593" xr:uid="{00000000-0005-0000-0000-0000FD0F0000}"/>
    <cellStyle name="Standaard 4 2 2 3 3 4 8" xfId="20402" xr:uid="{00000000-0005-0000-0000-0000FE0F0000}"/>
    <cellStyle name="Standaard 4 2 2 3 3 5" xfId="1586" xr:uid="{00000000-0005-0000-0000-0000FF0F0000}"/>
    <cellStyle name="Standaard 4 2 2 3 3 5 2" xfId="3917" xr:uid="{00000000-0005-0000-0000-000000100000}"/>
    <cellStyle name="Standaard 4 2 2 3 3 5 2 2" xfId="8584" xr:uid="{00000000-0005-0000-0000-000001100000}"/>
    <cellStyle name="Standaard 4 2 2 3 3 5 2 2 2" xfId="20422" xr:uid="{00000000-0005-0000-0000-000002100000}"/>
    <cellStyle name="Standaard 4 2 2 3 3 5 2 3" xfId="9932" xr:uid="{00000000-0005-0000-0000-000003100000}"/>
    <cellStyle name="Standaard 4 2 2 3 3 5 2 3 2" xfId="20423" xr:uid="{00000000-0005-0000-0000-000004100000}"/>
    <cellStyle name="Standaard 4 2 2 3 3 5 2 4" xfId="14600" xr:uid="{00000000-0005-0000-0000-000005100000}"/>
    <cellStyle name="Standaard 4 2 2 3 3 5 2 5" xfId="20421" xr:uid="{00000000-0005-0000-0000-000006100000}"/>
    <cellStyle name="Standaard 4 2 2 3 3 5 3" xfId="6253" xr:uid="{00000000-0005-0000-0000-000007100000}"/>
    <cellStyle name="Standaard 4 2 2 3 3 5 3 2" xfId="20424" xr:uid="{00000000-0005-0000-0000-000008100000}"/>
    <cellStyle name="Standaard 4 2 2 3 3 5 4" xfId="9931" xr:uid="{00000000-0005-0000-0000-000009100000}"/>
    <cellStyle name="Standaard 4 2 2 3 3 5 4 2" xfId="20425" xr:uid="{00000000-0005-0000-0000-00000A100000}"/>
    <cellStyle name="Standaard 4 2 2 3 3 5 5" xfId="14599" xr:uid="{00000000-0005-0000-0000-00000B100000}"/>
    <cellStyle name="Standaard 4 2 2 3 3 5 6" xfId="20420" xr:uid="{00000000-0005-0000-0000-00000C100000}"/>
    <cellStyle name="Standaard 4 2 2 3 3 6" xfId="809" xr:uid="{00000000-0005-0000-0000-00000D100000}"/>
    <cellStyle name="Standaard 4 2 2 3 3 6 2" xfId="3140" xr:uid="{00000000-0005-0000-0000-00000E100000}"/>
    <cellStyle name="Standaard 4 2 2 3 3 6 2 2" xfId="7807" xr:uid="{00000000-0005-0000-0000-00000F100000}"/>
    <cellStyle name="Standaard 4 2 2 3 3 6 2 2 2" xfId="20428" xr:uid="{00000000-0005-0000-0000-000010100000}"/>
    <cellStyle name="Standaard 4 2 2 3 3 6 2 3" xfId="9934" xr:uid="{00000000-0005-0000-0000-000011100000}"/>
    <cellStyle name="Standaard 4 2 2 3 3 6 2 3 2" xfId="20429" xr:uid="{00000000-0005-0000-0000-000012100000}"/>
    <cellStyle name="Standaard 4 2 2 3 3 6 2 4" xfId="14602" xr:uid="{00000000-0005-0000-0000-000013100000}"/>
    <cellStyle name="Standaard 4 2 2 3 3 6 2 5" xfId="20427" xr:uid="{00000000-0005-0000-0000-000014100000}"/>
    <cellStyle name="Standaard 4 2 2 3 3 6 3" xfId="5476" xr:uid="{00000000-0005-0000-0000-000015100000}"/>
    <cellStyle name="Standaard 4 2 2 3 3 6 3 2" xfId="20430" xr:uid="{00000000-0005-0000-0000-000016100000}"/>
    <cellStyle name="Standaard 4 2 2 3 3 6 4" xfId="9933" xr:uid="{00000000-0005-0000-0000-000017100000}"/>
    <cellStyle name="Standaard 4 2 2 3 3 6 4 2" xfId="20431" xr:uid="{00000000-0005-0000-0000-000018100000}"/>
    <cellStyle name="Standaard 4 2 2 3 3 6 5" xfId="14601" xr:uid="{00000000-0005-0000-0000-000019100000}"/>
    <cellStyle name="Standaard 4 2 2 3 3 6 6" xfId="20426" xr:uid="{00000000-0005-0000-0000-00001A100000}"/>
    <cellStyle name="Standaard 4 2 2 3 3 7" xfId="2363" xr:uid="{00000000-0005-0000-0000-00001B100000}"/>
    <cellStyle name="Standaard 4 2 2 3 3 7 2" xfId="7030" xr:uid="{00000000-0005-0000-0000-00001C100000}"/>
    <cellStyle name="Standaard 4 2 2 3 3 7 2 2" xfId="20433" xr:uid="{00000000-0005-0000-0000-00001D100000}"/>
    <cellStyle name="Standaard 4 2 2 3 3 7 3" xfId="9935" xr:uid="{00000000-0005-0000-0000-00001E100000}"/>
    <cellStyle name="Standaard 4 2 2 3 3 7 3 2" xfId="20434" xr:uid="{00000000-0005-0000-0000-00001F100000}"/>
    <cellStyle name="Standaard 4 2 2 3 3 7 4" xfId="14603" xr:uid="{00000000-0005-0000-0000-000020100000}"/>
    <cellStyle name="Standaard 4 2 2 3 3 7 5" xfId="20432" xr:uid="{00000000-0005-0000-0000-000021100000}"/>
    <cellStyle name="Standaard 4 2 2 3 3 8" xfId="4767" xr:uid="{00000000-0005-0000-0000-000022100000}"/>
    <cellStyle name="Standaard 4 2 2 3 3 8 2" xfId="20435" xr:uid="{00000000-0005-0000-0000-000023100000}"/>
    <cellStyle name="Standaard 4 2 2 3 3 9" xfId="9888" xr:uid="{00000000-0005-0000-0000-000024100000}"/>
    <cellStyle name="Standaard 4 2 2 3 3 9 2" xfId="20436" xr:uid="{00000000-0005-0000-0000-000025100000}"/>
    <cellStyle name="Standaard 4 2 2 3 4" xfId="24" xr:uid="{00000000-0005-0000-0000-000026100000}"/>
    <cellStyle name="Standaard 4 2 2 3 4 10" xfId="14604" xr:uid="{00000000-0005-0000-0000-000027100000}"/>
    <cellStyle name="Standaard 4 2 2 3 4 11" xfId="20437" xr:uid="{00000000-0005-0000-0000-000028100000}"/>
    <cellStyle name="Standaard 4 2 2 3 4 2" xfId="144" xr:uid="{00000000-0005-0000-0000-000029100000}"/>
    <cellStyle name="Standaard 4 2 2 3 4 2 10" xfId="20438" xr:uid="{00000000-0005-0000-0000-00002A100000}"/>
    <cellStyle name="Standaard 4 2 2 3 4 2 2" xfId="338" xr:uid="{00000000-0005-0000-0000-00002B100000}"/>
    <cellStyle name="Standaard 4 2 2 3 4 2 2 2" xfId="729" xr:uid="{00000000-0005-0000-0000-00002C100000}"/>
    <cellStyle name="Standaard 4 2 2 3 4 2 2 2 2" xfId="2287" xr:uid="{00000000-0005-0000-0000-00002D100000}"/>
    <cellStyle name="Standaard 4 2 2 3 4 2 2 2 2 2" xfId="4618" xr:uid="{00000000-0005-0000-0000-00002E100000}"/>
    <cellStyle name="Standaard 4 2 2 3 4 2 2 2 2 2 2" xfId="9285" xr:uid="{00000000-0005-0000-0000-00002F100000}"/>
    <cellStyle name="Standaard 4 2 2 3 4 2 2 2 2 2 2 2" xfId="20443" xr:uid="{00000000-0005-0000-0000-000030100000}"/>
    <cellStyle name="Standaard 4 2 2 3 4 2 2 2 2 2 3" xfId="9941" xr:uid="{00000000-0005-0000-0000-000031100000}"/>
    <cellStyle name="Standaard 4 2 2 3 4 2 2 2 2 2 3 2" xfId="20444" xr:uid="{00000000-0005-0000-0000-000032100000}"/>
    <cellStyle name="Standaard 4 2 2 3 4 2 2 2 2 2 4" xfId="14609" xr:uid="{00000000-0005-0000-0000-000033100000}"/>
    <cellStyle name="Standaard 4 2 2 3 4 2 2 2 2 2 5" xfId="20442" xr:uid="{00000000-0005-0000-0000-000034100000}"/>
    <cellStyle name="Standaard 4 2 2 3 4 2 2 2 2 3" xfId="6954" xr:uid="{00000000-0005-0000-0000-000035100000}"/>
    <cellStyle name="Standaard 4 2 2 3 4 2 2 2 2 3 2" xfId="20445" xr:uid="{00000000-0005-0000-0000-000036100000}"/>
    <cellStyle name="Standaard 4 2 2 3 4 2 2 2 2 4" xfId="9940" xr:uid="{00000000-0005-0000-0000-000037100000}"/>
    <cellStyle name="Standaard 4 2 2 3 4 2 2 2 2 4 2" xfId="20446" xr:uid="{00000000-0005-0000-0000-000038100000}"/>
    <cellStyle name="Standaard 4 2 2 3 4 2 2 2 2 5" xfId="14608" xr:uid="{00000000-0005-0000-0000-000039100000}"/>
    <cellStyle name="Standaard 4 2 2 3 4 2 2 2 2 6" xfId="20441" xr:uid="{00000000-0005-0000-0000-00003A100000}"/>
    <cellStyle name="Standaard 4 2 2 3 4 2 2 2 3" xfId="1510" xr:uid="{00000000-0005-0000-0000-00003B100000}"/>
    <cellStyle name="Standaard 4 2 2 3 4 2 2 2 3 2" xfId="3841" xr:uid="{00000000-0005-0000-0000-00003C100000}"/>
    <cellStyle name="Standaard 4 2 2 3 4 2 2 2 3 2 2" xfId="8508" xr:uid="{00000000-0005-0000-0000-00003D100000}"/>
    <cellStyle name="Standaard 4 2 2 3 4 2 2 2 3 2 2 2" xfId="20449" xr:uid="{00000000-0005-0000-0000-00003E100000}"/>
    <cellStyle name="Standaard 4 2 2 3 4 2 2 2 3 2 3" xfId="9943" xr:uid="{00000000-0005-0000-0000-00003F100000}"/>
    <cellStyle name="Standaard 4 2 2 3 4 2 2 2 3 2 3 2" xfId="20450" xr:uid="{00000000-0005-0000-0000-000040100000}"/>
    <cellStyle name="Standaard 4 2 2 3 4 2 2 2 3 2 4" xfId="14611" xr:uid="{00000000-0005-0000-0000-000041100000}"/>
    <cellStyle name="Standaard 4 2 2 3 4 2 2 2 3 2 5" xfId="20448" xr:uid="{00000000-0005-0000-0000-000042100000}"/>
    <cellStyle name="Standaard 4 2 2 3 4 2 2 2 3 3" xfId="6177" xr:uid="{00000000-0005-0000-0000-000043100000}"/>
    <cellStyle name="Standaard 4 2 2 3 4 2 2 2 3 3 2" xfId="20451" xr:uid="{00000000-0005-0000-0000-000044100000}"/>
    <cellStyle name="Standaard 4 2 2 3 4 2 2 2 3 4" xfId="9942" xr:uid="{00000000-0005-0000-0000-000045100000}"/>
    <cellStyle name="Standaard 4 2 2 3 4 2 2 2 3 4 2" xfId="20452" xr:uid="{00000000-0005-0000-0000-000046100000}"/>
    <cellStyle name="Standaard 4 2 2 3 4 2 2 2 3 5" xfId="14610" xr:uid="{00000000-0005-0000-0000-000047100000}"/>
    <cellStyle name="Standaard 4 2 2 3 4 2 2 2 3 6" xfId="20447" xr:uid="{00000000-0005-0000-0000-000048100000}"/>
    <cellStyle name="Standaard 4 2 2 3 4 2 2 2 4" xfId="3064" xr:uid="{00000000-0005-0000-0000-000049100000}"/>
    <cellStyle name="Standaard 4 2 2 3 4 2 2 2 4 2" xfId="7731" xr:uid="{00000000-0005-0000-0000-00004A100000}"/>
    <cellStyle name="Standaard 4 2 2 3 4 2 2 2 4 2 2" xfId="20454" xr:uid="{00000000-0005-0000-0000-00004B100000}"/>
    <cellStyle name="Standaard 4 2 2 3 4 2 2 2 4 3" xfId="9944" xr:uid="{00000000-0005-0000-0000-00004C100000}"/>
    <cellStyle name="Standaard 4 2 2 3 4 2 2 2 4 3 2" xfId="20455" xr:uid="{00000000-0005-0000-0000-00004D100000}"/>
    <cellStyle name="Standaard 4 2 2 3 4 2 2 2 4 4" xfId="14612" xr:uid="{00000000-0005-0000-0000-00004E100000}"/>
    <cellStyle name="Standaard 4 2 2 3 4 2 2 2 4 5" xfId="20453" xr:uid="{00000000-0005-0000-0000-00004F100000}"/>
    <cellStyle name="Standaard 4 2 2 3 4 2 2 2 5" xfId="5400" xr:uid="{00000000-0005-0000-0000-000050100000}"/>
    <cellStyle name="Standaard 4 2 2 3 4 2 2 2 5 2" xfId="20456" xr:uid="{00000000-0005-0000-0000-000051100000}"/>
    <cellStyle name="Standaard 4 2 2 3 4 2 2 2 6" xfId="9939" xr:uid="{00000000-0005-0000-0000-000052100000}"/>
    <cellStyle name="Standaard 4 2 2 3 4 2 2 2 6 2" xfId="20457" xr:uid="{00000000-0005-0000-0000-000053100000}"/>
    <cellStyle name="Standaard 4 2 2 3 4 2 2 2 7" xfId="14607" xr:uid="{00000000-0005-0000-0000-000054100000}"/>
    <cellStyle name="Standaard 4 2 2 3 4 2 2 2 8" xfId="20440" xr:uid="{00000000-0005-0000-0000-000055100000}"/>
    <cellStyle name="Standaard 4 2 2 3 4 2 2 3" xfId="1899" xr:uid="{00000000-0005-0000-0000-000056100000}"/>
    <cellStyle name="Standaard 4 2 2 3 4 2 2 3 2" xfId="4230" xr:uid="{00000000-0005-0000-0000-000057100000}"/>
    <cellStyle name="Standaard 4 2 2 3 4 2 2 3 2 2" xfId="8897" xr:uid="{00000000-0005-0000-0000-000058100000}"/>
    <cellStyle name="Standaard 4 2 2 3 4 2 2 3 2 2 2" xfId="20460" xr:uid="{00000000-0005-0000-0000-000059100000}"/>
    <cellStyle name="Standaard 4 2 2 3 4 2 2 3 2 3" xfId="9946" xr:uid="{00000000-0005-0000-0000-00005A100000}"/>
    <cellStyle name="Standaard 4 2 2 3 4 2 2 3 2 3 2" xfId="20461" xr:uid="{00000000-0005-0000-0000-00005B100000}"/>
    <cellStyle name="Standaard 4 2 2 3 4 2 2 3 2 4" xfId="14614" xr:uid="{00000000-0005-0000-0000-00005C100000}"/>
    <cellStyle name="Standaard 4 2 2 3 4 2 2 3 2 5" xfId="20459" xr:uid="{00000000-0005-0000-0000-00005D100000}"/>
    <cellStyle name="Standaard 4 2 2 3 4 2 2 3 3" xfId="6566" xr:uid="{00000000-0005-0000-0000-00005E100000}"/>
    <cellStyle name="Standaard 4 2 2 3 4 2 2 3 3 2" xfId="20462" xr:uid="{00000000-0005-0000-0000-00005F100000}"/>
    <cellStyle name="Standaard 4 2 2 3 4 2 2 3 4" xfId="9945" xr:uid="{00000000-0005-0000-0000-000060100000}"/>
    <cellStyle name="Standaard 4 2 2 3 4 2 2 3 4 2" xfId="20463" xr:uid="{00000000-0005-0000-0000-000061100000}"/>
    <cellStyle name="Standaard 4 2 2 3 4 2 2 3 5" xfId="14613" xr:uid="{00000000-0005-0000-0000-000062100000}"/>
    <cellStyle name="Standaard 4 2 2 3 4 2 2 3 6" xfId="20458" xr:uid="{00000000-0005-0000-0000-000063100000}"/>
    <cellStyle name="Standaard 4 2 2 3 4 2 2 4" xfId="1122" xr:uid="{00000000-0005-0000-0000-000064100000}"/>
    <cellStyle name="Standaard 4 2 2 3 4 2 2 4 2" xfId="3453" xr:uid="{00000000-0005-0000-0000-000065100000}"/>
    <cellStyle name="Standaard 4 2 2 3 4 2 2 4 2 2" xfId="8120" xr:uid="{00000000-0005-0000-0000-000066100000}"/>
    <cellStyle name="Standaard 4 2 2 3 4 2 2 4 2 2 2" xfId="20466" xr:uid="{00000000-0005-0000-0000-000067100000}"/>
    <cellStyle name="Standaard 4 2 2 3 4 2 2 4 2 3" xfId="9948" xr:uid="{00000000-0005-0000-0000-000068100000}"/>
    <cellStyle name="Standaard 4 2 2 3 4 2 2 4 2 3 2" xfId="20467" xr:uid="{00000000-0005-0000-0000-000069100000}"/>
    <cellStyle name="Standaard 4 2 2 3 4 2 2 4 2 4" xfId="14616" xr:uid="{00000000-0005-0000-0000-00006A100000}"/>
    <cellStyle name="Standaard 4 2 2 3 4 2 2 4 2 5" xfId="20465" xr:uid="{00000000-0005-0000-0000-00006B100000}"/>
    <cellStyle name="Standaard 4 2 2 3 4 2 2 4 3" xfId="5789" xr:uid="{00000000-0005-0000-0000-00006C100000}"/>
    <cellStyle name="Standaard 4 2 2 3 4 2 2 4 3 2" xfId="20468" xr:uid="{00000000-0005-0000-0000-00006D100000}"/>
    <cellStyle name="Standaard 4 2 2 3 4 2 2 4 4" xfId="9947" xr:uid="{00000000-0005-0000-0000-00006E100000}"/>
    <cellStyle name="Standaard 4 2 2 3 4 2 2 4 4 2" xfId="20469" xr:uid="{00000000-0005-0000-0000-00006F100000}"/>
    <cellStyle name="Standaard 4 2 2 3 4 2 2 4 5" xfId="14615" xr:uid="{00000000-0005-0000-0000-000070100000}"/>
    <cellStyle name="Standaard 4 2 2 3 4 2 2 4 6" xfId="20464" xr:uid="{00000000-0005-0000-0000-000071100000}"/>
    <cellStyle name="Standaard 4 2 2 3 4 2 2 5" xfId="2676" xr:uid="{00000000-0005-0000-0000-000072100000}"/>
    <cellStyle name="Standaard 4 2 2 3 4 2 2 5 2" xfId="7343" xr:uid="{00000000-0005-0000-0000-000073100000}"/>
    <cellStyle name="Standaard 4 2 2 3 4 2 2 5 2 2" xfId="20471" xr:uid="{00000000-0005-0000-0000-000074100000}"/>
    <cellStyle name="Standaard 4 2 2 3 4 2 2 5 3" xfId="9949" xr:uid="{00000000-0005-0000-0000-000075100000}"/>
    <cellStyle name="Standaard 4 2 2 3 4 2 2 5 3 2" xfId="20472" xr:uid="{00000000-0005-0000-0000-000076100000}"/>
    <cellStyle name="Standaard 4 2 2 3 4 2 2 5 4" xfId="14617" xr:uid="{00000000-0005-0000-0000-000077100000}"/>
    <cellStyle name="Standaard 4 2 2 3 4 2 2 5 5" xfId="20470" xr:uid="{00000000-0005-0000-0000-000078100000}"/>
    <cellStyle name="Standaard 4 2 2 3 4 2 2 6" xfId="5012" xr:uid="{00000000-0005-0000-0000-000079100000}"/>
    <cellStyle name="Standaard 4 2 2 3 4 2 2 6 2" xfId="20473" xr:uid="{00000000-0005-0000-0000-00007A100000}"/>
    <cellStyle name="Standaard 4 2 2 3 4 2 2 7" xfId="9938" xr:uid="{00000000-0005-0000-0000-00007B100000}"/>
    <cellStyle name="Standaard 4 2 2 3 4 2 2 7 2" xfId="20474" xr:uid="{00000000-0005-0000-0000-00007C100000}"/>
    <cellStyle name="Standaard 4 2 2 3 4 2 2 8" xfId="14606" xr:uid="{00000000-0005-0000-0000-00007D100000}"/>
    <cellStyle name="Standaard 4 2 2 3 4 2 2 9" xfId="20439" xr:uid="{00000000-0005-0000-0000-00007E100000}"/>
    <cellStyle name="Standaard 4 2 2 3 4 2 3" xfId="535" xr:uid="{00000000-0005-0000-0000-00007F100000}"/>
    <cellStyle name="Standaard 4 2 2 3 4 2 3 2" xfId="2093" xr:uid="{00000000-0005-0000-0000-000080100000}"/>
    <cellStyle name="Standaard 4 2 2 3 4 2 3 2 2" xfId="4424" xr:uid="{00000000-0005-0000-0000-000081100000}"/>
    <cellStyle name="Standaard 4 2 2 3 4 2 3 2 2 2" xfId="9091" xr:uid="{00000000-0005-0000-0000-000082100000}"/>
    <cellStyle name="Standaard 4 2 2 3 4 2 3 2 2 2 2" xfId="20478" xr:uid="{00000000-0005-0000-0000-000083100000}"/>
    <cellStyle name="Standaard 4 2 2 3 4 2 3 2 2 3" xfId="9952" xr:uid="{00000000-0005-0000-0000-000084100000}"/>
    <cellStyle name="Standaard 4 2 2 3 4 2 3 2 2 3 2" xfId="20479" xr:uid="{00000000-0005-0000-0000-000085100000}"/>
    <cellStyle name="Standaard 4 2 2 3 4 2 3 2 2 4" xfId="14620" xr:uid="{00000000-0005-0000-0000-000086100000}"/>
    <cellStyle name="Standaard 4 2 2 3 4 2 3 2 2 5" xfId="20477" xr:uid="{00000000-0005-0000-0000-000087100000}"/>
    <cellStyle name="Standaard 4 2 2 3 4 2 3 2 3" xfId="6760" xr:uid="{00000000-0005-0000-0000-000088100000}"/>
    <cellStyle name="Standaard 4 2 2 3 4 2 3 2 3 2" xfId="20480" xr:uid="{00000000-0005-0000-0000-000089100000}"/>
    <cellStyle name="Standaard 4 2 2 3 4 2 3 2 4" xfId="9951" xr:uid="{00000000-0005-0000-0000-00008A100000}"/>
    <cellStyle name="Standaard 4 2 2 3 4 2 3 2 4 2" xfId="20481" xr:uid="{00000000-0005-0000-0000-00008B100000}"/>
    <cellStyle name="Standaard 4 2 2 3 4 2 3 2 5" xfId="14619" xr:uid="{00000000-0005-0000-0000-00008C100000}"/>
    <cellStyle name="Standaard 4 2 2 3 4 2 3 2 6" xfId="20476" xr:uid="{00000000-0005-0000-0000-00008D100000}"/>
    <cellStyle name="Standaard 4 2 2 3 4 2 3 3" xfId="1316" xr:uid="{00000000-0005-0000-0000-00008E100000}"/>
    <cellStyle name="Standaard 4 2 2 3 4 2 3 3 2" xfId="3647" xr:uid="{00000000-0005-0000-0000-00008F100000}"/>
    <cellStyle name="Standaard 4 2 2 3 4 2 3 3 2 2" xfId="8314" xr:uid="{00000000-0005-0000-0000-000090100000}"/>
    <cellStyle name="Standaard 4 2 2 3 4 2 3 3 2 2 2" xfId="20484" xr:uid="{00000000-0005-0000-0000-000091100000}"/>
    <cellStyle name="Standaard 4 2 2 3 4 2 3 3 2 3" xfId="9954" xr:uid="{00000000-0005-0000-0000-000092100000}"/>
    <cellStyle name="Standaard 4 2 2 3 4 2 3 3 2 3 2" xfId="20485" xr:uid="{00000000-0005-0000-0000-000093100000}"/>
    <cellStyle name="Standaard 4 2 2 3 4 2 3 3 2 4" xfId="14622" xr:uid="{00000000-0005-0000-0000-000094100000}"/>
    <cellStyle name="Standaard 4 2 2 3 4 2 3 3 2 5" xfId="20483" xr:uid="{00000000-0005-0000-0000-000095100000}"/>
    <cellStyle name="Standaard 4 2 2 3 4 2 3 3 3" xfId="5983" xr:uid="{00000000-0005-0000-0000-000096100000}"/>
    <cellStyle name="Standaard 4 2 2 3 4 2 3 3 3 2" xfId="20486" xr:uid="{00000000-0005-0000-0000-000097100000}"/>
    <cellStyle name="Standaard 4 2 2 3 4 2 3 3 4" xfId="9953" xr:uid="{00000000-0005-0000-0000-000098100000}"/>
    <cellStyle name="Standaard 4 2 2 3 4 2 3 3 4 2" xfId="20487" xr:uid="{00000000-0005-0000-0000-000099100000}"/>
    <cellStyle name="Standaard 4 2 2 3 4 2 3 3 5" xfId="14621" xr:uid="{00000000-0005-0000-0000-00009A100000}"/>
    <cellStyle name="Standaard 4 2 2 3 4 2 3 3 6" xfId="20482" xr:uid="{00000000-0005-0000-0000-00009B100000}"/>
    <cellStyle name="Standaard 4 2 2 3 4 2 3 4" xfId="2870" xr:uid="{00000000-0005-0000-0000-00009C100000}"/>
    <cellStyle name="Standaard 4 2 2 3 4 2 3 4 2" xfId="7537" xr:uid="{00000000-0005-0000-0000-00009D100000}"/>
    <cellStyle name="Standaard 4 2 2 3 4 2 3 4 2 2" xfId="20489" xr:uid="{00000000-0005-0000-0000-00009E100000}"/>
    <cellStyle name="Standaard 4 2 2 3 4 2 3 4 3" xfId="9955" xr:uid="{00000000-0005-0000-0000-00009F100000}"/>
    <cellStyle name="Standaard 4 2 2 3 4 2 3 4 3 2" xfId="20490" xr:uid="{00000000-0005-0000-0000-0000A0100000}"/>
    <cellStyle name="Standaard 4 2 2 3 4 2 3 4 4" xfId="14623" xr:uid="{00000000-0005-0000-0000-0000A1100000}"/>
    <cellStyle name="Standaard 4 2 2 3 4 2 3 4 5" xfId="20488" xr:uid="{00000000-0005-0000-0000-0000A2100000}"/>
    <cellStyle name="Standaard 4 2 2 3 4 2 3 5" xfId="5206" xr:uid="{00000000-0005-0000-0000-0000A3100000}"/>
    <cellStyle name="Standaard 4 2 2 3 4 2 3 5 2" xfId="20491" xr:uid="{00000000-0005-0000-0000-0000A4100000}"/>
    <cellStyle name="Standaard 4 2 2 3 4 2 3 6" xfId="9950" xr:uid="{00000000-0005-0000-0000-0000A5100000}"/>
    <cellStyle name="Standaard 4 2 2 3 4 2 3 6 2" xfId="20492" xr:uid="{00000000-0005-0000-0000-0000A6100000}"/>
    <cellStyle name="Standaard 4 2 2 3 4 2 3 7" xfId="14618" xr:uid="{00000000-0005-0000-0000-0000A7100000}"/>
    <cellStyle name="Standaard 4 2 2 3 4 2 3 8" xfId="20475" xr:uid="{00000000-0005-0000-0000-0000A8100000}"/>
    <cellStyle name="Standaard 4 2 2 3 4 2 4" xfId="1705" xr:uid="{00000000-0005-0000-0000-0000A9100000}"/>
    <cellStyle name="Standaard 4 2 2 3 4 2 4 2" xfId="4036" xr:uid="{00000000-0005-0000-0000-0000AA100000}"/>
    <cellStyle name="Standaard 4 2 2 3 4 2 4 2 2" xfId="8703" xr:uid="{00000000-0005-0000-0000-0000AB100000}"/>
    <cellStyle name="Standaard 4 2 2 3 4 2 4 2 2 2" xfId="20495" xr:uid="{00000000-0005-0000-0000-0000AC100000}"/>
    <cellStyle name="Standaard 4 2 2 3 4 2 4 2 3" xfId="9957" xr:uid="{00000000-0005-0000-0000-0000AD100000}"/>
    <cellStyle name="Standaard 4 2 2 3 4 2 4 2 3 2" xfId="20496" xr:uid="{00000000-0005-0000-0000-0000AE100000}"/>
    <cellStyle name="Standaard 4 2 2 3 4 2 4 2 4" xfId="14625" xr:uid="{00000000-0005-0000-0000-0000AF100000}"/>
    <cellStyle name="Standaard 4 2 2 3 4 2 4 2 5" xfId="20494" xr:uid="{00000000-0005-0000-0000-0000B0100000}"/>
    <cellStyle name="Standaard 4 2 2 3 4 2 4 3" xfId="6372" xr:uid="{00000000-0005-0000-0000-0000B1100000}"/>
    <cellStyle name="Standaard 4 2 2 3 4 2 4 3 2" xfId="20497" xr:uid="{00000000-0005-0000-0000-0000B2100000}"/>
    <cellStyle name="Standaard 4 2 2 3 4 2 4 4" xfId="9956" xr:uid="{00000000-0005-0000-0000-0000B3100000}"/>
    <cellStyle name="Standaard 4 2 2 3 4 2 4 4 2" xfId="20498" xr:uid="{00000000-0005-0000-0000-0000B4100000}"/>
    <cellStyle name="Standaard 4 2 2 3 4 2 4 5" xfId="14624" xr:uid="{00000000-0005-0000-0000-0000B5100000}"/>
    <cellStyle name="Standaard 4 2 2 3 4 2 4 6" xfId="20493" xr:uid="{00000000-0005-0000-0000-0000B6100000}"/>
    <cellStyle name="Standaard 4 2 2 3 4 2 5" xfId="928" xr:uid="{00000000-0005-0000-0000-0000B7100000}"/>
    <cellStyle name="Standaard 4 2 2 3 4 2 5 2" xfId="3259" xr:uid="{00000000-0005-0000-0000-0000B8100000}"/>
    <cellStyle name="Standaard 4 2 2 3 4 2 5 2 2" xfId="7926" xr:uid="{00000000-0005-0000-0000-0000B9100000}"/>
    <cellStyle name="Standaard 4 2 2 3 4 2 5 2 2 2" xfId="20501" xr:uid="{00000000-0005-0000-0000-0000BA100000}"/>
    <cellStyle name="Standaard 4 2 2 3 4 2 5 2 3" xfId="9959" xr:uid="{00000000-0005-0000-0000-0000BB100000}"/>
    <cellStyle name="Standaard 4 2 2 3 4 2 5 2 3 2" xfId="20502" xr:uid="{00000000-0005-0000-0000-0000BC100000}"/>
    <cellStyle name="Standaard 4 2 2 3 4 2 5 2 4" xfId="14627" xr:uid="{00000000-0005-0000-0000-0000BD100000}"/>
    <cellStyle name="Standaard 4 2 2 3 4 2 5 2 5" xfId="20500" xr:uid="{00000000-0005-0000-0000-0000BE100000}"/>
    <cellStyle name="Standaard 4 2 2 3 4 2 5 3" xfId="5595" xr:uid="{00000000-0005-0000-0000-0000BF100000}"/>
    <cellStyle name="Standaard 4 2 2 3 4 2 5 3 2" xfId="20503" xr:uid="{00000000-0005-0000-0000-0000C0100000}"/>
    <cellStyle name="Standaard 4 2 2 3 4 2 5 4" xfId="9958" xr:uid="{00000000-0005-0000-0000-0000C1100000}"/>
    <cellStyle name="Standaard 4 2 2 3 4 2 5 4 2" xfId="20504" xr:uid="{00000000-0005-0000-0000-0000C2100000}"/>
    <cellStyle name="Standaard 4 2 2 3 4 2 5 5" xfId="14626" xr:uid="{00000000-0005-0000-0000-0000C3100000}"/>
    <cellStyle name="Standaard 4 2 2 3 4 2 5 6" xfId="20499" xr:uid="{00000000-0005-0000-0000-0000C4100000}"/>
    <cellStyle name="Standaard 4 2 2 3 4 2 6" xfId="2482" xr:uid="{00000000-0005-0000-0000-0000C5100000}"/>
    <cellStyle name="Standaard 4 2 2 3 4 2 6 2" xfId="7149" xr:uid="{00000000-0005-0000-0000-0000C6100000}"/>
    <cellStyle name="Standaard 4 2 2 3 4 2 6 2 2" xfId="20506" xr:uid="{00000000-0005-0000-0000-0000C7100000}"/>
    <cellStyle name="Standaard 4 2 2 3 4 2 6 3" xfId="9960" xr:uid="{00000000-0005-0000-0000-0000C8100000}"/>
    <cellStyle name="Standaard 4 2 2 3 4 2 6 3 2" xfId="20507" xr:uid="{00000000-0005-0000-0000-0000C9100000}"/>
    <cellStyle name="Standaard 4 2 2 3 4 2 6 4" xfId="14628" xr:uid="{00000000-0005-0000-0000-0000CA100000}"/>
    <cellStyle name="Standaard 4 2 2 3 4 2 6 5" xfId="20505" xr:uid="{00000000-0005-0000-0000-0000CB100000}"/>
    <cellStyle name="Standaard 4 2 2 3 4 2 7" xfId="4818" xr:uid="{00000000-0005-0000-0000-0000CC100000}"/>
    <cellStyle name="Standaard 4 2 2 3 4 2 7 2" xfId="20508" xr:uid="{00000000-0005-0000-0000-0000CD100000}"/>
    <cellStyle name="Standaard 4 2 2 3 4 2 8" xfId="9937" xr:uid="{00000000-0005-0000-0000-0000CE100000}"/>
    <cellStyle name="Standaard 4 2 2 3 4 2 8 2" xfId="20509" xr:uid="{00000000-0005-0000-0000-0000CF100000}"/>
    <cellStyle name="Standaard 4 2 2 3 4 2 9" xfId="14605" xr:uid="{00000000-0005-0000-0000-0000D0100000}"/>
    <cellStyle name="Standaard 4 2 2 3 4 3" xfId="220" xr:uid="{00000000-0005-0000-0000-0000D1100000}"/>
    <cellStyle name="Standaard 4 2 2 3 4 3 2" xfId="611" xr:uid="{00000000-0005-0000-0000-0000D2100000}"/>
    <cellStyle name="Standaard 4 2 2 3 4 3 2 2" xfId="2169" xr:uid="{00000000-0005-0000-0000-0000D3100000}"/>
    <cellStyle name="Standaard 4 2 2 3 4 3 2 2 2" xfId="4500" xr:uid="{00000000-0005-0000-0000-0000D4100000}"/>
    <cellStyle name="Standaard 4 2 2 3 4 3 2 2 2 2" xfId="9167" xr:uid="{00000000-0005-0000-0000-0000D5100000}"/>
    <cellStyle name="Standaard 4 2 2 3 4 3 2 2 2 2 2" xfId="20514" xr:uid="{00000000-0005-0000-0000-0000D6100000}"/>
    <cellStyle name="Standaard 4 2 2 3 4 3 2 2 2 3" xfId="9964" xr:uid="{00000000-0005-0000-0000-0000D7100000}"/>
    <cellStyle name="Standaard 4 2 2 3 4 3 2 2 2 3 2" xfId="20515" xr:uid="{00000000-0005-0000-0000-0000D8100000}"/>
    <cellStyle name="Standaard 4 2 2 3 4 3 2 2 2 4" xfId="14632" xr:uid="{00000000-0005-0000-0000-0000D9100000}"/>
    <cellStyle name="Standaard 4 2 2 3 4 3 2 2 2 5" xfId="20513" xr:uid="{00000000-0005-0000-0000-0000DA100000}"/>
    <cellStyle name="Standaard 4 2 2 3 4 3 2 2 3" xfId="6836" xr:uid="{00000000-0005-0000-0000-0000DB100000}"/>
    <cellStyle name="Standaard 4 2 2 3 4 3 2 2 3 2" xfId="20516" xr:uid="{00000000-0005-0000-0000-0000DC100000}"/>
    <cellStyle name="Standaard 4 2 2 3 4 3 2 2 4" xfId="9963" xr:uid="{00000000-0005-0000-0000-0000DD100000}"/>
    <cellStyle name="Standaard 4 2 2 3 4 3 2 2 4 2" xfId="20517" xr:uid="{00000000-0005-0000-0000-0000DE100000}"/>
    <cellStyle name="Standaard 4 2 2 3 4 3 2 2 5" xfId="14631" xr:uid="{00000000-0005-0000-0000-0000DF100000}"/>
    <cellStyle name="Standaard 4 2 2 3 4 3 2 2 6" xfId="20512" xr:uid="{00000000-0005-0000-0000-0000E0100000}"/>
    <cellStyle name="Standaard 4 2 2 3 4 3 2 3" xfId="1392" xr:uid="{00000000-0005-0000-0000-0000E1100000}"/>
    <cellStyle name="Standaard 4 2 2 3 4 3 2 3 2" xfId="3723" xr:uid="{00000000-0005-0000-0000-0000E2100000}"/>
    <cellStyle name="Standaard 4 2 2 3 4 3 2 3 2 2" xfId="8390" xr:uid="{00000000-0005-0000-0000-0000E3100000}"/>
    <cellStyle name="Standaard 4 2 2 3 4 3 2 3 2 2 2" xfId="20520" xr:uid="{00000000-0005-0000-0000-0000E4100000}"/>
    <cellStyle name="Standaard 4 2 2 3 4 3 2 3 2 3" xfId="9966" xr:uid="{00000000-0005-0000-0000-0000E5100000}"/>
    <cellStyle name="Standaard 4 2 2 3 4 3 2 3 2 3 2" xfId="20521" xr:uid="{00000000-0005-0000-0000-0000E6100000}"/>
    <cellStyle name="Standaard 4 2 2 3 4 3 2 3 2 4" xfId="14634" xr:uid="{00000000-0005-0000-0000-0000E7100000}"/>
    <cellStyle name="Standaard 4 2 2 3 4 3 2 3 2 5" xfId="20519" xr:uid="{00000000-0005-0000-0000-0000E8100000}"/>
    <cellStyle name="Standaard 4 2 2 3 4 3 2 3 3" xfId="6059" xr:uid="{00000000-0005-0000-0000-0000E9100000}"/>
    <cellStyle name="Standaard 4 2 2 3 4 3 2 3 3 2" xfId="20522" xr:uid="{00000000-0005-0000-0000-0000EA100000}"/>
    <cellStyle name="Standaard 4 2 2 3 4 3 2 3 4" xfId="9965" xr:uid="{00000000-0005-0000-0000-0000EB100000}"/>
    <cellStyle name="Standaard 4 2 2 3 4 3 2 3 4 2" xfId="20523" xr:uid="{00000000-0005-0000-0000-0000EC100000}"/>
    <cellStyle name="Standaard 4 2 2 3 4 3 2 3 5" xfId="14633" xr:uid="{00000000-0005-0000-0000-0000ED100000}"/>
    <cellStyle name="Standaard 4 2 2 3 4 3 2 3 6" xfId="20518" xr:uid="{00000000-0005-0000-0000-0000EE100000}"/>
    <cellStyle name="Standaard 4 2 2 3 4 3 2 4" xfId="2946" xr:uid="{00000000-0005-0000-0000-0000EF100000}"/>
    <cellStyle name="Standaard 4 2 2 3 4 3 2 4 2" xfId="7613" xr:uid="{00000000-0005-0000-0000-0000F0100000}"/>
    <cellStyle name="Standaard 4 2 2 3 4 3 2 4 2 2" xfId="20525" xr:uid="{00000000-0005-0000-0000-0000F1100000}"/>
    <cellStyle name="Standaard 4 2 2 3 4 3 2 4 3" xfId="9967" xr:uid="{00000000-0005-0000-0000-0000F2100000}"/>
    <cellStyle name="Standaard 4 2 2 3 4 3 2 4 3 2" xfId="20526" xr:uid="{00000000-0005-0000-0000-0000F3100000}"/>
    <cellStyle name="Standaard 4 2 2 3 4 3 2 4 4" xfId="14635" xr:uid="{00000000-0005-0000-0000-0000F4100000}"/>
    <cellStyle name="Standaard 4 2 2 3 4 3 2 4 5" xfId="20524" xr:uid="{00000000-0005-0000-0000-0000F5100000}"/>
    <cellStyle name="Standaard 4 2 2 3 4 3 2 5" xfId="5282" xr:uid="{00000000-0005-0000-0000-0000F6100000}"/>
    <cellStyle name="Standaard 4 2 2 3 4 3 2 5 2" xfId="20527" xr:uid="{00000000-0005-0000-0000-0000F7100000}"/>
    <cellStyle name="Standaard 4 2 2 3 4 3 2 6" xfId="9962" xr:uid="{00000000-0005-0000-0000-0000F8100000}"/>
    <cellStyle name="Standaard 4 2 2 3 4 3 2 6 2" xfId="20528" xr:uid="{00000000-0005-0000-0000-0000F9100000}"/>
    <cellStyle name="Standaard 4 2 2 3 4 3 2 7" xfId="14630" xr:uid="{00000000-0005-0000-0000-0000FA100000}"/>
    <cellStyle name="Standaard 4 2 2 3 4 3 2 8" xfId="20511" xr:uid="{00000000-0005-0000-0000-0000FB100000}"/>
    <cellStyle name="Standaard 4 2 2 3 4 3 3" xfId="1781" xr:uid="{00000000-0005-0000-0000-0000FC100000}"/>
    <cellStyle name="Standaard 4 2 2 3 4 3 3 2" xfId="4112" xr:uid="{00000000-0005-0000-0000-0000FD100000}"/>
    <cellStyle name="Standaard 4 2 2 3 4 3 3 2 2" xfId="8779" xr:uid="{00000000-0005-0000-0000-0000FE100000}"/>
    <cellStyle name="Standaard 4 2 2 3 4 3 3 2 2 2" xfId="20531" xr:uid="{00000000-0005-0000-0000-0000FF100000}"/>
    <cellStyle name="Standaard 4 2 2 3 4 3 3 2 3" xfId="9969" xr:uid="{00000000-0005-0000-0000-000000110000}"/>
    <cellStyle name="Standaard 4 2 2 3 4 3 3 2 3 2" xfId="20532" xr:uid="{00000000-0005-0000-0000-000001110000}"/>
    <cellStyle name="Standaard 4 2 2 3 4 3 3 2 4" xfId="14637" xr:uid="{00000000-0005-0000-0000-000002110000}"/>
    <cellStyle name="Standaard 4 2 2 3 4 3 3 2 5" xfId="20530" xr:uid="{00000000-0005-0000-0000-000003110000}"/>
    <cellStyle name="Standaard 4 2 2 3 4 3 3 3" xfId="6448" xr:uid="{00000000-0005-0000-0000-000004110000}"/>
    <cellStyle name="Standaard 4 2 2 3 4 3 3 3 2" xfId="20533" xr:uid="{00000000-0005-0000-0000-000005110000}"/>
    <cellStyle name="Standaard 4 2 2 3 4 3 3 4" xfId="9968" xr:uid="{00000000-0005-0000-0000-000006110000}"/>
    <cellStyle name="Standaard 4 2 2 3 4 3 3 4 2" xfId="20534" xr:uid="{00000000-0005-0000-0000-000007110000}"/>
    <cellStyle name="Standaard 4 2 2 3 4 3 3 5" xfId="14636" xr:uid="{00000000-0005-0000-0000-000008110000}"/>
    <cellStyle name="Standaard 4 2 2 3 4 3 3 6" xfId="20529" xr:uid="{00000000-0005-0000-0000-000009110000}"/>
    <cellStyle name="Standaard 4 2 2 3 4 3 4" xfId="1004" xr:uid="{00000000-0005-0000-0000-00000A110000}"/>
    <cellStyle name="Standaard 4 2 2 3 4 3 4 2" xfId="3335" xr:uid="{00000000-0005-0000-0000-00000B110000}"/>
    <cellStyle name="Standaard 4 2 2 3 4 3 4 2 2" xfId="8002" xr:uid="{00000000-0005-0000-0000-00000C110000}"/>
    <cellStyle name="Standaard 4 2 2 3 4 3 4 2 2 2" xfId="20537" xr:uid="{00000000-0005-0000-0000-00000D110000}"/>
    <cellStyle name="Standaard 4 2 2 3 4 3 4 2 3" xfId="9971" xr:uid="{00000000-0005-0000-0000-00000E110000}"/>
    <cellStyle name="Standaard 4 2 2 3 4 3 4 2 3 2" xfId="20538" xr:uid="{00000000-0005-0000-0000-00000F110000}"/>
    <cellStyle name="Standaard 4 2 2 3 4 3 4 2 4" xfId="14639" xr:uid="{00000000-0005-0000-0000-000010110000}"/>
    <cellStyle name="Standaard 4 2 2 3 4 3 4 2 5" xfId="20536" xr:uid="{00000000-0005-0000-0000-000011110000}"/>
    <cellStyle name="Standaard 4 2 2 3 4 3 4 3" xfId="5671" xr:uid="{00000000-0005-0000-0000-000012110000}"/>
    <cellStyle name="Standaard 4 2 2 3 4 3 4 3 2" xfId="20539" xr:uid="{00000000-0005-0000-0000-000013110000}"/>
    <cellStyle name="Standaard 4 2 2 3 4 3 4 4" xfId="9970" xr:uid="{00000000-0005-0000-0000-000014110000}"/>
    <cellStyle name="Standaard 4 2 2 3 4 3 4 4 2" xfId="20540" xr:uid="{00000000-0005-0000-0000-000015110000}"/>
    <cellStyle name="Standaard 4 2 2 3 4 3 4 5" xfId="14638" xr:uid="{00000000-0005-0000-0000-000016110000}"/>
    <cellStyle name="Standaard 4 2 2 3 4 3 4 6" xfId="20535" xr:uid="{00000000-0005-0000-0000-000017110000}"/>
    <cellStyle name="Standaard 4 2 2 3 4 3 5" xfId="2558" xr:uid="{00000000-0005-0000-0000-000018110000}"/>
    <cellStyle name="Standaard 4 2 2 3 4 3 5 2" xfId="7225" xr:uid="{00000000-0005-0000-0000-000019110000}"/>
    <cellStyle name="Standaard 4 2 2 3 4 3 5 2 2" xfId="20542" xr:uid="{00000000-0005-0000-0000-00001A110000}"/>
    <cellStyle name="Standaard 4 2 2 3 4 3 5 3" xfId="9972" xr:uid="{00000000-0005-0000-0000-00001B110000}"/>
    <cellStyle name="Standaard 4 2 2 3 4 3 5 3 2" xfId="20543" xr:uid="{00000000-0005-0000-0000-00001C110000}"/>
    <cellStyle name="Standaard 4 2 2 3 4 3 5 4" xfId="14640" xr:uid="{00000000-0005-0000-0000-00001D110000}"/>
    <cellStyle name="Standaard 4 2 2 3 4 3 5 5" xfId="20541" xr:uid="{00000000-0005-0000-0000-00001E110000}"/>
    <cellStyle name="Standaard 4 2 2 3 4 3 6" xfId="4894" xr:uid="{00000000-0005-0000-0000-00001F110000}"/>
    <cellStyle name="Standaard 4 2 2 3 4 3 6 2" xfId="20544" xr:uid="{00000000-0005-0000-0000-000020110000}"/>
    <cellStyle name="Standaard 4 2 2 3 4 3 7" xfId="9961" xr:uid="{00000000-0005-0000-0000-000021110000}"/>
    <cellStyle name="Standaard 4 2 2 3 4 3 7 2" xfId="20545" xr:uid="{00000000-0005-0000-0000-000022110000}"/>
    <cellStyle name="Standaard 4 2 2 3 4 3 8" xfId="14629" xr:uid="{00000000-0005-0000-0000-000023110000}"/>
    <cellStyle name="Standaard 4 2 2 3 4 3 9" xfId="20510" xr:uid="{00000000-0005-0000-0000-000024110000}"/>
    <cellStyle name="Standaard 4 2 2 3 4 4" xfId="417" xr:uid="{00000000-0005-0000-0000-000025110000}"/>
    <cellStyle name="Standaard 4 2 2 3 4 4 2" xfId="1975" xr:uid="{00000000-0005-0000-0000-000026110000}"/>
    <cellStyle name="Standaard 4 2 2 3 4 4 2 2" xfId="4306" xr:uid="{00000000-0005-0000-0000-000027110000}"/>
    <cellStyle name="Standaard 4 2 2 3 4 4 2 2 2" xfId="8973" xr:uid="{00000000-0005-0000-0000-000028110000}"/>
    <cellStyle name="Standaard 4 2 2 3 4 4 2 2 2 2" xfId="20549" xr:uid="{00000000-0005-0000-0000-000029110000}"/>
    <cellStyle name="Standaard 4 2 2 3 4 4 2 2 3" xfId="9975" xr:uid="{00000000-0005-0000-0000-00002A110000}"/>
    <cellStyle name="Standaard 4 2 2 3 4 4 2 2 3 2" xfId="20550" xr:uid="{00000000-0005-0000-0000-00002B110000}"/>
    <cellStyle name="Standaard 4 2 2 3 4 4 2 2 4" xfId="14643" xr:uid="{00000000-0005-0000-0000-00002C110000}"/>
    <cellStyle name="Standaard 4 2 2 3 4 4 2 2 5" xfId="20548" xr:uid="{00000000-0005-0000-0000-00002D110000}"/>
    <cellStyle name="Standaard 4 2 2 3 4 4 2 3" xfId="6642" xr:uid="{00000000-0005-0000-0000-00002E110000}"/>
    <cellStyle name="Standaard 4 2 2 3 4 4 2 3 2" xfId="20551" xr:uid="{00000000-0005-0000-0000-00002F110000}"/>
    <cellStyle name="Standaard 4 2 2 3 4 4 2 4" xfId="9974" xr:uid="{00000000-0005-0000-0000-000030110000}"/>
    <cellStyle name="Standaard 4 2 2 3 4 4 2 4 2" xfId="20552" xr:uid="{00000000-0005-0000-0000-000031110000}"/>
    <cellStyle name="Standaard 4 2 2 3 4 4 2 5" xfId="14642" xr:uid="{00000000-0005-0000-0000-000032110000}"/>
    <cellStyle name="Standaard 4 2 2 3 4 4 2 6" xfId="20547" xr:uid="{00000000-0005-0000-0000-000033110000}"/>
    <cellStyle name="Standaard 4 2 2 3 4 4 3" xfId="1198" xr:uid="{00000000-0005-0000-0000-000034110000}"/>
    <cellStyle name="Standaard 4 2 2 3 4 4 3 2" xfId="3529" xr:uid="{00000000-0005-0000-0000-000035110000}"/>
    <cellStyle name="Standaard 4 2 2 3 4 4 3 2 2" xfId="8196" xr:uid="{00000000-0005-0000-0000-000036110000}"/>
    <cellStyle name="Standaard 4 2 2 3 4 4 3 2 2 2" xfId="20555" xr:uid="{00000000-0005-0000-0000-000037110000}"/>
    <cellStyle name="Standaard 4 2 2 3 4 4 3 2 3" xfId="9977" xr:uid="{00000000-0005-0000-0000-000038110000}"/>
    <cellStyle name="Standaard 4 2 2 3 4 4 3 2 3 2" xfId="20556" xr:uid="{00000000-0005-0000-0000-000039110000}"/>
    <cellStyle name="Standaard 4 2 2 3 4 4 3 2 4" xfId="14645" xr:uid="{00000000-0005-0000-0000-00003A110000}"/>
    <cellStyle name="Standaard 4 2 2 3 4 4 3 2 5" xfId="20554" xr:uid="{00000000-0005-0000-0000-00003B110000}"/>
    <cellStyle name="Standaard 4 2 2 3 4 4 3 3" xfId="5865" xr:uid="{00000000-0005-0000-0000-00003C110000}"/>
    <cellStyle name="Standaard 4 2 2 3 4 4 3 3 2" xfId="20557" xr:uid="{00000000-0005-0000-0000-00003D110000}"/>
    <cellStyle name="Standaard 4 2 2 3 4 4 3 4" xfId="9976" xr:uid="{00000000-0005-0000-0000-00003E110000}"/>
    <cellStyle name="Standaard 4 2 2 3 4 4 3 4 2" xfId="20558" xr:uid="{00000000-0005-0000-0000-00003F110000}"/>
    <cellStyle name="Standaard 4 2 2 3 4 4 3 5" xfId="14644" xr:uid="{00000000-0005-0000-0000-000040110000}"/>
    <cellStyle name="Standaard 4 2 2 3 4 4 3 6" xfId="20553" xr:uid="{00000000-0005-0000-0000-000041110000}"/>
    <cellStyle name="Standaard 4 2 2 3 4 4 4" xfId="2752" xr:uid="{00000000-0005-0000-0000-000042110000}"/>
    <cellStyle name="Standaard 4 2 2 3 4 4 4 2" xfId="7419" xr:uid="{00000000-0005-0000-0000-000043110000}"/>
    <cellStyle name="Standaard 4 2 2 3 4 4 4 2 2" xfId="20560" xr:uid="{00000000-0005-0000-0000-000044110000}"/>
    <cellStyle name="Standaard 4 2 2 3 4 4 4 3" xfId="9978" xr:uid="{00000000-0005-0000-0000-000045110000}"/>
    <cellStyle name="Standaard 4 2 2 3 4 4 4 3 2" xfId="20561" xr:uid="{00000000-0005-0000-0000-000046110000}"/>
    <cellStyle name="Standaard 4 2 2 3 4 4 4 4" xfId="14646" xr:uid="{00000000-0005-0000-0000-000047110000}"/>
    <cellStyle name="Standaard 4 2 2 3 4 4 4 5" xfId="20559" xr:uid="{00000000-0005-0000-0000-000048110000}"/>
    <cellStyle name="Standaard 4 2 2 3 4 4 5" xfId="5088" xr:uid="{00000000-0005-0000-0000-000049110000}"/>
    <cellStyle name="Standaard 4 2 2 3 4 4 5 2" xfId="20562" xr:uid="{00000000-0005-0000-0000-00004A110000}"/>
    <cellStyle name="Standaard 4 2 2 3 4 4 6" xfId="9973" xr:uid="{00000000-0005-0000-0000-00004B110000}"/>
    <cellStyle name="Standaard 4 2 2 3 4 4 6 2" xfId="20563" xr:uid="{00000000-0005-0000-0000-00004C110000}"/>
    <cellStyle name="Standaard 4 2 2 3 4 4 7" xfId="14641" xr:uid="{00000000-0005-0000-0000-00004D110000}"/>
    <cellStyle name="Standaard 4 2 2 3 4 4 8" xfId="20546" xr:uid="{00000000-0005-0000-0000-00004E110000}"/>
    <cellStyle name="Standaard 4 2 2 3 4 5" xfId="1587" xr:uid="{00000000-0005-0000-0000-00004F110000}"/>
    <cellStyle name="Standaard 4 2 2 3 4 5 2" xfId="3918" xr:uid="{00000000-0005-0000-0000-000050110000}"/>
    <cellStyle name="Standaard 4 2 2 3 4 5 2 2" xfId="8585" xr:uid="{00000000-0005-0000-0000-000051110000}"/>
    <cellStyle name="Standaard 4 2 2 3 4 5 2 2 2" xfId="20566" xr:uid="{00000000-0005-0000-0000-000052110000}"/>
    <cellStyle name="Standaard 4 2 2 3 4 5 2 3" xfId="9980" xr:uid="{00000000-0005-0000-0000-000053110000}"/>
    <cellStyle name="Standaard 4 2 2 3 4 5 2 3 2" xfId="20567" xr:uid="{00000000-0005-0000-0000-000054110000}"/>
    <cellStyle name="Standaard 4 2 2 3 4 5 2 4" xfId="14648" xr:uid="{00000000-0005-0000-0000-000055110000}"/>
    <cellStyle name="Standaard 4 2 2 3 4 5 2 5" xfId="20565" xr:uid="{00000000-0005-0000-0000-000056110000}"/>
    <cellStyle name="Standaard 4 2 2 3 4 5 3" xfId="6254" xr:uid="{00000000-0005-0000-0000-000057110000}"/>
    <cellStyle name="Standaard 4 2 2 3 4 5 3 2" xfId="20568" xr:uid="{00000000-0005-0000-0000-000058110000}"/>
    <cellStyle name="Standaard 4 2 2 3 4 5 4" xfId="9979" xr:uid="{00000000-0005-0000-0000-000059110000}"/>
    <cellStyle name="Standaard 4 2 2 3 4 5 4 2" xfId="20569" xr:uid="{00000000-0005-0000-0000-00005A110000}"/>
    <cellStyle name="Standaard 4 2 2 3 4 5 5" xfId="14647" xr:uid="{00000000-0005-0000-0000-00005B110000}"/>
    <cellStyle name="Standaard 4 2 2 3 4 5 6" xfId="20564" xr:uid="{00000000-0005-0000-0000-00005C110000}"/>
    <cellStyle name="Standaard 4 2 2 3 4 6" xfId="810" xr:uid="{00000000-0005-0000-0000-00005D110000}"/>
    <cellStyle name="Standaard 4 2 2 3 4 6 2" xfId="3141" xr:uid="{00000000-0005-0000-0000-00005E110000}"/>
    <cellStyle name="Standaard 4 2 2 3 4 6 2 2" xfId="7808" xr:uid="{00000000-0005-0000-0000-00005F110000}"/>
    <cellStyle name="Standaard 4 2 2 3 4 6 2 2 2" xfId="20572" xr:uid="{00000000-0005-0000-0000-000060110000}"/>
    <cellStyle name="Standaard 4 2 2 3 4 6 2 3" xfId="9982" xr:uid="{00000000-0005-0000-0000-000061110000}"/>
    <cellStyle name="Standaard 4 2 2 3 4 6 2 3 2" xfId="20573" xr:uid="{00000000-0005-0000-0000-000062110000}"/>
    <cellStyle name="Standaard 4 2 2 3 4 6 2 4" xfId="14650" xr:uid="{00000000-0005-0000-0000-000063110000}"/>
    <cellStyle name="Standaard 4 2 2 3 4 6 2 5" xfId="20571" xr:uid="{00000000-0005-0000-0000-000064110000}"/>
    <cellStyle name="Standaard 4 2 2 3 4 6 3" xfId="5477" xr:uid="{00000000-0005-0000-0000-000065110000}"/>
    <cellStyle name="Standaard 4 2 2 3 4 6 3 2" xfId="20574" xr:uid="{00000000-0005-0000-0000-000066110000}"/>
    <cellStyle name="Standaard 4 2 2 3 4 6 4" xfId="9981" xr:uid="{00000000-0005-0000-0000-000067110000}"/>
    <cellStyle name="Standaard 4 2 2 3 4 6 4 2" xfId="20575" xr:uid="{00000000-0005-0000-0000-000068110000}"/>
    <cellStyle name="Standaard 4 2 2 3 4 6 5" xfId="14649" xr:uid="{00000000-0005-0000-0000-000069110000}"/>
    <cellStyle name="Standaard 4 2 2 3 4 6 6" xfId="20570" xr:uid="{00000000-0005-0000-0000-00006A110000}"/>
    <cellStyle name="Standaard 4 2 2 3 4 7" xfId="2364" xr:uid="{00000000-0005-0000-0000-00006B110000}"/>
    <cellStyle name="Standaard 4 2 2 3 4 7 2" xfId="7031" xr:uid="{00000000-0005-0000-0000-00006C110000}"/>
    <cellStyle name="Standaard 4 2 2 3 4 7 2 2" xfId="20577" xr:uid="{00000000-0005-0000-0000-00006D110000}"/>
    <cellStyle name="Standaard 4 2 2 3 4 7 3" xfId="9983" xr:uid="{00000000-0005-0000-0000-00006E110000}"/>
    <cellStyle name="Standaard 4 2 2 3 4 7 3 2" xfId="20578" xr:uid="{00000000-0005-0000-0000-00006F110000}"/>
    <cellStyle name="Standaard 4 2 2 3 4 7 4" xfId="14651" xr:uid="{00000000-0005-0000-0000-000070110000}"/>
    <cellStyle name="Standaard 4 2 2 3 4 7 5" xfId="20576" xr:uid="{00000000-0005-0000-0000-000071110000}"/>
    <cellStyle name="Standaard 4 2 2 3 4 8" xfId="4719" xr:uid="{00000000-0005-0000-0000-000072110000}"/>
    <cellStyle name="Standaard 4 2 2 3 4 8 2" xfId="20579" xr:uid="{00000000-0005-0000-0000-000073110000}"/>
    <cellStyle name="Standaard 4 2 2 3 4 9" xfId="9936" xr:uid="{00000000-0005-0000-0000-000074110000}"/>
    <cellStyle name="Standaard 4 2 2 3 4 9 2" xfId="20580" xr:uid="{00000000-0005-0000-0000-000075110000}"/>
    <cellStyle name="Standaard 4 2 2 3 5" xfId="126" xr:uid="{00000000-0005-0000-0000-000076110000}"/>
    <cellStyle name="Standaard 4 2 2 3 5 10" xfId="20581" xr:uid="{00000000-0005-0000-0000-000077110000}"/>
    <cellStyle name="Standaard 4 2 2 3 5 2" xfId="320" xr:uid="{00000000-0005-0000-0000-000078110000}"/>
    <cellStyle name="Standaard 4 2 2 3 5 2 2" xfId="711" xr:uid="{00000000-0005-0000-0000-000079110000}"/>
    <cellStyle name="Standaard 4 2 2 3 5 2 2 2" xfId="2269" xr:uid="{00000000-0005-0000-0000-00007A110000}"/>
    <cellStyle name="Standaard 4 2 2 3 5 2 2 2 2" xfId="4600" xr:uid="{00000000-0005-0000-0000-00007B110000}"/>
    <cellStyle name="Standaard 4 2 2 3 5 2 2 2 2 2" xfId="9267" xr:uid="{00000000-0005-0000-0000-00007C110000}"/>
    <cellStyle name="Standaard 4 2 2 3 5 2 2 2 2 2 2" xfId="20586" xr:uid="{00000000-0005-0000-0000-00007D110000}"/>
    <cellStyle name="Standaard 4 2 2 3 5 2 2 2 2 3" xfId="9988" xr:uid="{00000000-0005-0000-0000-00007E110000}"/>
    <cellStyle name="Standaard 4 2 2 3 5 2 2 2 2 3 2" xfId="20587" xr:uid="{00000000-0005-0000-0000-00007F110000}"/>
    <cellStyle name="Standaard 4 2 2 3 5 2 2 2 2 4" xfId="14656" xr:uid="{00000000-0005-0000-0000-000080110000}"/>
    <cellStyle name="Standaard 4 2 2 3 5 2 2 2 2 5" xfId="20585" xr:uid="{00000000-0005-0000-0000-000081110000}"/>
    <cellStyle name="Standaard 4 2 2 3 5 2 2 2 3" xfId="6936" xr:uid="{00000000-0005-0000-0000-000082110000}"/>
    <cellStyle name="Standaard 4 2 2 3 5 2 2 2 3 2" xfId="20588" xr:uid="{00000000-0005-0000-0000-000083110000}"/>
    <cellStyle name="Standaard 4 2 2 3 5 2 2 2 4" xfId="9987" xr:uid="{00000000-0005-0000-0000-000084110000}"/>
    <cellStyle name="Standaard 4 2 2 3 5 2 2 2 4 2" xfId="20589" xr:uid="{00000000-0005-0000-0000-000085110000}"/>
    <cellStyle name="Standaard 4 2 2 3 5 2 2 2 5" xfId="14655" xr:uid="{00000000-0005-0000-0000-000086110000}"/>
    <cellStyle name="Standaard 4 2 2 3 5 2 2 2 6" xfId="20584" xr:uid="{00000000-0005-0000-0000-000087110000}"/>
    <cellStyle name="Standaard 4 2 2 3 5 2 2 3" xfId="1492" xr:uid="{00000000-0005-0000-0000-000088110000}"/>
    <cellStyle name="Standaard 4 2 2 3 5 2 2 3 2" xfId="3823" xr:uid="{00000000-0005-0000-0000-000089110000}"/>
    <cellStyle name="Standaard 4 2 2 3 5 2 2 3 2 2" xfId="8490" xr:uid="{00000000-0005-0000-0000-00008A110000}"/>
    <cellStyle name="Standaard 4 2 2 3 5 2 2 3 2 2 2" xfId="20592" xr:uid="{00000000-0005-0000-0000-00008B110000}"/>
    <cellStyle name="Standaard 4 2 2 3 5 2 2 3 2 3" xfId="9990" xr:uid="{00000000-0005-0000-0000-00008C110000}"/>
    <cellStyle name="Standaard 4 2 2 3 5 2 2 3 2 3 2" xfId="20593" xr:uid="{00000000-0005-0000-0000-00008D110000}"/>
    <cellStyle name="Standaard 4 2 2 3 5 2 2 3 2 4" xfId="14658" xr:uid="{00000000-0005-0000-0000-00008E110000}"/>
    <cellStyle name="Standaard 4 2 2 3 5 2 2 3 2 5" xfId="20591" xr:uid="{00000000-0005-0000-0000-00008F110000}"/>
    <cellStyle name="Standaard 4 2 2 3 5 2 2 3 3" xfId="6159" xr:uid="{00000000-0005-0000-0000-000090110000}"/>
    <cellStyle name="Standaard 4 2 2 3 5 2 2 3 3 2" xfId="20594" xr:uid="{00000000-0005-0000-0000-000091110000}"/>
    <cellStyle name="Standaard 4 2 2 3 5 2 2 3 4" xfId="9989" xr:uid="{00000000-0005-0000-0000-000092110000}"/>
    <cellStyle name="Standaard 4 2 2 3 5 2 2 3 4 2" xfId="20595" xr:uid="{00000000-0005-0000-0000-000093110000}"/>
    <cellStyle name="Standaard 4 2 2 3 5 2 2 3 5" xfId="14657" xr:uid="{00000000-0005-0000-0000-000094110000}"/>
    <cellStyle name="Standaard 4 2 2 3 5 2 2 3 6" xfId="20590" xr:uid="{00000000-0005-0000-0000-000095110000}"/>
    <cellStyle name="Standaard 4 2 2 3 5 2 2 4" xfId="3046" xr:uid="{00000000-0005-0000-0000-000096110000}"/>
    <cellStyle name="Standaard 4 2 2 3 5 2 2 4 2" xfId="7713" xr:uid="{00000000-0005-0000-0000-000097110000}"/>
    <cellStyle name="Standaard 4 2 2 3 5 2 2 4 2 2" xfId="20597" xr:uid="{00000000-0005-0000-0000-000098110000}"/>
    <cellStyle name="Standaard 4 2 2 3 5 2 2 4 3" xfId="9991" xr:uid="{00000000-0005-0000-0000-000099110000}"/>
    <cellStyle name="Standaard 4 2 2 3 5 2 2 4 3 2" xfId="20598" xr:uid="{00000000-0005-0000-0000-00009A110000}"/>
    <cellStyle name="Standaard 4 2 2 3 5 2 2 4 4" xfId="14659" xr:uid="{00000000-0005-0000-0000-00009B110000}"/>
    <cellStyle name="Standaard 4 2 2 3 5 2 2 4 5" xfId="20596" xr:uid="{00000000-0005-0000-0000-00009C110000}"/>
    <cellStyle name="Standaard 4 2 2 3 5 2 2 5" xfId="5382" xr:uid="{00000000-0005-0000-0000-00009D110000}"/>
    <cellStyle name="Standaard 4 2 2 3 5 2 2 5 2" xfId="20599" xr:uid="{00000000-0005-0000-0000-00009E110000}"/>
    <cellStyle name="Standaard 4 2 2 3 5 2 2 6" xfId="9986" xr:uid="{00000000-0005-0000-0000-00009F110000}"/>
    <cellStyle name="Standaard 4 2 2 3 5 2 2 6 2" xfId="20600" xr:uid="{00000000-0005-0000-0000-0000A0110000}"/>
    <cellStyle name="Standaard 4 2 2 3 5 2 2 7" xfId="14654" xr:uid="{00000000-0005-0000-0000-0000A1110000}"/>
    <cellStyle name="Standaard 4 2 2 3 5 2 2 8" xfId="20583" xr:uid="{00000000-0005-0000-0000-0000A2110000}"/>
    <cellStyle name="Standaard 4 2 2 3 5 2 3" xfId="1881" xr:uid="{00000000-0005-0000-0000-0000A3110000}"/>
    <cellStyle name="Standaard 4 2 2 3 5 2 3 2" xfId="4212" xr:uid="{00000000-0005-0000-0000-0000A4110000}"/>
    <cellStyle name="Standaard 4 2 2 3 5 2 3 2 2" xfId="8879" xr:uid="{00000000-0005-0000-0000-0000A5110000}"/>
    <cellStyle name="Standaard 4 2 2 3 5 2 3 2 2 2" xfId="20603" xr:uid="{00000000-0005-0000-0000-0000A6110000}"/>
    <cellStyle name="Standaard 4 2 2 3 5 2 3 2 3" xfId="9993" xr:uid="{00000000-0005-0000-0000-0000A7110000}"/>
    <cellStyle name="Standaard 4 2 2 3 5 2 3 2 3 2" xfId="20604" xr:uid="{00000000-0005-0000-0000-0000A8110000}"/>
    <cellStyle name="Standaard 4 2 2 3 5 2 3 2 4" xfId="14661" xr:uid="{00000000-0005-0000-0000-0000A9110000}"/>
    <cellStyle name="Standaard 4 2 2 3 5 2 3 2 5" xfId="20602" xr:uid="{00000000-0005-0000-0000-0000AA110000}"/>
    <cellStyle name="Standaard 4 2 2 3 5 2 3 3" xfId="6548" xr:uid="{00000000-0005-0000-0000-0000AB110000}"/>
    <cellStyle name="Standaard 4 2 2 3 5 2 3 3 2" xfId="20605" xr:uid="{00000000-0005-0000-0000-0000AC110000}"/>
    <cellStyle name="Standaard 4 2 2 3 5 2 3 4" xfId="9992" xr:uid="{00000000-0005-0000-0000-0000AD110000}"/>
    <cellStyle name="Standaard 4 2 2 3 5 2 3 4 2" xfId="20606" xr:uid="{00000000-0005-0000-0000-0000AE110000}"/>
    <cellStyle name="Standaard 4 2 2 3 5 2 3 5" xfId="14660" xr:uid="{00000000-0005-0000-0000-0000AF110000}"/>
    <cellStyle name="Standaard 4 2 2 3 5 2 3 6" xfId="20601" xr:uid="{00000000-0005-0000-0000-0000B0110000}"/>
    <cellStyle name="Standaard 4 2 2 3 5 2 4" xfId="1104" xr:uid="{00000000-0005-0000-0000-0000B1110000}"/>
    <cellStyle name="Standaard 4 2 2 3 5 2 4 2" xfId="3435" xr:uid="{00000000-0005-0000-0000-0000B2110000}"/>
    <cellStyle name="Standaard 4 2 2 3 5 2 4 2 2" xfId="8102" xr:uid="{00000000-0005-0000-0000-0000B3110000}"/>
    <cellStyle name="Standaard 4 2 2 3 5 2 4 2 2 2" xfId="20609" xr:uid="{00000000-0005-0000-0000-0000B4110000}"/>
    <cellStyle name="Standaard 4 2 2 3 5 2 4 2 3" xfId="9995" xr:uid="{00000000-0005-0000-0000-0000B5110000}"/>
    <cellStyle name="Standaard 4 2 2 3 5 2 4 2 3 2" xfId="20610" xr:uid="{00000000-0005-0000-0000-0000B6110000}"/>
    <cellStyle name="Standaard 4 2 2 3 5 2 4 2 4" xfId="14663" xr:uid="{00000000-0005-0000-0000-0000B7110000}"/>
    <cellStyle name="Standaard 4 2 2 3 5 2 4 2 5" xfId="20608" xr:uid="{00000000-0005-0000-0000-0000B8110000}"/>
    <cellStyle name="Standaard 4 2 2 3 5 2 4 3" xfId="5771" xr:uid="{00000000-0005-0000-0000-0000B9110000}"/>
    <cellStyle name="Standaard 4 2 2 3 5 2 4 3 2" xfId="20611" xr:uid="{00000000-0005-0000-0000-0000BA110000}"/>
    <cellStyle name="Standaard 4 2 2 3 5 2 4 4" xfId="9994" xr:uid="{00000000-0005-0000-0000-0000BB110000}"/>
    <cellStyle name="Standaard 4 2 2 3 5 2 4 4 2" xfId="20612" xr:uid="{00000000-0005-0000-0000-0000BC110000}"/>
    <cellStyle name="Standaard 4 2 2 3 5 2 4 5" xfId="14662" xr:uid="{00000000-0005-0000-0000-0000BD110000}"/>
    <cellStyle name="Standaard 4 2 2 3 5 2 4 6" xfId="20607" xr:uid="{00000000-0005-0000-0000-0000BE110000}"/>
    <cellStyle name="Standaard 4 2 2 3 5 2 5" xfId="2658" xr:uid="{00000000-0005-0000-0000-0000BF110000}"/>
    <cellStyle name="Standaard 4 2 2 3 5 2 5 2" xfId="7325" xr:uid="{00000000-0005-0000-0000-0000C0110000}"/>
    <cellStyle name="Standaard 4 2 2 3 5 2 5 2 2" xfId="20614" xr:uid="{00000000-0005-0000-0000-0000C1110000}"/>
    <cellStyle name="Standaard 4 2 2 3 5 2 5 3" xfId="9996" xr:uid="{00000000-0005-0000-0000-0000C2110000}"/>
    <cellStyle name="Standaard 4 2 2 3 5 2 5 3 2" xfId="20615" xr:uid="{00000000-0005-0000-0000-0000C3110000}"/>
    <cellStyle name="Standaard 4 2 2 3 5 2 5 4" xfId="14664" xr:uid="{00000000-0005-0000-0000-0000C4110000}"/>
    <cellStyle name="Standaard 4 2 2 3 5 2 5 5" xfId="20613" xr:uid="{00000000-0005-0000-0000-0000C5110000}"/>
    <cellStyle name="Standaard 4 2 2 3 5 2 6" xfId="4994" xr:uid="{00000000-0005-0000-0000-0000C6110000}"/>
    <cellStyle name="Standaard 4 2 2 3 5 2 6 2" xfId="20616" xr:uid="{00000000-0005-0000-0000-0000C7110000}"/>
    <cellStyle name="Standaard 4 2 2 3 5 2 7" xfId="9985" xr:uid="{00000000-0005-0000-0000-0000C8110000}"/>
    <cellStyle name="Standaard 4 2 2 3 5 2 7 2" xfId="20617" xr:uid="{00000000-0005-0000-0000-0000C9110000}"/>
    <cellStyle name="Standaard 4 2 2 3 5 2 8" xfId="14653" xr:uid="{00000000-0005-0000-0000-0000CA110000}"/>
    <cellStyle name="Standaard 4 2 2 3 5 2 9" xfId="20582" xr:uid="{00000000-0005-0000-0000-0000CB110000}"/>
    <cellStyle name="Standaard 4 2 2 3 5 3" xfId="517" xr:uid="{00000000-0005-0000-0000-0000CC110000}"/>
    <cellStyle name="Standaard 4 2 2 3 5 3 2" xfId="2075" xr:uid="{00000000-0005-0000-0000-0000CD110000}"/>
    <cellStyle name="Standaard 4 2 2 3 5 3 2 2" xfId="4406" xr:uid="{00000000-0005-0000-0000-0000CE110000}"/>
    <cellStyle name="Standaard 4 2 2 3 5 3 2 2 2" xfId="9073" xr:uid="{00000000-0005-0000-0000-0000CF110000}"/>
    <cellStyle name="Standaard 4 2 2 3 5 3 2 2 2 2" xfId="20621" xr:uid="{00000000-0005-0000-0000-0000D0110000}"/>
    <cellStyle name="Standaard 4 2 2 3 5 3 2 2 3" xfId="9999" xr:uid="{00000000-0005-0000-0000-0000D1110000}"/>
    <cellStyle name="Standaard 4 2 2 3 5 3 2 2 3 2" xfId="20622" xr:uid="{00000000-0005-0000-0000-0000D2110000}"/>
    <cellStyle name="Standaard 4 2 2 3 5 3 2 2 4" xfId="14667" xr:uid="{00000000-0005-0000-0000-0000D3110000}"/>
    <cellStyle name="Standaard 4 2 2 3 5 3 2 2 5" xfId="20620" xr:uid="{00000000-0005-0000-0000-0000D4110000}"/>
    <cellStyle name="Standaard 4 2 2 3 5 3 2 3" xfId="6742" xr:uid="{00000000-0005-0000-0000-0000D5110000}"/>
    <cellStyle name="Standaard 4 2 2 3 5 3 2 3 2" xfId="20623" xr:uid="{00000000-0005-0000-0000-0000D6110000}"/>
    <cellStyle name="Standaard 4 2 2 3 5 3 2 4" xfId="9998" xr:uid="{00000000-0005-0000-0000-0000D7110000}"/>
    <cellStyle name="Standaard 4 2 2 3 5 3 2 4 2" xfId="20624" xr:uid="{00000000-0005-0000-0000-0000D8110000}"/>
    <cellStyle name="Standaard 4 2 2 3 5 3 2 5" xfId="14666" xr:uid="{00000000-0005-0000-0000-0000D9110000}"/>
    <cellStyle name="Standaard 4 2 2 3 5 3 2 6" xfId="20619" xr:uid="{00000000-0005-0000-0000-0000DA110000}"/>
    <cellStyle name="Standaard 4 2 2 3 5 3 3" xfId="1298" xr:uid="{00000000-0005-0000-0000-0000DB110000}"/>
    <cellStyle name="Standaard 4 2 2 3 5 3 3 2" xfId="3629" xr:uid="{00000000-0005-0000-0000-0000DC110000}"/>
    <cellStyle name="Standaard 4 2 2 3 5 3 3 2 2" xfId="8296" xr:uid="{00000000-0005-0000-0000-0000DD110000}"/>
    <cellStyle name="Standaard 4 2 2 3 5 3 3 2 2 2" xfId="20627" xr:uid="{00000000-0005-0000-0000-0000DE110000}"/>
    <cellStyle name="Standaard 4 2 2 3 5 3 3 2 3" xfId="10001" xr:uid="{00000000-0005-0000-0000-0000DF110000}"/>
    <cellStyle name="Standaard 4 2 2 3 5 3 3 2 3 2" xfId="20628" xr:uid="{00000000-0005-0000-0000-0000E0110000}"/>
    <cellStyle name="Standaard 4 2 2 3 5 3 3 2 4" xfId="14669" xr:uid="{00000000-0005-0000-0000-0000E1110000}"/>
    <cellStyle name="Standaard 4 2 2 3 5 3 3 2 5" xfId="20626" xr:uid="{00000000-0005-0000-0000-0000E2110000}"/>
    <cellStyle name="Standaard 4 2 2 3 5 3 3 3" xfId="5965" xr:uid="{00000000-0005-0000-0000-0000E3110000}"/>
    <cellStyle name="Standaard 4 2 2 3 5 3 3 3 2" xfId="20629" xr:uid="{00000000-0005-0000-0000-0000E4110000}"/>
    <cellStyle name="Standaard 4 2 2 3 5 3 3 4" xfId="10000" xr:uid="{00000000-0005-0000-0000-0000E5110000}"/>
    <cellStyle name="Standaard 4 2 2 3 5 3 3 4 2" xfId="20630" xr:uid="{00000000-0005-0000-0000-0000E6110000}"/>
    <cellStyle name="Standaard 4 2 2 3 5 3 3 5" xfId="14668" xr:uid="{00000000-0005-0000-0000-0000E7110000}"/>
    <cellStyle name="Standaard 4 2 2 3 5 3 3 6" xfId="20625" xr:uid="{00000000-0005-0000-0000-0000E8110000}"/>
    <cellStyle name="Standaard 4 2 2 3 5 3 4" xfId="2852" xr:uid="{00000000-0005-0000-0000-0000E9110000}"/>
    <cellStyle name="Standaard 4 2 2 3 5 3 4 2" xfId="7519" xr:uid="{00000000-0005-0000-0000-0000EA110000}"/>
    <cellStyle name="Standaard 4 2 2 3 5 3 4 2 2" xfId="20632" xr:uid="{00000000-0005-0000-0000-0000EB110000}"/>
    <cellStyle name="Standaard 4 2 2 3 5 3 4 3" xfId="10002" xr:uid="{00000000-0005-0000-0000-0000EC110000}"/>
    <cellStyle name="Standaard 4 2 2 3 5 3 4 3 2" xfId="20633" xr:uid="{00000000-0005-0000-0000-0000ED110000}"/>
    <cellStyle name="Standaard 4 2 2 3 5 3 4 4" xfId="14670" xr:uid="{00000000-0005-0000-0000-0000EE110000}"/>
    <cellStyle name="Standaard 4 2 2 3 5 3 4 5" xfId="20631" xr:uid="{00000000-0005-0000-0000-0000EF110000}"/>
    <cellStyle name="Standaard 4 2 2 3 5 3 5" xfId="5188" xr:uid="{00000000-0005-0000-0000-0000F0110000}"/>
    <cellStyle name="Standaard 4 2 2 3 5 3 5 2" xfId="20634" xr:uid="{00000000-0005-0000-0000-0000F1110000}"/>
    <cellStyle name="Standaard 4 2 2 3 5 3 6" xfId="9997" xr:uid="{00000000-0005-0000-0000-0000F2110000}"/>
    <cellStyle name="Standaard 4 2 2 3 5 3 6 2" xfId="20635" xr:uid="{00000000-0005-0000-0000-0000F3110000}"/>
    <cellStyle name="Standaard 4 2 2 3 5 3 7" xfId="14665" xr:uid="{00000000-0005-0000-0000-0000F4110000}"/>
    <cellStyle name="Standaard 4 2 2 3 5 3 8" xfId="20618" xr:uid="{00000000-0005-0000-0000-0000F5110000}"/>
    <cellStyle name="Standaard 4 2 2 3 5 4" xfId="1687" xr:uid="{00000000-0005-0000-0000-0000F6110000}"/>
    <cellStyle name="Standaard 4 2 2 3 5 4 2" xfId="4018" xr:uid="{00000000-0005-0000-0000-0000F7110000}"/>
    <cellStyle name="Standaard 4 2 2 3 5 4 2 2" xfId="8685" xr:uid="{00000000-0005-0000-0000-0000F8110000}"/>
    <cellStyle name="Standaard 4 2 2 3 5 4 2 2 2" xfId="20638" xr:uid="{00000000-0005-0000-0000-0000F9110000}"/>
    <cellStyle name="Standaard 4 2 2 3 5 4 2 3" xfId="10004" xr:uid="{00000000-0005-0000-0000-0000FA110000}"/>
    <cellStyle name="Standaard 4 2 2 3 5 4 2 3 2" xfId="20639" xr:uid="{00000000-0005-0000-0000-0000FB110000}"/>
    <cellStyle name="Standaard 4 2 2 3 5 4 2 4" xfId="14672" xr:uid="{00000000-0005-0000-0000-0000FC110000}"/>
    <cellStyle name="Standaard 4 2 2 3 5 4 2 5" xfId="20637" xr:uid="{00000000-0005-0000-0000-0000FD110000}"/>
    <cellStyle name="Standaard 4 2 2 3 5 4 3" xfId="6354" xr:uid="{00000000-0005-0000-0000-0000FE110000}"/>
    <cellStyle name="Standaard 4 2 2 3 5 4 3 2" xfId="20640" xr:uid="{00000000-0005-0000-0000-0000FF110000}"/>
    <cellStyle name="Standaard 4 2 2 3 5 4 4" xfId="10003" xr:uid="{00000000-0005-0000-0000-000000120000}"/>
    <cellStyle name="Standaard 4 2 2 3 5 4 4 2" xfId="20641" xr:uid="{00000000-0005-0000-0000-000001120000}"/>
    <cellStyle name="Standaard 4 2 2 3 5 4 5" xfId="14671" xr:uid="{00000000-0005-0000-0000-000002120000}"/>
    <cellStyle name="Standaard 4 2 2 3 5 4 6" xfId="20636" xr:uid="{00000000-0005-0000-0000-000003120000}"/>
    <cellStyle name="Standaard 4 2 2 3 5 5" xfId="910" xr:uid="{00000000-0005-0000-0000-000004120000}"/>
    <cellStyle name="Standaard 4 2 2 3 5 5 2" xfId="3241" xr:uid="{00000000-0005-0000-0000-000005120000}"/>
    <cellStyle name="Standaard 4 2 2 3 5 5 2 2" xfId="7908" xr:uid="{00000000-0005-0000-0000-000006120000}"/>
    <cellStyle name="Standaard 4 2 2 3 5 5 2 2 2" xfId="20644" xr:uid="{00000000-0005-0000-0000-000007120000}"/>
    <cellStyle name="Standaard 4 2 2 3 5 5 2 3" xfId="10006" xr:uid="{00000000-0005-0000-0000-000008120000}"/>
    <cellStyle name="Standaard 4 2 2 3 5 5 2 3 2" xfId="20645" xr:uid="{00000000-0005-0000-0000-000009120000}"/>
    <cellStyle name="Standaard 4 2 2 3 5 5 2 4" xfId="14674" xr:uid="{00000000-0005-0000-0000-00000A120000}"/>
    <cellStyle name="Standaard 4 2 2 3 5 5 2 5" xfId="20643" xr:uid="{00000000-0005-0000-0000-00000B120000}"/>
    <cellStyle name="Standaard 4 2 2 3 5 5 3" xfId="5577" xr:uid="{00000000-0005-0000-0000-00000C120000}"/>
    <cellStyle name="Standaard 4 2 2 3 5 5 3 2" xfId="20646" xr:uid="{00000000-0005-0000-0000-00000D120000}"/>
    <cellStyle name="Standaard 4 2 2 3 5 5 4" xfId="10005" xr:uid="{00000000-0005-0000-0000-00000E120000}"/>
    <cellStyle name="Standaard 4 2 2 3 5 5 4 2" xfId="20647" xr:uid="{00000000-0005-0000-0000-00000F120000}"/>
    <cellStyle name="Standaard 4 2 2 3 5 5 5" xfId="14673" xr:uid="{00000000-0005-0000-0000-000010120000}"/>
    <cellStyle name="Standaard 4 2 2 3 5 5 6" xfId="20642" xr:uid="{00000000-0005-0000-0000-000011120000}"/>
    <cellStyle name="Standaard 4 2 2 3 5 6" xfId="2464" xr:uid="{00000000-0005-0000-0000-000012120000}"/>
    <cellStyle name="Standaard 4 2 2 3 5 6 2" xfId="7131" xr:uid="{00000000-0005-0000-0000-000013120000}"/>
    <cellStyle name="Standaard 4 2 2 3 5 6 2 2" xfId="20649" xr:uid="{00000000-0005-0000-0000-000014120000}"/>
    <cellStyle name="Standaard 4 2 2 3 5 6 3" xfId="10007" xr:uid="{00000000-0005-0000-0000-000015120000}"/>
    <cellStyle name="Standaard 4 2 2 3 5 6 3 2" xfId="20650" xr:uid="{00000000-0005-0000-0000-000016120000}"/>
    <cellStyle name="Standaard 4 2 2 3 5 6 4" xfId="14675" xr:uid="{00000000-0005-0000-0000-000017120000}"/>
    <cellStyle name="Standaard 4 2 2 3 5 6 5" xfId="20648" xr:uid="{00000000-0005-0000-0000-000018120000}"/>
    <cellStyle name="Standaard 4 2 2 3 5 7" xfId="4800" xr:uid="{00000000-0005-0000-0000-000019120000}"/>
    <cellStyle name="Standaard 4 2 2 3 5 7 2" xfId="20651" xr:uid="{00000000-0005-0000-0000-00001A120000}"/>
    <cellStyle name="Standaard 4 2 2 3 5 8" xfId="9984" xr:uid="{00000000-0005-0000-0000-00001B120000}"/>
    <cellStyle name="Standaard 4 2 2 3 5 8 2" xfId="20652" xr:uid="{00000000-0005-0000-0000-00001C120000}"/>
    <cellStyle name="Standaard 4 2 2 3 5 9" xfId="14652" xr:uid="{00000000-0005-0000-0000-00001D120000}"/>
    <cellStyle name="Standaard 4 2 2 3 6" xfId="217" xr:uid="{00000000-0005-0000-0000-00001E120000}"/>
    <cellStyle name="Standaard 4 2 2 3 6 2" xfId="608" xr:uid="{00000000-0005-0000-0000-00001F120000}"/>
    <cellStyle name="Standaard 4 2 2 3 6 2 2" xfId="2166" xr:uid="{00000000-0005-0000-0000-000020120000}"/>
    <cellStyle name="Standaard 4 2 2 3 6 2 2 2" xfId="4497" xr:uid="{00000000-0005-0000-0000-000021120000}"/>
    <cellStyle name="Standaard 4 2 2 3 6 2 2 2 2" xfId="9164" xr:uid="{00000000-0005-0000-0000-000022120000}"/>
    <cellStyle name="Standaard 4 2 2 3 6 2 2 2 2 2" xfId="20657" xr:uid="{00000000-0005-0000-0000-000023120000}"/>
    <cellStyle name="Standaard 4 2 2 3 6 2 2 2 3" xfId="10011" xr:uid="{00000000-0005-0000-0000-000024120000}"/>
    <cellStyle name="Standaard 4 2 2 3 6 2 2 2 3 2" xfId="20658" xr:uid="{00000000-0005-0000-0000-000025120000}"/>
    <cellStyle name="Standaard 4 2 2 3 6 2 2 2 4" xfId="14679" xr:uid="{00000000-0005-0000-0000-000026120000}"/>
    <cellStyle name="Standaard 4 2 2 3 6 2 2 2 5" xfId="20656" xr:uid="{00000000-0005-0000-0000-000027120000}"/>
    <cellStyle name="Standaard 4 2 2 3 6 2 2 3" xfId="6833" xr:uid="{00000000-0005-0000-0000-000028120000}"/>
    <cellStyle name="Standaard 4 2 2 3 6 2 2 3 2" xfId="20659" xr:uid="{00000000-0005-0000-0000-000029120000}"/>
    <cellStyle name="Standaard 4 2 2 3 6 2 2 4" xfId="10010" xr:uid="{00000000-0005-0000-0000-00002A120000}"/>
    <cellStyle name="Standaard 4 2 2 3 6 2 2 4 2" xfId="20660" xr:uid="{00000000-0005-0000-0000-00002B120000}"/>
    <cellStyle name="Standaard 4 2 2 3 6 2 2 5" xfId="14678" xr:uid="{00000000-0005-0000-0000-00002C120000}"/>
    <cellStyle name="Standaard 4 2 2 3 6 2 2 6" xfId="20655" xr:uid="{00000000-0005-0000-0000-00002D120000}"/>
    <cellStyle name="Standaard 4 2 2 3 6 2 3" xfId="1389" xr:uid="{00000000-0005-0000-0000-00002E120000}"/>
    <cellStyle name="Standaard 4 2 2 3 6 2 3 2" xfId="3720" xr:uid="{00000000-0005-0000-0000-00002F120000}"/>
    <cellStyle name="Standaard 4 2 2 3 6 2 3 2 2" xfId="8387" xr:uid="{00000000-0005-0000-0000-000030120000}"/>
    <cellStyle name="Standaard 4 2 2 3 6 2 3 2 2 2" xfId="20663" xr:uid="{00000000-0005-0000-0000-000031120000}"/>
    <cellStyle name="Standaard 4 2 2 3 6 2 3 2 3" xfId="10013" xr:uid="{00000000-0005-0000-0000-000032120000}"/>
    <cellStyle name="Standaard 4 2 2 3 6 2 3 2 3 2" xfId="20664" xr:uid="{00000000-0005-0000-0000-000033120000}"/>
    <cellStyle name="Standaard 4 2 2 3 6 2 3 2 4" xfId="14681" xr:uid="{00000000-0005-0000-0000-000034120000}"/>
    <cellStyle name="Standaard 4 2 2 3 6 2 3 2 5" xfId="20662" xr:uid="{00000000-0005-0000-0000-000035120000}"/>
    <cellStyle name="Standaard 4 2 2 3 6 2 3 3" xfId="6056" xr:uid="{00000000-0005-0000-0000-000036120000}"/>
    <cellStyle name="Standaard 4 2 2 3 6 2 3 3 2" xfId="20665" xr:uid="{00000000-0005-0000-0000-000037120000}"/>
    <cellStyle name="Standaard 4 2 2 3 6 2 3 4" xfId="10012" xr:uid="{00000000-0005-0000-0000-000038120000}"/>
    <cellStyle name="Standaard 4 2 2 3 6 2 3 4 2" xfId="20666" xr:uid="{00000000-0005-0000-0000-000039120000}"/>
    <cellStyle name="Standaard 4 2 2 3 6 2 3 5" xfId="14680" xr:uid="{00000000-0005-0000-0000-00003A120000}"/>
    <cellStyle name="Standaard 4 2 2 3 6 2 3 6" xfId="20661" xr:uid="{00000000-0005-0000-0000-00003B120000}"/>
    <cellStyle name="Standaard 4 2 2 3 6 2 4" xfId="2943" xr:uid="{00000000-0005-0000-0000-00003C120000}"/>
    <cellStyle name="Standaard 4 2 2 3 6 2 4 2" xfId="7610" xr:uid="{00000000-0005-0000-0000-00003D120000}"/>
    <cellStyle name="Standaard 4 2 2 3 6 2 4 2 2" xfId="20668" xr:uid="{00000000-0005-0000-0000-00003E120000}"/>
    <cellStyle name="Standaard 4 2 2 3 6 2 4 3" xfId="10014" xr:uid="{00000000-0005-0000-0000-00003F120000}"/>
    <cellStyle name="Standaard 4 2 2 3 6 2 4 3 2" xfId="20669" xr:uid="{00000000-0005-0000-0000-000040120000}"/>
    <cellStyle name="Standaard 4 2 2 3 6 2 4 4" xfId="14682" xr:uid="{00000000-0005-0000-0000-000041120000}"/>
    <cellStyle name="Standaard 4 2 2 3 6 2 4 5" xfId="20667" xr:uid="{00000000-0005-0000-0000-000042120000}"/>
    <cellStyle name="Standaard 4 2 2 3 6 2 5" xfId="5279" xr:uid="{00000000-0005-0000-0000-000043120000}"/>
    <cellStyle name="Standaard 4 2 2 3 6 2 5 2" xfId="20670" xr:uid="{00000000-0005-0000-0000-000044120000}"/>
    <cellStyle name="Standaard 4 2 2 3 6 2 6" xfId="10009" xr:uid="{00000000-0005-0000-0000-000045120000}"/>
    <cellStyle name="Standaard 4 2 2 3 6 2 6 2" xfId="20671" xr:uid="{00000000-0005-0000-0000-000046120000}"/>
    <cellStyle name="Standaard 4 2 2 3 6 2 7" xfId="14677" xr:uid="{00000000-0005-0000-0000-000047120000}"/>
    <cellStyle name="Standaard 4 2 2 3 6 2 8" xfId="20654" xr:uid="{00000000-0005-0000-0000-000048120000}"/>
    <cellStyle name="Standaard 4 2 2 3 6 3" xfId="1778" xr:uid="{00000000-0005-0000-0000-000049120000}"/>
    <cellStyle name="Standaard 4 2 2 3 6 3 2" xfId="4109" xr:uid="{00000000-0005-0000-0000-00004A120000}"/>
    <cellStyle name="Standaard 4 2 2 3 6 3 2 2" xfId="8776" xr:uid="{00000000-0005-0000-0000-00004B120000}"/>
    <cellStyle name="Standaard 4 2 2 3 6 3 2 2 2" xfId="20674" xr:uid="{00000000-0005-0000-0000-00004C120000}"/>
    <cellStyle name="Standaard 4 2 2 3 6 3 2 3" xfId="10016" xr:uid="{00000000-0005-0000-0000-00004D120000}"/>
    <cellStyle name="Standaard 4 2 2 3 6 3 2 3 2" xfId="20675" xr:uid="{00000000-0005-0000-0000-00004E120000}"/>
    <cellStyle name="Standaard 4 2 2 3 6 3 2 4" xfId="14684" xr:uid="{00000000-0005-0000-0000-00004F120000}"/>
    <cellStyle name="Standaard 4 2 2 3 6 3 2 5" xfId="20673" xr:uid="{00000000-0005-0000-0000-000050120000}"/>
    <cellStyle name="Standaard 4 2 2 3 6 3 3" xfId="6445" xr:uid="{00000000-0005-0000-0000-000051120000}"/>
    <cellStyle name="Standaard 4 2 2 3 6 3 3 2" xfId="20676" xr:uid="{00000000-0005-0000-0000-000052120000}"/>
    <cellStyle name="Standaard 4 2 2 3 6 3 4" xfId="10015" xr:uid="{00000000-0005-0000-0000-000053120000}"/>
    <cellStyle name="Standaard 4 2 2 3 6 3 4 2" xfId="20677" xr:uid="{00000000-0005-0000-0000-000054120000}"/>
    <cellStyle name="Standaard 4 2 2 3 6 3 5" xfId="14683" xr:uid="{00000000-0005-0000-0000-000055120000}"/>
    <cellStyle name="Standaard 4 2 2 3 6 3 6" xfId="20672" xr:uid="{00000000-0005-0000-0000-000056120000}"/>
    <cellStyle name="Standaard 4 2 2 3 6 4" xfId="1001" xr:uid="{00000000-0005-0000-0000-000057120000}"/>
    <cellStyle name="Standaard 4 2 2 3 6 4 2" xfId="3332" xr:uid="{00000000-0005-0000-0000-000058120000}"/>
    <cellStyle name="Standaard 4 2 2 3 6 4 2 2" xfId="7999" xr:uid="{00000000-0005-0000-0000-000059120000}"/>
    <cellStyle name="Standaard 4 2 2 3 6 4 2 2 2" xfId="20680" xr:uid="{00000000-0005-0000-0000-00005A120000}"/>
    <cellStyle name="Standaard 4 2 2 3 6 4 2 3" xfId="10018" xr:uid="{00000000-0005-0000-0000-00005B120000}"/>
    <cellStyle name="Standaard 4 2 2 3 6 4 2 3 2" xfId="20681" xr:uid="{00000000-0005-0000-0000-00005C120000}"/>
    <cellStyle name="Standaard 4 2 2 3 6 4 2 4" xfId="14686" xr:uid="{00000000-0005-0000-0000-00005D120000}"/>
    <cellStyle name="Standaard 4 2 2 3 6 4 2 5" xfId="20679" xr:uid="{00000000-0005-0000-0000-00005E120000}"/>
    <cellStyle name="Standaard 4 2 2 3 6 4 3" xfId="5668" xr:uid="{00000000-0005-0000-0000-00005F120000}"/>
    <cellStyle name="Standaard 4 2 2 3 6 4 3 2" xfId="20682" xr:uid="{00000000-0005-0000-0000-000060120000}"/>
    <cellStyle name="Standaard 4 2 2 3 6 4 4" xfId="10017" xr:uid="{00000000-0005-0000-0000-000061120000}"/>
    <cellStyle name="Standaard 4 2 2 3 6 4 4 2" xfId="20683" xr:uid="{00000000-0005-0000-0000-000062120000}"/>
    <cellStyle name="Standaard 4 2 2 3 6 4 5" xfId="14685" xr:uid="{00000000-0005-0000-0000-000063120000}"/>
    <cellStyle name="Standaard 4 2 2 3 6 4 6" xfId="20678" xr:uid="{00000000-0005-0000-0000-000064120000}"/>
    <cellStyle name="Standaard 4 2 2 3 6 5" xfId="2555" xr:uid="{00000000-0005-0000-0000-000065120000}"/>
    <cellStyle name="Standaard 4 2 2 3 6 5 2" xfId="7222" xr:uid="{00000000-0005-0000-0000-000066120000}"/>
    <cellStyle name="Standaard 4 2 2 3 6 5 2 2" xfId="20685" xr:uid="{00000000-0005-0000-0000-000067120000}"/>
    <cellStyle name="Standaard 4 2 2 3 6 5 3" xfId="10019" xr:uid="{00000000-0005-0000-0000-000068120000}"/>
    <cellStyle name="Standaard 4 2 2 3 6 5 3 2" xfId="20686" xr:uid="{00000000-0005-0000-0000-000069120000}"/>
    <cellStyle name="Standaard 4 2 2 3 6 5 4" xfId="14687" xr:uid="{00000000-0005-0000-0000-00006A120000}"/>
    <cellStyle name="Standaard 4 2 2 3 6 5 5" xfId="20684" xr:uid="{00000000-0005-0000-0000-00006B120000}"/>
    <cellStyle name="Standaard 4 2 2 3 6 6" xfId="4891" xr:uid="{00000000-0005-0000-0000-00006C120000}"/>
    <cellStyle name="Standaard 4 2 2 3 6 6 2" xfId="20687" xr:uid="{00000000-0005-0000-0000-00006D120000}"/>
    <cellStyle name="Standaard 4 2 2 3 6 7" xfId="10008" xr:uid="{00000000-0005-0000-0000-00006E120000}"/>
    <cellStyle name="Standaard 4 2 2 3 6 7 2" xfId="20688" xr:uid="{00000000-0005-0000-0000-00006F120000}"/>
    <cellStyle name="Standaard 4 2 2 3 6 8" xfId="14676" xr:uid="{00000000-0005-0000-0000-000070120000}"/>
    <cellStyle name="Standaard 4 2 2 3 6 9" xfId="20653" xr:uid="{00000000-0005-0000-0000-000071120000}"/>
    <cellStyle name="Standaard 4 2 2 3 7" xfId="414" xr:uid="{00000000-0005-0000-0000-000072120000}"/>
    <cellStyle name="Standaard 4 2 2 3 7 2" xfId="1972" xr:uid="{00000000-0005-0000-0000-000073120000}"/>
    <cellStyle name="Standaard 4 2 2 3 7 2 2" xfId="4303" xr:uid="{00000000-0005-0000-0000-000074120000}"/>
    <cellStyle name="Standaard 4 2 2 3 7 2 2 2" xfId="8970" xr:uid="{00000000-0005-0000-0000-000075120000}"/>
    <cellStyle name="Standaard 4 2 2 3 7 2 2 2 2" xfId="20692" xr:uid="{00000000-0005-0000-0000-000076120000}"/>
    <cellStyle name="Standaard 4 2 2 3 7 2 2 3" xfId="10022" xr:uid="{00000000-0005-0000-0000-000077120000}"/>
    <cellStyle name="Standaard 4 2 2 3 7 2 2 3 2" xfId="20693" xr:uid="{00000000-0005-0000-0000-000078120000}"/>
    <cellStyle name="Standaard 4 2 2 3 7 2 2 4" xfId="14690" xr:uid="{00000000-0005-0000-0000-000079120000}"/>
    <cellStyle name="Standaard 4 2 2 3 7 2 2 5" xfId="20691" xr:uid="{00000000-0005-0000-0000-00007A120000}"/>
    <cellStyle name="Standaard 4 2 2 3 7 2 3" xfId="6639" xr:uid="{00000000-0005-0000-0000-00007B120000}"/>
    <cellStyle name="Standaard 4 2 2 3 7 2 3 2" xfId="20694" xr:uid="{00000000-0005-0000-0000-00007C120000}"/>
    <cellStyle name="Standaard 4 2 2 3 7 2 4" xfId="10021" xr:uid="{00000000-0005-0000-0000-00007D120000}"/>
    <cellStyle name="Standaard 4 2 2 3 7 2 4 2" xfId="20695" xr:uid="{00000000-0005-0000-0000-00007E120000}"/>
    <cellStyle name="Standaard 4 2 2 3 7 2 5" xfId="14689" xr:uid="{00000000-0005-0000-0000-00007F120000}"/>
    <cellStyle name="Standaard 4 2 2 3 7 2 6" xfId="20690" xr:uid="{00000000-0005-0000-0000-000080120000}"/>
    <cellStyle name="Standaard 4 2 2 3 7 3" xfId="1195" xr:uid="{00000000-0005-0000-0000-000081120000}"/>
    <cellStyle name="Standaard 4 2 2 3 7 3 2" xfId="3526" xr:uid="{00000000-0005-0000-0000-000082120000}"/>
    <cellStyle name="Standaard 4 2 2 3 7 3 2 2" xfId="8193" xr:uid="{00000000-0005-0000-0000-000083120000}"/>
    <cellStyle name="Standaard 4 2 2 3 7 3 2 2 2" xfId="20698" xr:uid="{00000000-0005-0000-0000-000084120000}"/>
    <cellStyle name="Standaard 4 2 2 3 7 3 2 3" xfId="10024" xr:uid="{00000000-0005-0000-0000-000085120000}"/>
    <cellStyle name="Standaard 4 2 2 3 7 3 2 3 2" xfId="20699" xr:uid="{00000000-0005-0000-0000-000086120000}"/>
    <cellStyle name="Standaard 4 2 2 3 7 3 2 4" xfId="14692" xr:uid="{00000000-0005-0000-0000-000087120000}"/>
    <cellStyle name="Standaard 4 2 2 3 7 3 2 5" xfId="20697" xr:uid="{00000000-0005-0000-0000-000088120000}"/>
    <cellStyle name="Standaard 4 2 2 3 7 3 3" xfId="5862" xr:uid="{00000000-0005-0000-0000-000089120000}"/>
    <cellStyle name="Standaard 4 2 2 3 7 3 3 2" xfId="20700" xr:uid="{00000000-0005-0000-0000-00008A120000}"/>
    <cellStyle name="Standaard 4 2 2 3 7 3 4" xfId="10023" xr:uid="{00000000-0005-0000-0000-00008B120000}"/>
    <cellStyle name="Standaard 4 2 2 3 7 3 4 2" xfId="20701" xr:uid="{00000000-0005-0000-0000-00008C120000}"/>
    <cellStyle name="Standaard 4 2 2 3 7 3 5" xfId="14691" xr:uid="{00000000-0005-0000-0000-00008D120000}"/>
    <cellStyle name="Standaard 4 2 2 3 7 3 6" xfId="20696" xr:uid="{00000000-0005-0000-0000-00008E120000}"/>
    <cellStyle name="Standaard 4 2 2 3 7 4" xfId="2749" xr:uid="{00000000-0005-0000-0000-00008F120000}"/>
    <cellStyle name="Standaard 4 2 2 3 7 4 2" xfId="7416" xr:uid="{00000000-0005-0000-0000-000090120000}"/>
    <cellStyle name="Standaard 4 2 2 3 7 4 2 2" xfId="20703" xr:uid="{00000000-0005-0000-0000-000091120000}"/>
    <cellStyle name="Standaard 4 2 2 3 7 4 3" xfId="10025" xr:uid="{00000000-0005-0000-0000-000092120000}"/>
    <cellStyle name="Standaard 4 2 2 3 7 4 3 2" xfId="20704" xr:uid="{00000000-0005-0000-0000-000093120000}"/>
    <cellStyle name="Standaard 4 2 2 3 7 4 4" xfId="14693" xr:uid="{00000000-0005-0000-0000-000094120000}"/>
    <cellStyle name="Standaard 4 2 2 3 7 4 5" xfId="20702" xr:uid="{00000000-0005-0000-0000-000095120000}"/>
    <cellStyle name="Standaard 4 2 2 3 7 5" xfId="5085" xr:uid="{00000000-0005-0000-0000-000096120000}"/>
    <cellStyle name="Standaard 4 2 2 3 7 5 2" xfId="20705" xr:uid="{00000000-0005-0000-0000-000097120000}"/>
    <cellStyle name="Standaard 4 2 2 3 7 6" xfId="10020" xr:uid="{00000000-0005-0000-0000-000098120000}"/>
    <cellStyle name="Standaard 4 2 2 3 7 6 2" xfId="20706" xr:uid="{00000000-0005-0000-0000-000099120000}"/>
    <cellStyle name="Standaard 4 2 2 3 7 7" xfId="14688" xr:uid="{00000000-0005-0000-0000-00009A120000}"/>
    <cellStyle name="Standaard 4 2 2 3 7 8" xfId="20689" xr:uid="{00000000-0005-0000-0000-00009B120000}"/>
    <cellStyle name="Standaard 4 2 2 3 8" xfId="1584" xr:uid="{00000000-0005-0000-0000-00009C120000}"/>
    <cellStyle name="Standaard 4 2 2 3 8 2" xfId="3915" xr:uid="{00000000-0005-0000-0000-00009D120000}"/>
    <cellStyle name="Standaard 4 2 2 3 8 2 2" xfId="8582" xr:uid="{00000000-0005-0000-0000-00009E120000}"/>
    <cellStyle name="Standaard 4 2 2 3 8 2 2 2" xfId="20709" xr:uid="{00000000-0005-0000-0000-00009F120000}"/>
    <cellStyle name="Standaard 4 2 2 3 8 2 3" xfId="10027" xr:uid="{00000000-0005-0000-0000-0000A0120000}"/>
    <cellStyle name="Standaard 4 2 2 3 8 2 3 2" xfId="20710" xr:uid="{00000000-0005-0000-0000-0000A1120000}"/>
    <cellStyle name="Standaard 4 2 2 3 8 2 4" xfId="14695" xr:uid="{00000000-0005-0000-0000-0000A2120000}"/>
    <cellStyle name="Standaard 4 2 2 3 8 2 5" xfId="20708" xr:uid="{00000000-0005-0000-0000-0000A3120000}"/>
    <cellStyle name="Standaard 4 2 2 3 8 3" xfId="6251" xr:uid="{00000000-0005-0000-0000-0000A4120000}"/>
    <cellStyle name="Standaard 4 2 2 3 8 3 2" xfId="20711" xr:uid="{00000000-0005-0000-0000-0000A5120000}"/>
    <cellStyle name="Standaard 4 2 2 3 8 4" xfId="10026" xr:uid="{00000000-0005-0000-0000-0000A6120000}"/>
    <cellStyle name="Standaard 4 2 2 3 8 4 2" xfId="20712" xr:uid="{00000000-0005-0000-0000-0000A7120000}"/>
    <cellStyle name="Standaard 4 2 2 3 8 5" xfId="14694" xr:uid="{00000000-0005-0000-0000-0000A8120000}"/>
    <cellStyle name="Standaard 4 2 2 3 8 6" xfId="20707" xr:uid="{00000000-0005-0000-0000-0000A9120000}"/>
    <cellStyle name="Standaard 4 2 2 3 9" xfId="807" xr:uid="{00000000-0005-0000-0000-0000AA120000}"/>
    <cellStyle name="Standaard 4 2 2 3 9 2" xfId="3138" xr:uid="{00000000-0005-0000-0000-0000AB120000}"/>
    <cellStyle name="Standaard 4 2 2 3 9 2 2" xfId="7805" xr:uid="{00000000-0005-0000-0000-0000AC120000}"/>
    <cellStyle name="Standaard 4 2 2 3 9 2 2 2" xfId="20715" xr:uid="{00000000-0005-0000-0000-0000AD120000}"/>
    <cellStyle name="Standaard 4 2 2 3 9 2 3" xfId="10029" xr:uid="{00000000-0005-0000-0000-0000AE120000}"/>
    <cellStyle name="Standaard 4 2 2 3 9 2 3 2" xfId="20716" xr:uid="{00000000-0005-0000-0000-0000AF120000}"/>
    <cellStyle name="Standaard 4 2 2 3 9 2 4" xfId="14697" xr:uid="{00000000-0005-0000-0000-0000B0120000}"/>
    <cellStyle name="Standaard 4 2 2 3 9 2 5" xfId="20714" xr:uid="{00000000-0005-0000-0000-0000B1120000}"/>
    <cellStyle name="Standaard 4 2 2 3 9 3" xfId="5474" xr:uid="{00000000-0005-0000-0000-0000B2120000}"/>
    <cellStyle name="Standaard 4 2 2 3 9 3 2" xfId="20717" xr:uid="{00000000-0005-0000-0000-0000B3120000}"/>
    <cellStyle name="Standaard 4 2 2 3 9 4" xfId="10028" xr:uid="{00000000-0005-0000-0000-0000B4120000}"/>
    <cellStyle name="Standaard 4 2 2 3 9 4 2" xfId="20718" xr:uid="{00000000-0005-0000-0000-0000B5120000}"/>
    <cellStyle name="Standaard 4 2 2 3 9 5" xfId="14696" xr:uid="{00000000-0005-0000-0000-0000B6120000}"/>
    <cellStyle name="Standaard 4 2 2 3 9 6" xfId="20713" xr:uid="{00000000-0005-0000-0000-0000B7120000}"/>
    <cellStyle name="Standaard 4 2 2 4" xfId="25" xr:uid="{00000000-0005-0000-0000-0000B8120000}"/>
    <cellStyle name="Standaard 4 2 2 4 10" xfId="4725" xr:uid="{00000000-0005-0000-0000-0000B9120000}"/>
    <cellStyle name="Standaard 4 2 2 4 10 2" xfId="20720" xr:uid="{00000000-0005-0000-0000-0000BA120000}"/>
    <cellStyle name="Standaard 4 2 2 4 11" xfId="10030" xr:uid="{00000000-0005-0000-0000-0000BB120000}"/>
    <cellStyle name="Standaard 4 2 2 4 11 2" xfId="20721" xr:uid="{00000000-0005-0000-0000-0000BC120000}"/>
    <cellStyle name="Standaard 4 2 2 4 12" xfId="14698" xr:uid="{00000000-0005-0000-0000-0000BD120000}"/>
    <cellStyle name="Standaard 4 2 2 4 13" xfId="20719" xr:uid="{00000000-0005-0000-0000-0000BE120000}"/>
    <cellStyle name="Standaard 4 2 2 4 2" xfId="26" xr:uid="{00000000-0005-0000-0000-0000BF120000}"/>
    <cellStyle name="Standaard 4 2 2 4 2 10" xfId="14699" xr:uid="{00000000-0005-0000-0000-0000C0120000}"/>
    <cellStyle name="Standaard 4 2 2 4 2 11" xfId="20722" xr:uid="{00000000-0005-0000-0000-0000C1120000}"/>
    <cellStyle name="Standaard 4 2 2 4 2 2" xfId="174" xr:uid="{00000000-0005-0000-0000-0000C2120000}"/>
    <cellStyle name="Standaard 4 2 2 4 2 2 10" xfId="20723" xr:uid="{00000000-0005-0000-0000-0000C3120000}"/>
    <cellStyle name="Standaard 4 2 2 4 2 2 2" xfId="368" xr:uid="{00000000-0005-0000-0000-0000C4120000}"/>
    <cellStyle name="Standaard 4 2 2 4 2 2 2 2" xfId="759" xr:uid="{00000000-0005-0000-0000-0000C5120000}"/>
    <cellStyle name="Standaard 4 2 2 4 2 2 2 2 2" xfId="2317" xr:uid="{00000000-0005-0000-0000-0000C6120000}"/>
    <cellStyle name="Standaard 4 2 2 4 2 2 2 2 2 2" xfId="4648" xr:uid="{00000000-0005-0000-0000-0000C7120000}"/>
    <cellStyle name="Standaard 4 2 2 4 2 2 2 2 2 2 2" xfId="9315" xr:uid="{00000000-0005-0000-0000-0000C8120000}"/>
    <cellStyle name="Standaard 4 2 2 4 2 2 2 2 2 2 2 2" xfId="20728" xr:uid="{00000000-0005-0000-0000-0000C9120000}"/>
    <cellStyle name="Standaard 4 2 2 4 2 2 2 2 2 2 3" xfId="10036" xr:uid="{00000000-0005-0000-0000-0000CA120000}"/>
    <cellStyle name="Standaard 4 2 2 4 2 2 2 2 2 2 3 2" xfId="20729" xr:uid="{00000000-0005-0000-0000-0000CB120000}"/>
    <cellStyle name="Standaard 4 2 2 4 2 2 2 2 2 2 4" xfId="14704" xr:uid="{00000000-0005-0000-0000-0000CC120000}"/>
    <cellStyle name="Standaard 4 2 2 4 2 2 2 2 2 2 5" xfId="20727" xr:uid="{00000000-0005-0000-0000-0000CD120000}"/>
    <cellStyle name="Standaard 4 2 2 4 2 2 2 2 2 3" xfId="6984" xr:uid="{00000000-0005-0000-0000-0000CE120000}"/>
    <cellStyle name="Standaard 4 2 2 4 2 2 2 2 2 3 2" xfId="20730" xr:uid="{00000000-0005-0000-0000-0000CF120000}"/>
    <cellStyle name="Standaard 4 2 2 4 2 2 2 2 2 4" xfId="10035" xr:uid="{00000000-0005-0000-0000-0000D0120000}"/>
    <cellStyle name="Standaard 4 2 2 4 2 2 2 2 2 4 2" xfId="20731" xr:uid="{00000000-0005-0000-0000-0000D1120000}"/>
    <cellStyle name="Standaard 4 2 2 4 2 2 2 2 2 5" xfId="14703" xr:uid="{00000000-0005-0000-0000-0000D2120000}"/>
    <cellStyle name="Standaard 4 2 2 4 2 2 2 2 2 6" xfId="20726" xr:uid="{00000000-0005-0000-0000-0000D3120000}"/>
    <cellStyle name="Standaard 4 2 2 4 2 2 2 2 3" xfId="1540" xr:uid="{00000000-0005-0000-0000-0000D4120000}"/>
    <cellStyle name="Standaard 4 2 2 4 2 2 2 2 3 2" xfId="3871" xr:uid="{00000000-0005-0000-0000-0000D5120000}"/>
    <cellStyle name="Standaard 4 2 2 4 2 2 2 2 3 2 2" xfId="8538" xr:uid="{00000000-0005-0000-0000-0000D6120000}"/>
    <cellStyle name="Standaard 4 2 2 4 2 2 2 2 3 2 2 2" xfId="20734" xr:uid="{00000000-0005-0000-0000-0000D7120000}"/>
    <cellStyle name="Standaard 4 2 2 4 2 2 2 2 3 2 3" xfId="10038" xr:uid="{00000000-0005-0000-0000-0000D8120000}"/>
    <cellStyle name="Standaard 4 2 2 4 2 2 2 2 3 2 3 2" xfId="20735" xr:uid="{00000000-0005-0000-0000-0000D9120000}"/>
    <cellStyle name="Standaard 4 2 2 4 2 2 2 2 3 2 4" xfId="14706" xr:uid="{00000000-0005-0000-0000-0000DA120000}"/>
    <cellStyle name="Standaard 4 2 2 4 2 2 2 2 3 2 5" xfId="20733" xr:uid="{00000000-0005-0000-0000-0000DB120000}"/>
    <cellStyle name="Standaard 4 2 2 4 2 2 2 2 3 3" xfId="6207" xr:uid="{00000000-0005-0000-0000-0000DC120000}"/>
    <cellStyle name="Standaard 4 2 2 4 2 2 2 2 3 3 2" xfId="20736" xr:uid="{00000000-0005-0000-0000-0000DD120000}"/>
    <cellStyle name="Standaard 4 2 2 4 2 2 2 2 3 4" xfId="10037" xr:uid="{00000000-0005-0000-0000-0000DE120000}"/>
    <cellStyle name="Standaard 4 2 2 4 2 2 2 2 3 4 2" xfId="20737" xr:uid="{00000000-0005-0000-0000-0000DF120000}"/>
    <cellStyle name="Standaard 4 2 2 4 2 2 2 2 3 5" xfId="14705" xr:uid="{00000000-0005-0000-0000-0000E0120000}"/>
    <cellStyle name="Standaard 4 2 2 4 2 2 2 2 3 6" xfId="20732" xr:uid="{00000000-0005-0000-0000-0000E1120000}"/>
    <cellStyle name="Standaard 4 2 2 4 2 2 2 2 4" xfId="3094" xr:uid="{00000000-0005-0000-0000-0000E2120000}"/>
    <cellStyle name="Standaard 4 2 2 4 2 2 2 2 4 2" xfId="7761" xr:uid="{00000000-0005-0000-0000-0000E3120000}"/>
    <cellStyle name="Standaard 4 2 2 4 2 2 2 2 4 2 2" xfId="20739" xr:uid="{00000000-0005-0000-0000-0000E4120000}"/>
    <cellStyle name="Standaard 4 2 2 4 2 2 2 2 4 3" xfId="10039" xr:uid="{00000000-0005-0000-0000-0000E5120000}"/>
    <cellStyle name="Standaard 4 2 2 4 2 2 2 2 4 3 2" xfId="20740" xr:uid="{00000000-0005-0000-0000-0000E6120000}"/>
    <cellStyle name="Standaard 4 2 2 4 2 2 2 2 4 4" xfId="14707" xr:uid="{00000000-0005-0000-0000-0000E7120000}"/>
    <cellStyle name="Standaard 4 2 2 4 2 2 2 2 4 5" xfId="20738" xr:uid="{00000000-0005-0000-0000-0000E8120000}"/>
    <cellStyle name="Standaard 4 2 2 4 2 2 2 2 5" xfId="5430" xr:uid="{00000000-0005-0000-0000-0000E9120000}"/>
    <cellStyle name="Standaard 4 2 2 4 2 2 2 2 5 2" xfId="20741" xr:uid="{00000000-0005-0000-0000-0000EA120000}"/>
    <cellStyle name="Standaard 4 2 2 4 2 2 2 2 6" xfId="10034" xr:uid="{00000000-0005-0000-0000-0000EB120000}"/>
    <cellStyle name="Standaard 4 2 2 4 2 2 2 2 6 2" xfId="20742" xr:uid="{00000000-0005-0000-0000-0000EC120000}"/>
    <cellStyle name="Standaard 4 2 2 4 2 2 2 2 7" xfId="14702" xr:uid="{00000000-0005-0000-0000-0000ED120000}"/>
    <cellStyle name="Standaard 4 2 2 4 2 2 2 2 8" xfId="20725" xr:uid="{00000000-0005-0000-0000-0000EE120000}"/>
    <cellStyle name="Standaard 4 2 2 4 2 2 2 3" xfId="1929" xr:uid="{00000000-0005-0000-0000-0000EF120000}"/>
    <cellStyle name="Standaard 4 2 2 4 2 2 2 3 2" xfId="4260" xr:uid="{00000000-0005-0000-0000-0000F0120000}"/>
    <cellStyle name="Standaard 4 2 2 4 2 2 2 3 2 2" xfId="8927" xr:uid="{00000000-0005-0000-0000-0000F1120000}"/>
    <cellStyle name="Standaard 4 2 2 4 2 2 2 3 2 2 2" xfId="20745" xr:uid="{00000000-0005-0000-0000-0000F2120000}"/>
    <cellStyle name="Standaard 4 2 2 4 2 2 2 3 2 3" xfId="10041" xr:uid="{00000000-0005-0000-0000-0000F3120000}"/>
    <cellStyle name="Standaard 4 2 2 4 2 2 2 3 2 3 2" xfId="20746" xr:uid="{00000000-0005-0000-0000-0000F4120000}"/>
    <cellStyle name="Standaard 4 2 2 4 2 2 2 3 2 4" xfId="14709" xr:uid="{00000000-0005-0000-0000-0000F5120000}"/>
    <cellStyle name="Standaard 4 2 2 4 2 2 2 3 2 5" xfId="20744" xr:uid="{00000000-0005-0000-0000-0000F6120000}"/>
    <cellStyle name="Standaard 4 2 2 4 2 2 2 3 3" xfId="6596" xr:uid="{00000000-0005-0000-0000-0000F7120000}"/>
    <cellStyle name="Standaard 4 2 2 4 2 2 2 3 3 2" xfId="20747" xr:uid="{00000000-0005-0000-0000-0000F8120000}"/>
    <cellStyle name="Standaard 4 2 2 4 2 2 2 3 4" xfId="10040" xr:uid="{00000000-0005-0000-0000-0000F9120000}"/>
    <cellStyle name="Standaard 4 2 2 4 2 2 2 3 4 2" xfId="20748" xr:uid="{00000000-0005-0000-0000-0000FA120000}"/>
    <cellStyle name="Standaard 4 2 2 4 2 2 2 3 5" xfId="14708" xr:uid="{00000000-0005-0000-0000-0000FB120000}"/>
    <cellStyle name="Standaard 4 2 2 4 2 2 2 3 6" xfId="20743" xr:uid="{00000000-0005-0000-0000-0000FC120000}"/>
    <cellStyle name="Standaard 4 2 2 4 2 2 2 4" xfId="1152" xr:uid="{00000000-0005-0000-0000-0000FD120000}"/>
    <cellStyle name="Standaard 4 2 2 4 2 2 2 4 2" xfId="3483" xr:uid="{00000000-0005-0000-0000-0000FE120000}"/>
    <cellStyle name="Standaard 4 2 2 4 2 2 2 4 2 2" xfId="8150" xr:uid="{00000000-0005-0000-0000-0000FF120000}"/>
    <cellStyle name="Standaard 4 2 2 4 2 2 2 4 2 2 2" xfId="20751" xr:uid="{00000000-0005-0000-0000-000000130000}"/>
    <cellStyle name="Standaard 4 2 2 4 2 2 2 4 2 3" xfId="10043" xr:uid="{00000000-0005-0000-0000-000001130000}"/>
    <cellStyle name="Standaard 4 2 2 4 2 2 2 4 2 3 2" xfId="20752" xr:uid="{00000000-0005-0000-0000-000002130000}"/>
    <cellStyle name="Standaard 4 2 2 4 2 2 2 4 2 4" xfId="14711" xr:uid="{00000000-0005-0000-0000-000003130000}"/>
    <cellStyle name="Standaard 4 2 2 4 2 2 2 4 2 5" xfId="20750" xr:uid="{00000000-0005-0000-0000-000004130000}"/>
    <cellStyle name="Standaard 4 2 2 4 2 2 2 4 3" xfId="5819" xr:uid="{00000000-0005-0000-0000-000005130000}"/>
    <cellStyle name="Standaard 4 2 2 4 2 2 2 4 3 2" xfId="20753" xr:uid="{00000000-0005-0000-0000-000006130000}"/>
    <cellStyle name="Standaard 4 2 2 4 2 2 2 4 4" xfId="10042" xr:uid="{00000000-0005-0000-0000-000007130000}"/>
    <cellStyle name="Standaard 4 2 2 4 2 2 2 4 4 2" xfId="20754" xr:uid="{00000000-0005-0000-0000-000008130000}"/>
    <cellStyle name="Standaard 4 2 2 4 2 2 2 4 5" xfId="14710" xr:uid="{00000000-0005-0000-0000-000009130000}"/>
    <cellStyle name="Standaard 4 2 2 4 2 2 2 4 6" xfId="20749" xr:uid="{00000000-0005-0000-0000-00000A130000}"/>
    <cellStyle name="Standaard 4 2 2 4 2 2 2 5" xfId="2706" xr:uid="{00000000-0005-0000-0000-00000B130000}"/>
    <cellStyle name="Standaard 4 2 2 4 2 2 2 5 2" xfId="7373" xr:uid="{00000000-0005-0000-0000-00000C130000}"/>
    <cellStyle name="Standaard 4 2 2 4 2 2 2 5 2 2" xfId="20756" xr:uid="{00000000-0005-0000-0000-00000D130000}"/>
    <cellStyle name="Standaard 4 2 2 4 2 2 2 5 3" xfId="10044" xr:uid="{00000000-0005-0000-0000-00000E130000}"/>
    <cellStyle name="Standaard 4 2 2 4 2 2 2 5 3 2" xfId="20757" xr:uid="{00000000-0005-0000-0000-00000F130000}"/>
    <cellStyle name="Standaard 4 2 2 4 2 2 2 5 4" xfId="14712" xr:uid="{00000000-0005-0000-0000-000010130000}"/>
    <cellStyle name="Standaard 4 2 2 4 2 2 2 5 5" xfId="20755" xr:uid="{00000000-0005-0000-0000-000011130000}"/>
    <cellStyle name="Standaard 4 2 2 4 2 2 2 6" xfId="5042" xr:uid="{00000000-0005-0000-0000-000012130000}"/>
    <cellStyle name="Standaard 4 2 2 4 2 2 2 6 2" xfId="20758" xr:uid="{00000000-0005-0000-0000-000013130000}"/>
    <cellStyle name="Standaard 4 2 2 4 2 2 2 7" xfId="10033" xr:uid="{00000000-0005-0000-0000-000014130000}"/>
    <cellStyle name="Standaard 4 2 2 4 2 2 2 7 2" xfId="20759" xr:uid="{00000000-0005-0000-0000-000015130000}"/>
    <cellStyle name="Standaard 4 2 2 4 2 2 2 8" xfId="14701" xr:uid="{00000000-0005-0000-0000-000016130000}"/>
    <cellStyle name="Standaard 4 2 2 4 2 2 2 9" xfId="20724" xr:uid="{00000000-0005-0000-0000-000017130000}"/>
    <cellStyle name="Standaard 4 2 2 4 2 2 3" xfId="565" xr:uid="{00000000-0005-0000-0000-000018130000}"/>
    <cellStyle name="Standaard 4 2 2 4 2 2 3 2" xfId="2123" xr:uid="{00000000-0005-0000-0000-000019130000}"/>
    <cellStyle name="Standaard 4 2 2 4 2 2 3 2 2" xfId="4454" xr:uid="{00000000-0005-0000-0000-00001A130000}"/>
    <cellStyle name="Standaard 4 2 2 4 2 2 3 2 2 2" xfId="9121" xr:uid="{00000000-0005-0000-0000-00001B130000}"/>
    <cellStyle name="Standaard 4 2 2 4 2 2 3 2 2 2 2" xfId="20763" xr:uid="{00000000-0005-0000-0000-00001C130000}"/>
    <cellStyle name="Standaard 4 2 2 4 2 2 3 2 2 3" xfId="10047" xr:uid="{00000000-0005-0000-0000-00001D130000}"/>
    <cellStyle name="Standaard 4 2 2 4 2 2 3 2 2 3 2" xfId="20764" xr:uid="{00000000-0005-0000-0000-00001E130000}"/>
    <cellStyle name="Standaard 4 2 2 4 2 2 3 2 2 4" xfId="14715" xr:uid="{00000000-0005-0000-0000-00001F130000}"/>
    <cellStyle name="Standaard 4 2 2 4 2 2 3 2 2 5" xfId="20762" xr:uid="{00000000-0005-0000-0000-000020130000}"/>
    <cellStyle name="Standaard 4 2 2 4 2 2 3 2 3" xfId="6790" xr:uid="{00000000-0005-0000-0000-000021130000}"/>
    <cellStyle name="Standaard 4 2 2 4 2 2 3 2 3 2" xfId="20765" xr:uid="{00000000-0005-0000-0000-000022130000}"/>
    <cellStyle name="Standaard 4 2 2 4 2 2 3 2 4" xfId="10046" xr:uid="{00000000-0005-0000-0000-000023130000}"/>
    <cellStyle name="Standaard 4 2 2 4 2 2 3 2 4 2" xfId="20766" xr:uid="{00000000-0005-0000-0000-000024130000}"/>
    <cellStyle name="Standaard 4 2 2 4 2 2 3 2 5" xfId="14714" xr:uid="{00000000-0005-0000-0000-000025130000}"/>
    <cellStyle name="Standaard 4 2 2 4 2 2 3 2 6" xfId="20761" xr:uid="{00000000-0005-0000-0000-000026130000}"/>
    <cellStyle name="Standaard 4 2 2 4 2 2 3 3" xfId="1346" xr:uid="{00000000-0005-0000-0000-000027130000}"/>
    <cellStyle name="Standaard 4 2 2 4 2 2 3 3 2" xfId="3677" xr:uid="{00000000-0005-0000-0000-000028130000}"/>
    <cellStyle name="Standaard 4 2 2 4 2 2 3 3 2 2" xfId="8344" xr:uid="{00000000-0005-0000-0000-000029130000}"/>
    <cellStyle name="Standaard 4 2 2 4 2 2 3 3 2 2 2" xfId="20769" xr:uid="{00000000-0005-0000-0000-00002A130000}"/>
    <cellStyle name="Standaard 4 2 2 4 2 2 3 3 2 3" xfId="10049" xr:uid="{00000000-0005-0000-0000-00002B130000}"/>
    <cellStyle name="Standaard 4 2 2 4 2 2 3 3 2 3 2" xfId="20770" xr:uid="{00000000-0005-0000-0000-00002C130000}"/>
    <cellStyle name="Standaard 4 2 2 4 2 2 3 3 2 4" xfId="14717" xr:uid="{00000000-0005-0000-0000-00002D130000}"/>
    <cellStyle name="Standaard 4 2 2 4 2 2 3 3 2 5" xfId="20768" xr:uid="{00000000-0005-0000-0000-00002E130000}"/>
    <cellStyle name="Standaard 4 2 2 4 2 2 3 3 3" xfId="6013" xr:uid="{00000000-0005-0000-0000-00002F130000}"/>
    <cellStyle name="Standaard 4 2 2 4 2 2 3 3 3 2" xfId="20771" xr:uid="{00000000-0005-0000-0000-000030130000}"/>
    <cellStyle name="Standaard 4 2 2 4 2 2 3 3 4" xfId="10048" xr:uid="{00000000-0005-0000-0000-000031130000}"/>
    <cellStyle name="Standaard 4 2 2 4 2 2 3 3 4 2" xfId="20772" xr:uid="{00000000-0005-0000-0000-000032130000}"/>
    <cellStyle name="Standaard 4 2 2 4 2 2 3 3 5" xfId="14716" xr:uid="{00000000-0005-0000-0000-000033130000}"/>
    <cellStyle name="Standaard 4 2 2 4 2 2 3 3 6" xfId="20767" xr:uid="{00000000-0005-0000-0000-000034130000}"/>
    <cellStyle name="Standaard 4 2 2 4 2 2 3 4" xfId="2900" xr:uid="{00000000-0005-0000-0000-000035130000}"/>
    <cellStyle name="Standaard 4 2 2 4 2 2 3 4 2" xfId="7567" xr:uid="{00000000-0005-0000-0000-000036130000}"/>
    <cellStyle name="Standaard 4 2 2 4 2 2 3 4 2 2" xfId="20774" xr:uid="{00000000-0005-0000-0000-000037130000}"/>
    <cellStyle name="Standaard 4 2 2 4 2 2 3 4 3" xfId="10050" xr:uid="{00000000-0005-0000-0000-000038130000}"/>
    <cellStyle name="Standaard 4 2 2 4 2 2 3 4 3 2" xfId="20775" xr:uid="{00000000-0005-0000-0000-000039130000}"/>
    <cellStyle name="Standaard 4 2 2 4 2 2 3 4 4" xfId="14718" xr:uid="{00000000-0005-0000-0000-00003A130000}"/>
    <cellStyle name="Standaard 4 2 2 4 2 2 3 4 5" xfId="20773" xr:uid="{00000000-0005-0000-0000-00003B130000}"/>
    <cellStyle name="Standaard 4 2 2 4 2 2 3 5" xfId="5236" xr:uid="{00000000-0005-0000-0000-00003C130000}"/>
    <cellStyle name="Standaard 4 2 2 4 2 2 3 5 2" xfId="20776" xr:uid="{00000000-0005-0000-0000-00003D130000}"/>
    <cellStyle name="Standaard 4 2 2 4 2 2 3 6" xfId="10045" xr:uid="{00000000-0005-0000-0000-00003E130000}"/>
    <cellStyle name="Standaard 4 2 2 4 2 2 3 6 2" xfId="20777" xr:uid="{00000000-0005-0000-0000-00003F130000}"/>
    <cellStyle name="Standaard 4 2 2 4 2 2 3 7" xfId="14713" xr:uid="{00000000-0005-0000-0000-000040130000}"/>
    <cellStyle name="Standaard 4 2 2 4 2 2 3 8" xfId="20760" xr:uid="{00000000-0005-0000-0000-000041130000}"/>
    <cellStyle name="Standaard 4 2 2 4 2 2 4" xfId="1735" xr:uid="{00000000-0005-0000-0000-000042130000}"/>
    <cellStyle name="Standaard 4 2 2 4 2 2 4 2" xfId="4066" xr:uid="{00000000-0005-0000-0000-000043130000}"/>
    <cellStyle name="Standaard 4 2 2 4 2 2 4 2 2" xfId="8733" xr:uid="{00000000-0005-0000-0000-000044130000}"/>
    <cellStyle name="Standaard 4 2 2 4 2 2 4 2 2 2" xfId="20780" xr:uid="{00000000-0005-0000-0000-000045130000}"/>
    <cellStyle name="Standaard 4 2 2 4 2 2 4 2 3" xfId="10052" xr:uid="{00000000-0005-0000-0000-000046130000}"/>
    <cellStyle name="Standaard 4 2 2 4 2 2 4 2 3 2" xfId="20781" xr:uid="{00000000-0005-0000-0000-000047130000}"/>
    <cellStyle name="Standaard 4 2 2 4 2 2 4 2 4" xfId="14720" xr:uid="{00000000-0005-0000-0000-000048130000}"/>
    <cellStyle name="Standaard 4 2 2 4 2 2 4 2 5" xfId="20779" xr:uid="{00000000-0005-0000-0000-000049130000}"/>
    <cellStyle name="Standaard 4 2 2 4 2 2 4 3" xfId="6402" xr:uid="{00000000-0005-0000-0000-00004A130000}"/>
    <cellStyle name="Standaard 4 2 2 4 2 2 4 3 2" xfId="20782" xr:uid="{00000000-0005-0000-0000-00004B130000}"/>
    <cellStyle name="Standaard 4 2 2 4 2 2 4 4" xfId="10051" xr:uid="{00000000-0005-0000-0000-00004C130000}"/>
    <cellStyle name="Standaard 4 2 2 4 2 2 4 4 2" xfId="20783" xr:uid="{00000000-0005-0000-0000-00004D130000}"/>
    <cellStyle name="Standaard 4 2 2 4 2 2 4 5" xfId="14719" xr:uid="{00000000-0005-0000-0000-00004E130000}"/>
    <cellStyle name="Standaard 4 2 2 4 2 2 4 6" xfId="20778" xr:uid="{00000000-0005-0000-0000-00004F130000}"/>
    <cellStyle name="Standaard 4 2 2 4 2 2 5" xfId="958" xr:uid="{00000000-0005-0000-0000-000050130000}"/>
    <cellStyle name="Standaard 4 2 2 4 2 2 5 2" xfId="3289" xr:uid="{00000000-0005-0000-0000-000051130000}"/>
    <cellStyle name="Standaard 4 2 2 4 2 2 5 2 2" xfId="7956" xr:uid="{00000000-0005-0000-0000-000052130000}"/>
    <cellStyle name="Standaard 4 2 2 4 2 2 5 2 2 2" xfId="20786" xr:uid="{00000000-0005-0000-0000-000053130000}"/>
    <cellStyle name="Standaard 4 2 2 4 2 2 5 2 3" xfId="10054" xr:uid="{00000000-0005-0000-0000-000054130000}"/>
    <cellStyle name="Standaard 4 2 2 4 2 2 5 2 3 2" xfId="20787" xr:uid="{00000000-0005-0000-0000-000055130000}"/>
    <cellStyle name="Standaard 4 2 2 4 2 2 5 2 4" xfId="14722" xr:uid="{00000000-0005-0000-0000-000056130000}"/>
    <cellStyle name="Standaard 4 2 2 4 2 2 5 2 5" xfId="20785" xr:uid="{00000000-0005-0000-0000-000057130000}"/>
    <cellStyle name="Standaard 4 2 2 4 2 2 5 3" xfId="5625" xr:uid="{00000000-0005-0000-0000-000058130000}"/>
    <cellStyle name="Standaard 4 2 2 4 2 2 5 3 2" xfId="20788" xr:uid="{00000000-0005-0000-0000-000059130000}"/>
    <cellStyle name="Standaard 4 2 2 4 2 2 5 4" xfId="10053" xr:uid="{00000000-0005-0000-0000-00005A130000}"/>
    <cellStyle name="Standaard 4 2 2 4 2 2 5 4 2" xfId="20789" xr:uid="{00000000-0005-0000-0000-00005B130000}"/>
    <cellStyle name="Standaard 4 2 2 4 2 2 5 5" xfId="14721" xr:uid="{00000000-0005-0000-0000-00005C130000}"/>
    <cellStyle name="Standaard 4 2 2 4 2 2 5 6" xfId="20784" xr:uid="{00000000-0005-0000-0000-00005D130000}"/>
    <cellStyle name="Standaard 4 2 2 4 2 2 6" xfId="2512" xr:uid="{00000000-0005-0000-0000-00005E130000}"/>
    <cellStyle name="Standaard 4 2 2 4 2 2 6 2" xfId="7179" xr:uid="{00000000-0005-0000-0000-00005F130000}"/>
    <cellStyle name="Standaard 4 2 2 4 2 2 6 2 2" xfId="20791" xr:uid="{00000000-0005-0000-0000-000060130000}"/>
    <cellStyle name="Standaard 4 2 2 4 2 2 6 3" xfId="10055" xr:uid="{00000000-0005-0000-0000-000061130000}"/>
    <cellStyle name="Standaard 4 2 2 4 2 2 6 3 2" xfId="20792" xr:uid="{00000000-0005-0000-0000-000062130000}"/>
    <cellStyle name="Standaard 4 2 2 4 2 2 6 4" xfId="14723" xr:uid="{00000000-0005-0000-0000-000063130000}"/>
    <cellStyle name="Standaard 4 2 2 4 2 2 6 5" xfId="20790" xr:uid="{00000000-0005-0000-0000-000064130000}"/>
    <cellStyle name="Standaard 4 2 2 4 2 2 7" xfId="4848" xr:uid="{00000000-0005-0000-0000-000065130000}"/>
    <cellStyle name="Standaard 4 2 2 4 2 2 7 2" xfId="20793" xr:uid="{00000000-0005-0000-0000-000066130000}"/>
    <cellStyle name="Standaard 4 2 2 4 2 2 8" xfId="10032" xr:uid="{00000000-0005-0000-0000-000067130000}"/>
    <cellStyle name="Standaard 4 2 2 4 2 2 8 2" xfId="20794" xr:uid="{00000000-0005-0000-0000-000068130000}"/>
    <cellStyle name="Standaard 4 2 2 4 2 2 9" xfId="14700" xr:uid="{00000000-0005-0000-0000-000069130000}"/>
    <cellStyle name="Standaard 4 2 2 4 2 3" xfId="222" xr:uid="{00000000-0005-0000-0000-00006A130000}"/>
    <cellStyle name="Standaard 4 2 2 4 2 3 2" xfId="613" xr:uid="{00000000-0005-0000-0000-00006B130000}"/>
    <cellStyle name="Standaard 4 2 2 4 2 3 2 2" xfId="2171" xr:uid="{00000000-0005-0000-0000-00006C130000}"/>
    <cellStyle name="Standaard 4 2 2 4 2 3 2 2 2" xfId="4502" xr:uid="{00000000-0005-0000-0000-00006D130000}"/>
    <cellStyle name="Standaard 4 2 2 4 2 3 2 2 2 2" xfId="9169" xr:uid="{00000000-0005-0000-0000-00006E130000}"/>
    <cellStyle name="Standaard 4 2 2 4 2 3 2 2 2 2 2" xfId="20799" xr:uid="{00000000-0005-0000-0000-00006F130000}"/>
    <cellStyle name="Standaard 4 2 2 4 2 3 2 2 2 3" xfId="10059" xr:uid="{00000000-0005-0000-0000-000070130000}"/>
    <cellStyle name="Standaard 4 2 2 4 2 3 2 2 2 3 2" xfId="20800" xr:uid="{00000000-0005-0000-0000-000071130000}"/>
    <cellStyle name="Standaard 4 2 2 4 2 3 2 2 2 4" xfId="14727" xr:uid="{00000000-0005-0000-0000-000072130000}"/>
    <cellStyle name="Standaard 4 2 2 4 2 3 2 2 2 5" xfId="20798" xr:uid="{00000000-0005-0000-0000-000073130000}"/>
    <cellStyle name="Standaard 4 2 2 4 2 3 2 2 3" xfId="6838" xr:uid="{00000000-0005-0000-0000-000074130000}"/>
    <cellStyle name="Standaard 4 2 2 4 2 3 2 2 3 2" xfId="20801" xr:uid="{00000000-0005-0000-0000-000075130000}"/>
    <cellStyle name="Standaard 4 2 2 4 2 3 2 2 4" xfId="10058" xr:uid="{00000000-0005-0000-0000-000076130000}"/>
    <cellStyle name="Standaard 4 2 2 4 2 3 2 2 4 2" xfId="20802" xr:uid="{00000000-0005-0000-0000-000077130000}"/>
    <cellStyle name="Standaard 4 2 2 4 2 3 2 2 5" xfId="14726" xr:uid="{00000000-0005-0000-0000-000078130000}"/>
    <cellStyle name="Standaard 4 2 2 4 2 3 2 2 6" xfId="20797" xr:uid="{00000000-0005-0000-0000-000079130000}"/>
    <cellStyle name="Standaard 4 2 2 4 2 3 2 3" xfId="1394" xr:uid="{00000000-0005-0000-0000-00007A130000}"/>
    <cellStyle name="Standaard 4 2 2 4 2 3 2 3 2" xfId="3725" xr:uid="{00000000-0005-0000-0000-00007B130000}"/>
    <cellStyle name="Standaard 4 2 2 4 2 3 2 3 2 2" xfId="8392" xr:uid="{00000000-0005-0000-0000-00007C130000}"/>
    <cellStyle name="Standaard 4 2 2 4 2 3 2 3 2 2 2" xfId="20805" xr:uid="{00000000-0005-0000-0000-00007D130000}"/>
    <cellStyle name="Standaard 4 2 2 4 2 3 2 3 2 3" xfId="10061" xr:uid="{00000000-0005-0000-0000-00007E130000}"/>
    <cellStyle name="Standaard 4 2 2 4 2 3 2 3 2 3 2" xfId="20806" xr:uid="{00000000-0005-0000-0000-00007F130000}"/>
    <cellStyle name="Standaard 4 2 2 4 2 3 2 3 2 4" xfId="14729" xr:uid="{00000000-0005-0000-0000-000080130000}"/>
    <cellStyle name="Standaard 4 2 2 4 2 3 2 3 2 5" xfId="20804" xr:uid="{00000000-0005-0000-0000-000081130000}"/>
    <cellStyle name="Standaard 4 2 2 4 2 3 2 3 3" xfId="6061" xr:uid="{00000000-0005-0000-0000-000082130000}"/>
    <cellStyle name="Standaard 4 2 2 4 2 3 2 3 3 2" xfId="20807" xr:uid="{00000000-0005-0000-0000-000083130000}"/>
    <cellStyle name="Standaard 4 2 2 4 2 3 2 3 4" xfId="10060" xr:uid="{00000000-0005-0000-0000-000084130000}"/>
    <cellStyle name="Standaard 4 2 2 4 2 3 2 3 4 2" xfId="20808" xr:uid="{00000000-0005-0000-0000-000085130000}"/>
    <cellStyle name="Standaard 4 2 2 4 2 3 2 3 5" xfId="14728" xr:uid="{00000000-0005-0000-0000-000086130000}"/>
    <cellStyle name="Standaard 4 2 2 4 2 3 2 3 6" xfId="20803" xr:uid="{00000000-0005-0000-0000-000087130000}"/>
    <cellStyle name="Standaard 4 2 2 4 2 3 2 4" xfId="2948" xr:uid="{00000000-0005-0000-0000-000088130000}"/>
    <cellStyle name="Standaard 4 2 2 4 2 3 2 4 2" xfId="7615" xr:uid="{00000000-0005-0000-0000-000089130000}"/>
    <cellStyle name="Standaard 4 2 2 4 2 3 2 4 2 2" xfId="20810" xr:uid="{00000000-0005-0000-0000-00008A130000}"/>
    <cellStyle name="Standaard 4 2 2 4 2 3 2 4 3" xfId="10062" xr:uid="{00000000-0005-0000-0000-00008B130000}"/>
    <cellStyle name="Standaard 4 2 2 4 2 3 2 4 3 2" xfId="20811" xr:uid="{00000000-0005-0000-0000-00008C130000}"/>
    <cellStyle name="Standaard 4 2 2 4 2 3 2 4 4" xfId="14730" xr:uid="{00000000-0005-0000-0000-00008D130000}"/>
    <cellStyle name="Standaard 4 2 2 4 2 3 2 4 5" xfId="20809" xr:uid="{00000000-0005-0000-0000-00008E130000}"/>
    <cellStyle name="Standaard 4 2 2 4 2 3 2 5" xfId="5284" xr:uid="{00000000-0005-0000-0000-00008F130000}"/>
    <cellStyle name="Standaard 4 2 2 4 2 3 2 5 2" xfId="20812" xr:uid="{00000000-0005-0000-0000-000090130000}"/>
    <cellStyle name="Standaard 4 2 2 4 2 3 2 6" xfId="10057" xr:uid="{00000000-0005-0000-0000-000091130000}"/>
    <cellStyle name="Standaard 4 2 2 4 2 3 2 6 2" xfId="20813" xr:uid="{00000000-0005-0000-0000-000092130000}"/>
    <cellStyle name="Standaard 4 2 2 4 2 3 2 7" xfId="14725" xr:uid="{00000000-0005-0000-0000-000093130000}"/>
    <cellStyle name="Standaard 4 2 2 4 2 3 2 8" xfId="20796" xr:uid="{00000000-0005-0000-0000-000094130000}"/>
    <cellStyle name="Standaard 4 2 2 4 2 3 3" xfId="1783" xr:uid="{00000000-0005-0000-0000-000095130000}"/>
    <cellStyle name="Standaard 4 2 2 4 2 3 3 2" xfId="4114" xr:uid="{00000000-0005-0000-0000-000096130000}"/>
    <cellStyle name="Standaard 4 2 2 4 2 3 3 2 2" xfId="8781" xr:uid="{00000000-0005-0000-0000-000097130000}"/>
    <cellStyle name="Standaard 4 2 2 4 2 3 3 2 2 2" xfId="20816" xr:uid="{00000000-0005-0000-0000-000098130000}"/>
    <cellStyle name="Standaard 4 2 2 4 2 3 3 2 3" xfId="10064" xr:uid="{00000000-0005-0000-0000-000099130000}"/>
    <cellStyle name="Standaard 4 2 2 4 2 3 3 2 3 2" xfId="20817" xr:uid="{00000000-0005-0000-0000-00009A130000}"/>
    <cellStyle name="Standaard 4 2 2 4 2 3 3 2 4" xfId="14732" xr:uid="{00000000-0005-0000-0000-00009B130000}"/>
    <cellStyle name="Standaard 4 2 2 4 2 3 3 2 5" xfId="20815" xr:uid="{00000000-0005-0000-0000-00009C130000}"/>
    <cellStyle name="Standaard 4 2 2 4 2 3 3 3" xfId="6450" xr:uid="{00000000-0005-0000-0000-00009D130000}"/>
    <cellStyle name="Standaard 4 2 2 4 2 3 3 3 2" xfId="20818" xr:uid="{00000000-0005-0000-0000-00009E130000}"/>
    <cellStyle name="Standaard 4 2 2 4 2 3 3 4" xfId="10063" xr:uid="{00000000-0005-0000-0000-00009F130000}"/>
    <cellStyle name="Standaard 4 2 2 4 2 3 3 4 2" xfId="20819" xr:uid="{00000000-0005-0000-0000-0000A0130000}"/>
    <cellStyle name="Standaard 4 2 2 4 2 3 3 5" xfId="14731" xr:uid="{00000000-0005-0000-0000-0000A1130000}"/>
    <cellStyle name="Standaard 4 2 2 4 2 3 3 6" xfId="20814" xr:uid="{00000000-0005-0000-0000-0000A2130000}"/>
    <cellStyle name="Standaard 4 2 2 4 2 3 4" xfId="1006" xr:uid="{00000000-0005-0000-0000-0000A3130000}"/>
    <cellStyle name="Standaard 4 2 2 4 2 3 4 2" xfId="3337" xr:uid="{00000000-0005-0000-0000-0000A4130000}"/>
    <cellStyle name="Standaard 4 2 2 4 2 3 4 2 2" xfId="8004" xr:uid="{00000000-0005-0000-0000-0000A5130000}"/>
    <cellStyle name="Standaard 4 2 2 4 2 3 4 2 2 2" xfId="20822" xr:uid="{00000000-0005-0000-0000-0000A6130000}"/>
    <cellStyle name="Standaard 4 2 2 4 2 3 4 2 3" xfId="10066" xr:uid="{00000000-0005-0000-0000-0000A7130000}"/>
    <cellStyle name="Standaard 4 2 2 4 2 3 4 2 3 2" xfId="20823" xr:uid="{00000000-0005-0000-0000-0000A8130000}"/>
    <cellStyle name="Standaard 4 2 2 4 2 3 4 2 4" xfId="14734" xr:uid="{00000000-0005-0000-0000-0000A9130000}"/>
    <cellStyle name="Standaard 4 2 2 4 2 3 4 2 5" xfId="20821" xr:uid="{00000000-0005-0000-0000-0000AA130000}"/>
    <cellStyle name="Standaard 4 2 2 4 2 3 4 3" xfId="5673" xr:uid="{00000000-0005-0000-0000-0000AB130000}"/>
    <cellStyle name="Standaard 4 2 2 4 2 3 4 3 2" xfId="20824" xr:uid="{00000000-0005-0000-0000-0000AC130000}"/>
    <cellStyle name="Standaard 4 2 2 4 2 3 4 4" xfId="10065" xr:uid="{00000000-0005-0000-0000-0000AD130000}"/>
    <cellStyle name="Standaard 4 2 2 4 2 3 4 4 2" xfId="20825" xr:uid="{00000000-0005-0000-0000-0000AE130000}"/>
    <cellStyle name="Standaard 4 2 2 4 2 3 4 5" xfId="14733" xr:uid="{00000000-0005-0000-0000-0000AF130000}"/>
    <cellStyle name="Standaard 4 2 2 4 2 3 4 6" xfId="20820" xr:uid="{00000000-0005-0000-0000-0000B0130000}"/>
    <cellStyle name="Standaard 4 2 2 4 2 3 5" xfId="2560" xr:uid="{00000000-0005-0000-0000-0000B1130000}"/>
    <cellStyle name="Standaard 4 2 2 4 2 3 5 2" xfId="7227" xr:uid="{00000000-0005-0000-0000-0000B2130000}"/>
    <cellStyle name="Standaard 4 2 2 4 2 3 5 2 2" xfId="20827" xr:uid="{00000000-0005-0000-0000-0000B3130000}"/>
    <cellStyle name="Standaard 4 2 2 4 2 3 5 3" xfId="10067" xr:uid="{00000000-0005-0000-0000-0000B4130000}"/>
    <cellStyle name="Standaard 4 2 2 4 2 3 5 3 2" xfId="20828" xr:uid="{00000000-0005-0000-0000-0000B5130000}"/>
    <cellStyle name="Standaard 4 2 2 4 2 3 5 4" xfId="14735" xr:uid="{00000000-0005-0000-0000-0000B6130000}"/>
    <cellStyle name="Standaard 4 2 2 4 2 3 5 5" xfId="20826" xr:uid="{00000000-0005-0000-0000-0000B7130000}"/>
    <cellStyle name="Standaard 4 2 2 4 2 3 6" xfId="4896" xr:uid="{00000000-0005-0000-0000-0000B8130000}"/>
    <cellStyle name="Standaard 4 2 2 4 2 3 6 2" xfId="20829" xr:uid="{00000000-0005-0000-0000-0000B9130000}"/>
    <cellStyle name="Standaard 4 2 2 4 2 3 7" xfId="10056" xr:uid="{00000000-0005-0000-0000-0000BA130000}"/>
    <cellStyle name="Standaard 4 2 2 4 2 3 7 2" xfId="20830" xr:uid="{00000000-0005-0000-0000-0000BB130000}"/>
    <cellStyle name="Standaard 4 2 2 4 2 3 8" xfId="14724" xr:uid="{00000000-0005-0000-0000-0000BC130000}"/>
    <cellStyle name="Standaard 4 2 2 4 2 3 9" xfId="20795" xr:uid="{00000000-0005-0000-0000-0000BD130000}"/>
    <cellStyle name="Standaard 4 2 2 4 2 4" xfId="419" xr:uid="{00000000-0005-0000-0000-0000BE130000}"/>
    <cellStyle name="Standaard 4 2 2 4 2 4 2" xfId="1977" xr:uid="{00000000-0005-0000-0000-0000BF130000}"/>
    <cellStyle name="Standaard 4 2 2 4 2 4 2 2" xfId="4308" xr:uid="{00000000-0005-0000-0000-0000C0130000}"/>
    <cellStyle name="Standaard 4 2 2 4 2 4 2 2 2" xfId="8975" xr:uid="{00000000-0005-0000-0000-0000C1130000}"/>
    <cellStyle name="Standaard 4 2 2 4 2 4 2 2 2 2" xfId="20834" xr:uid="{00000000-0005-0000-0000-0000C2130000}"/>
    <cellStyle name="Standaard 4 2 2 4 2 4 2 2 3" xfId="10070" xr:uid="{00000000-0005-0000-0000-0000C3130000}"/>
    <cellStyle name="Standaard 4 2 2 4 2 4 2 2 3 2" xfId="20835" xr:uid="{00000000-0005-0000-0000-0000C4130000}"/>
    <cellStyle name="Standaard 4 2 2 4 2 4 2 2 4" xfId="14738" xr:uid="{00000000-0005-0000-0000-0000C5130000}"/>
    <cellStyle name="Standaard 4 2 2 4 2 4 2 2 5" xfId="20833" xr:uid="{00000000-0005-0000-0000-0000C6130000}"/>
    <cellStyle name="Standaard 4 2 2 4 2 4 2 3" xfId="6644" xr:uid="{00000000-0005-0000-0000-0000C7130000}"/>
    <cellStyle name="Standaard 4 2 2 4 2 4 2 3 2" xfId="20836" xr:uid="{00000000-0005-0000-0000-0000C8130000}"/>
    <cellStyle name="Standaard 4 2 2 4 2 4 2 4" xfId="10069" xr:uid="{00000000-0005-0000-0000-0000C9130000}"/>
    <cellStyle name="Standaard 4 2 2 4 2 4 2 4 2" xfId="20837" xr:uid="{00000000-0005-0000-0000-0000CA130000}"/>
    <cellStyle name="Standaard 4 2 2 4 2 4 2 5" xfId="14737" xr:uid="{00000000-0005-0000-0000-0000CB130000}"/>
    <cellStyle name="Standaard 4 2 2 4 2 4 2 6" xfId="20832" xr:uid="{00000000-0005-0000-0000-0000CC130000}"/>
    <cellStyle name="Standaard 4 2 2 4 2 4 3" xfId="1200" xr:uid="{00000000-0005-0000-0000-0000CD130000}"/>
    <cellStyle name="Standaard 4 2 2 4 2 4 3 2" xfId="3531" xr:uid="{00000000-0005-0000-0000-0000CE130000}"/>
    <cellStyle name="Standaard 4 2 2 4 2 4 3 2 2" xfId="8198" xr:uid="{00000000-0005-0000-0000-0000CF130000}"/>
    <cellStyle name="Standaard 4 2 2 4 2 4 3 2 2 2" xfId="20840" xr:uid="{00000000-0005-0000-0000-0000D0130000}"/>
    <cellStyle name="Standaard 4 2 2 4 2 4 3 2 3" xfId="10072" xr:uid="{00000000-0005-0000-0000-0000D1130000}"/>
    <cellStyle name="Standaard 4 2 2 4 2 4 3 2 3 2" xfId="20841" xr:uid="{00000000-0005-0000-0000-0000D2130000}"/>
    <cellStyle name="Standaard 4 2 2 4 2 4 3 2 4" xfId="14740" xr:uid="{00000000-0005-0000-0000-0000D3130000}"/>
    <cellStyle name="Standaard 4 2 2 4 2 4 3 2 5" xfId="20839" xr:uid="{00000000-0005-0000-0000-0000D4130000}"/>
    <cellStyle name="Standaard 4 2 2 4 2 4 3 3" xfId="5867" xr:uid="{00000000-0005-0000-0000-0000D5130000}"/>
    <cellStyle name="Standaard 4 2 2 4 2 4 3 3 2" xfId="20842" xr:uid="{00000000-0005-0000-0000-0000D6130000}"/>
    <cellStyle name="Standaard 4 2 2 4 2 4 3 4" xfId="10071" xr:uid="{00000000-0005-0000-0000-0000D7130000}"/>
    <cellStyle name="Standaard 4 2 2 4 2 4 3 4 2" xfId="20843" xr:uid="{00000000-0005-0000-0000-0000D8130000}"/>
    <cellStyle name="Standaard 4 2 2 4 2 4 3 5" xfId="14739" xr:uid="{00000000-0005-0000-0000-0000D9130000}"/>
    <cellStyle name="Standaard 4 2 2 4 2 4 3 6" xfId="20838" xr:uid="{00000000-0005-0000-0000-0000DA130000}"/>
    <cellStyle name="Standaard 4 2 2 4 2 4 4" xfId="2754" xr:uid="{00000000-0005-0000-0000-0000DB130000}"/>
    <cellStyle name="Standaard 4 2 2 4 2 4 4 2" xfId="7421" xr:uid="{00000000-0005-0000-0000-0000DC130000}"/>
    <cellStyle name="Standaard 4 2 2 4 2 4 4 2 2" xfId="20845" xr:uid="{00000000-0005-0000-0000-0000DD130000}"/>
    <cellStyle name="Standaard 4 2 2 4 2 4 4 3" xfId="10073" xr:uid="{00000000-0005-0000-0000-0000DE130000}"/>
    <cellStyle name="Standaard 4 2 2 4 2 4 4 3 2" xfId="20846" xr:uid="{00000000-0005-0000-0000-0000DF130000}"/>
    <cellStyle name="Standaard 4 2 2 4 2 4 4 4" xfId="14741" xr:uid="{00000000-0005-0000-0000-0000E0130000}"/>
    <cellStyle name="Standaard 4 2 2 4 2 4 4 5" xfId="20844" xr:uid="{00000000-0005-0000-0000-0000E1130000}"/>
    <cellStyle name="Standaard 4 2 2 4 2 4 5" xfId="5090" xr:uid="{00000000-0005-0000-0000-0000E2130000}"/>
    <cellStyle name="Standaard 4 2 2 4 2 4 5 2" xfId="20847" xr:uid="{00000000-0005-0000-0000-0000E3130000}"/>
    <cellStyle name="Standaard 4 2 2 4 2 4 6" xfId="10068" xr:uid="{00000000-0005-0000-0000-0000E4130000}"/>
    <cellStyle name="Standaard 4 2 2 4 2 4 6 2" xfId="20848" xr:uid="{00000000-0005-0000-0000-0000E5130000}"/>
    <cellStyle name="Standaard 4 2 2 4 2 4 7" xfId="14736" xr:uid="{00000000-0005-0000-0000-0000E6130000}"/>
    <cellStyle name="Standaard 4 2 2 4 2 4 8" xfId="20831" xr:uid="{00000000-0005-0000-0000-0000E7130000}"/>
    <cellStyle name="Standaard 4 2 2 4 2 5" xfId="1589" xr:uid="{00000000-0005-0000-0000-0000E8130000}"/>
    <cellStyle name="Standaard 4 2 2 4 2 5 2" xfId="3920" xr:uid="{00000000-0005-0000-0000-0000E9130000}"/>
    <cellStyle name="Standaard 4 2 2 4 2 5 2 2" xfId="8587" xr:uid="{00000000-0005-0000-0000-0000EA130000}"/>
    <cellStyle name="Standaard 4 2 2 4 2 5 2 2 2" xfId="20851" xr:uid="{00000000-0005-0000-0000-0000EB130000}"/>
    <cellStyle name="Standaard 4 2 2 4 2 5 2 3" xfId="10075" xr:uid="{00000000-0005-0000-0000-0000EC130000}"/>
    <cellStyle name="Standaard 4 2 2 4 2 5 2 3 2" xfId="20852" xr:uid="{00000000-0005-0000-0000-0000ED130000}"/>
    <cellStyle name="Standaard 4 2 2 4 2 5 2 4" xfId="14743" xr:uid="{00000000-0005-0000-0000-0000EE130000}"/>
    <cellStyle name="Standaard 4 2 2 4 2 5 2 5" xfId="20850" xr:uid="{00000000-0005-0000-0000-0000EF130000}"/>
    <cellStyle name="Standaard 4 2 2 4 2 5 3" xfId="6256" xr:uid="{00000000-0005-0000-0000-0000F0130000}"/>
    <cellStyle name="Standaard 4 2 2 4 2 5 3 2" xfId="20853" xr:uid="{00000000-0005-0000-0000-0000F1130000}"/>
    <cellStyle name="Standaard 4 2 2 4 2 5 4" xfId="10074" xr:uid="{00000000-0005-0000-0000-0000F2130000}"/>
    <cellStyle name="Standaard 4 2 2 4 2 5 4 2" xfId="20854" xr:uid="{00000000-0005-0000-0000-0000F3130000}"/>
    <cellStyle name="Standaard 4 2 2 4 2 5 5" xfId="14742" xr:uid="{00000000-0005-0000-0000-0000F4130000}"/>
    <cellStyle name="Standaard 4 2 2 4 2 5 6" xfId="20849" xr:uid="{00000000-0005-0000-0000-0000F5130000}"/>
    <cellStyle name="Standaard 4 2 2 4 2 6" xfId="812" xr:uid="{00000000-0005-0000-0000-0000F6130000}"/>
    <cellStyle name="Standaard 4 2 2 4 2 6 2" xfId="3143" xr:uid="{00000000-0005-0000-0000-0000F7130000}"/>
    <cellStyle name="Standaard 4 2 2 4 2 6 2 2" xfId="7810" xr:uid="{00000000-0005-0000-0000-0000F8130000}"/>
    <cellStyle name="Standaard 4 2 2 4 2 6 2 2 2" xfId="20857" xr:uid="{00000000-0005-0000-0000-0000F9130000}"/>
    <cellStyle name="Standaard 4 2 2 4 2 6 2 3" xfId="10077" xr:uid="{00000000-0005-0000-0000-0000FA130000}"/>
    <cellStyle name="Standaard 4 2 2 4 2 6 2 3 2" xfId="20858" xr:uid="{00000000-0005-0000-0000-0000FB130000}"/>
    <cellStyle name="Standaard 4 2 2 4 2 6 2 4" xfId="14745" xr:uid="{00000000-0005-0000-0000-0000FC130000}"/>
    <cellStyle name="Standaard 4 2 2 4 2 6 2 5" xfId="20856" xr:uid="{00000000-0005-0000-0000-0000FD130000}"/>
    <cellStyle name="Standaard 4 2 2 4 2 6 3" xfId="5479" xr:uid="{00000000-0005-0000-0000-0000FE130000}"/>
    <cellStyle name="Standaard 4 2 2 4 2 6 3 2" xfId="20859" xr:uid="{00000000-0005-0000-0000-0000FF130000}"/>
    <cellStyle name="Standaard 4 2 2 4 2 6 4" xfId="10076" xr:uid="{00000000-0005-0000-0000-000000140000}"/>
    <cellStyle name="Standaard 4 2 2 4 2 6 4 2" xfId="20860" xr:uid="{00000000-0005-0000-0000-000001140000}"/>
    <cellStyle name="Standaard 4 2 2 4 2 6 5" xfId="14744" xr:uid="{00000000-0005-0000-0000-000002140000}"/>
    <cellStyle name="Standaard 4 2 2 4 2 6 6" xfId="20855" xr:uid="{00000000-0005-0000-0000-000003140000}"/>
    <cellStyle name="Standaard 4 2 2 4 2 7" xfId="2366" xr:uid="{00000000-0005-0000-0000-000004140000}"/>
    <cellStyle name="Standaard 4 2 2 4 2 7 2" xfId="7033" xr:uid="{00000000-0005-0000-0000-000005140000}"/>
    <cellStyle name="Standaard 4 2 2 4 2 7 2 2" xfId="20862" xr:uid="{00000000-0005-0000-0000-000006140000}"/>
    <cellStyle name="Standaard 4 2 2 4 2 7 3" xfId="10078" xr:uid="{00000000-0005-0000-0000-000007140000}"/>
    <cellStyle name="Standaard 4 2 2 4 2 7 3 2" xfId="20863" xr:uid="{00000000-0005-0000-0000-000008140000}"/>
    <cellStyle name="Standaard 4 2 2 4 2 7 4" xfId="14746" xr:uid="{00000000-0005-0000-0000-000009140000}"/>
    <cellStyle name="Standaard 4 2 2 4 2 7 5" xfId="20861" xr:uid="{00000000-0005-0000-0000-00000A140000}"/>
    <cellStyle name="Standaard 4 2 2 4 2 8" xfId="4749" xr:uid="{00000000-0005-0000-0000-00000B140000}"/>
    <cellStyle name="Standaard 4 2 2 4 2 8 2" xfId="20864" xr:uid="{00000000-0005-0000-0000-00000C140000}"/>
    <cellStyle name="Standaard 4 2 2 4 2 9" xfId="10031" xr:uid="{00000000-0005-0000-0000-00000D140000}"/>
    <cellStyle name="Standaard 4 2 2 4 2 9 2" xfId="20865" xr:uid="{00000000-0005-0000-0000-00000E140000}"/>
    <cellStyle name="Standaard 4 2 2 4 3" xfId="27" xr:uid="{00000000-0005-0000-0000-00000F140000}"/>
    <cellStyle name="Standaard 4 2 2 4 3 10" xfId="14747" xr:uid="{00000000-0005-0000-0000-000010140000}"/>
    <cellStyle name="Standaard 4 2 2 4 3 11" xfId="20866" xr:uid="{00000000-0005-0000-0000-000011140000}"/>
    <cellStyle name="Standaard 4 2 2 4 3 2" xfId="198" xr:uid="{00000000-0005-0000-0000-000012140000}"/>
    <cellStyle name="Standaard 4 2 2 4 3 2 10" xfId="20867" xr:uid="{00000000-0005-0000-0000-000013140000}"/>
    <cellStyle name="Standaard 4 2 2 4 3 2 2" xfId="392" xr:uid="{00000000-0005-0000-0000-000014140000}"/>
    <cellStyle name="Standaard 4 2 2 4 3 2 2 2" xfId="783" xr:uid="{00000000-0005-0000-0000-000015140000}"/>
    <cellStyle name="Standaard 4 2 2 4 3 2 2 2 2" xfId="2341" xr:uid="{00000000-0005-0000-0000-000016140000}"/>
    <cellStyle name="Standaard 4 2 2 4 3 2 2 2 2 2" xfId="4672" xr:uid="{00000000-0005-0000-0000-000017140000}"/>
    <cellStyle name="Standaard 4 2 2 4 3 2 2 2 2 2 2" xfId="9339" xr:uid="{00000000-0005-0000-0000-000018140000}"/>
    <cellStyle name="Standaard 4 2 2 4 3 2 2 2 2 2 2 2" xfId="20872" xr:uid="{00000000-0005-0000-0000-000019140000}"/>
    <cellStyle name="Standaard 4 2 2 4 3 2 2 2 2 2 3" xfId="10084" xr:uid="{00000000-0005-0000-0000-00001A140000}"/>
    <cellStyle name="Standaard 4 2 2 4 3 2 2 2 2 2 3 2" xfId="20873" xr:uid="{00000000-0005-0000-0000-00001B140000}"/>
    <cellStyle name="Standaard 4 2 2 4 3 2 2 2 2 2 4" xfId="14752" xr:uid="{00000000-0005-0000-0000-00001C140000}"/>
    <cellStyle name="Standaard 4 2 2 4 3 2 2 2 2 2 5" xfId="20871" xr:uid="{00000000-0005-0000-0000-00001D140000}"/>
    <cellStyle name="Standaard 4 2 2 4 3 2 2 2 2 3" xfId="7008" xr:uid="{00000000-0005-0000-0000-00001E140000}"/>
    <cellStyle name="Standaard 4 2 2 4 3 2 2 2 2 3 2" xfId="20874" xr:uid="{00000000-0005-0000-0000-00001F140000}"/>
    <cellStyle name="Standaard 4 2 2 4 3 2 2 2 2 4" xfId="10083" xr:uid="{00000000-0005-0000-0000-000020140000}"/>
    <cellStyle name="Standaard 4 2 2 4 3 2 2 2 2 4 2" xfId="20875" xr:uid="{00000000-0005-0000-0000-000021140000}"/>
    <cellStyle name="Standaard 4 2 2 4 3 2 2 2 2 5" xfId="14751" xr:uid="{00000000-0005-0000-0000-000022140000}"/>
    <cellStyle name="Standaard 4 2 2 4 3 2 2 2 2 6" xfId="20870" xr:uid="{00000000-0005-0000-0000-000023140000}"/>
    <cellStyle name="Standaard 4 2 2 4 3 2 2 2 3" xfId="1564" xr:uid="{00000000-0005-0000-0000-000024140000}"/>
    <cellStyle name="Standaard 4 2 2 4 3 2 2 2 3 2" xfId="3895" xr:uid="{00000000-0005-0000-0000-000025140000}"/>
    <cellStyle name="Standaard 4 2 2 4 3 2 2 2 3 2 2" xfId="8562" xr:uid="{00000000-0005-0000-0000-000026140000}"/>
    <cellStyle name="Standaard 4 2 2 4 3 2 2 2 3 2 2 2" xfId="20878" xr:uid="{00000000-0005-0000-0000-000027140000}"/>
    <cellStyle name="Standaard 4 2 2 4 3 2 2 2 3 2 3" xfId="10086" xr:uid="{00000000-0005-0000-0000-000028140000}"/>
    <cellStyle name="Standaard 4 2 2 4 3 2 2 2 3 2 3 2" xfId="20879" xr:uid="{00000000-0005-0000-0000-000029140000}"/>
    <cellStyle name="Standaard 4 2 2 4 3 2 2 2 3 2 4" xfId="14754" xr:uid="{00000000-0005-0000-0000-00002A140000}"/>
    <cellStyle name="Standaard 4 2 2 4 3 2 2 2 3 2 5" xfId="20877" xr:uid="{00000000-0005-0000-0000-00002B140000}"/>
    <cellStyle name="Standaard 4 2 2 4 3 2 2 2 3 3" xfId="6231" xr:uid="{00000000-0005-0000-0000-00002C140000}"/>
    <cellStyle name="Standaard 4 2 2 4 3 2 2 2 3 3 2" xfId="20880" xr:uid="{00000000-0005-0000-0000-00002D140000}"/>
    <cellStyle name="Standaard 4 2 2 4 3 2 2 2 3 4" xfId="10085" xr:uid="{00000000-0005-0000-0000-00002E140000}"/>
    <cellStyle name="Standaard 4 2 2 4 3 2 2 2 3 4 2" xfId="20881" xr:uid="{00000000-0005-0000-0000-00002F140000}"/>
    <cellStyle name="Standaard 4 2 2 4 3 2 2 2 3 5" xfId="14753" xr:uid="{00000000-0005-0000-0000-000030140000}"/>
    <cellStyle name="Standaard 4 2 2 4 3 2 2 2 3 6" xfId="20876" xr:uid="{00000000-0005-0000-0000-000031140000}"/>
    <cellStyle name="Standaard 4 2 2 4 3 2 2 2 4" xfId="3118" xr:uid="{00000000-0005-0000-0000-000032140000}"/>
    <cellStyle name="Standaard 4 2 2 4 3 2 2 2 4 2" xfId="7785" xr:uid="{00000000-0005-0000-0000-000033140000}"/>
    <cellStyle name="Standaard 4 2 2 4 3 2 2 2 4 2 2" xfId="20883" xr:uid="{00000000-0005-0000-0000-000034140000}"/>
    <cellStyle name="Standaard 4 2 2 4 3 2 2 2 4 3" xfId="10087" xr:uid="{00000000-0005-0000-0000-000035140000}"/>
    <cellStyle name="Standaard 4 2 2 4 3 2 2 2 4 3 2" xfId="20884" xr:uid="{00000000-0005-0000-0000-000036140000}"/>
    <cellStyle name="Standaard 4 2 2 4 3 2 2 2 4 4" xfId="14755" xr:uid="{00000000-0005-0000-0000-000037140000}"/>
    <cellStyle name="Standaard 4 2 2 4 3 2 2 2 4 5" xfId="20882" xr:uid="{00000000-0005-0000-0000-000038140000}"/>
    <cellStyle name="Standaard 4 2 2 4 3 2 2 2 5" xfId="5454" xr:uid="{00000000-0005-0000-0000-000039140000}"/>
    <cellStyle name="Standaard 4 2 2 4 3 2 2 2 5 2" xfId="20885" xr:uid="{00000000-0005-0000-0000-00003A140000}"/>
    <cellStyle name="Standaard 4 2 2 4 3 2 2 2 6" xfId="10082" xr:uid="{00000000-0005-0000-0000-00003B140000}"/>
    <cellStyle name="Standaard 4 2 2 4 3 2 2 2 6 2" xfId="20886" xr:uid="{00000000-0005-0000-0000-00003C140000}"/>
    <cellStyle name="Standaard 4 2 2 4 3 2 2 2 7" xfId="14750" xr:uid="{00000000-0005-0000-0000-00003D140000}"/>
    <cellStyle name="Standaard 4 2 2 4 3 2 2 2 8" xfId="20869" xr:uid="{00000000-0005-0000-0000-00003E140000}"/>
    <cellStyle name="Standaard 4 2 2 4 3 2 2 3" xfId="1953" xr:uid="{00000000-0005-0000-0000-00003F140000}"/>
    <cellStyle name="Standaard 4 2 2 4 3 2 2 3 2" xfId="4284" xr:uid="{00000000-0005-0000-0000-000040140000}"/>
    <cellStyle name="Standaard 4 2 2 4 3 2 2 3 2 2" xfId="8951" xr:uid="{00000000-0005-0000-0000-000041140000}"/>
    <cellStyle name="Standaard 4 2 2 4 3 2 2 3 2 2 2" xfId="20889" xr:uid="{00000000-0005-0000-0000-000042140000}"/>
    <cellStyle name="Standaard 4 2 2 4 3 2 2 3 2 3" xfId="10089" xr:uid="{00000000-0005-0000-0000-000043140000}"/>
    <cellStyle name="Standaard 4 2 2 4 3 2 2 3 2 3 2" xfId="20890" xr:uid="{00000000-0005-0000-0000-000044140000}"/>
    <cellStyle name="Standaard 4 2 2 4 3 2 2 3 2 4" xfId="14757" xr:uid="{00000000-0005-0000-0000-000045140000}"/>
    <cellStyle name="Standaard 4 2 2 4 3 2 2 3 2 5" xfId="20888" xr:uid="{00000000-0005-0000-0000-000046140000}"/>
    <cellStyle name="Standaard 4 2 2 4 3 2 2 3 3" xfId="6620" xr:uid="{00000000-0005-0000-0000-000047140000}"/>
    <cellStyle name="Standaard 4 2 2 4 3 2 2 3 3 2" xfId="20891" xr:uid="{00000000-0005-0000-0000-000048140000}"/>
    <cellStyle name="Standaard 4 2 2 4 3 2 2 3 4" xfId="10088" xr:uid="{00000000-0005-0000-0000-000049140000}"/>
    <cellStyle name="Standaard 4 2 2 4 3 2 2 3 4 2" xfId="20892" xr:uid="{00000000-0005-0000-0000-00004A140000}"/>
    <cellStyle name="Standaard 4 2 2 4 3 2 2 3 5" xfId="14756" xr:uid="{00000000-0005-0000-0000-00004B140000}"/>
    <cellStyle name="Standaard 4 2 2 4 3 2 2 3 6" xfId="20887" xr:uid="{00000000-0005-0000-0000-00004C140000}"/>
    <cellStyle name="Standaard 4 2 2 4 3 2 2 4" xfId="1176" xr:uid="{00000000-0005-0000-0000-00004D140000}"/>
    <cellStyle name="Standaard 4 2 2 4 3 2 2 4 2" xfId="3507" xr:uid="{00000000-0005-0000-0000-00004E140000}"/>
    <cellStyle name="Standaard 4 2 2 4 3 2 2 4 2 2" xfId="8174" xr:uid="{00000000-0005-0000-0000-00004F140000}"/>
    <cellStyle name="Standaard 4 2 2 4 3 2 2 4 2 2 2" xfId="20895" xr:uid="{00000000-0005-0000-0000-000050140000}"/>
    <cellStyle name="Standaard 4 2 2 4 3 2 2 4 2 3" xfId="10091" xr:uid="{00000000-0005-0000-0000-000051140000}"/>
    <cellStyle name="Standaard 4 2 2 4 3 2 2 4 2 3 2" xfId="20896" xr:uid="{00000000-0005-0000-0000-000052140000}"/>
    <cellStyle name="Standaard 4 2 2 4 3 2 2 4 2 4" xfId="14759" xr:uid="{00000000-0005-0000-0000-000053140000}"/>
    <cellStyle name="Standaard 4 2 2 4 3 2 2 4 2 5" xfId="20894" xr:uid="{00000000-0005-0000-0000-000054140000}"/>
    <cellStyle name="Standaard 4 2 2 4 3 2 2 4 3" xfId="5843" xr:uid="{00000000-0005-0000-0000-000055140000}"/>
    <cellStyle name="Standaard 4 2 2 4 3 2 2 4 3 2" xfId="20897" xr:uid="{00000000-0005-0000-0000-000056140000}"/>
    <cellStyle name="Standaard 4 2 2 4 3 2 2 4 4" xfId="10090" xr:uid="{00000000-0005-0000-0000-000057140000}"/>
    <cellStyle name="Standaard 4 2 2 4 3 2 2 4 4 2" xfId="20898" xr:uid="{00000000-0005-0000-0000-000058140000}"/>
    <cellStyle name="Standaard 4 2 2 4 3 2 2 4 5" xfId="14758" xr:uid="{00000000-0005-0000-0000-000059140000}"/>
    <cellStyle name="Standaard 4 2 2 4 3 2 2 4 6" xfId="20893" xr:uid="{00000000-0005-0000-0000-00005A140000}"/>
    <cellStyle name="Standaard 4 2 2 4 3 2 2 5" xfId="2730" xr:uid="{00000000-0005-0000-0000-00005B140000}"/>
    <cellStyle name="Standaard 4 2 2 4 3 2 2 5 2" xfId="7397" xr:uid="{00000000-0005-0000-0000-00005C140000}"/>
    <cellStyle name="Standaard 4 2 2 4 3 2 2 5 2 2" xfId="20900" xr:uid="{00000000-0005-0000-0000-00005D140000}"/>
    <cellStyle name="Standaard 4 2 2 4 3 2 2 5 3" xfId="10092" xr:uid="{00000000-0005-0000-0000-00005E140000}"/>
    <cellStyle name="Standaard 4 2 2 4 3 2 2 5 3 2" xfId="20901" xr:uid="{00000000-0005-0000-0000-00005F140000}"/>
    <cellStyle name="Standaard 4 2 2 4 3 2 2 5 4" xfId="14760" xr:uid="{00000000-0005-0000-0000-000060140000}"/>
    <cellStyle name="Standaard 4 2 2 4 3 2 2 5 5" xfId="20899" xr:uid="{00000000-0005-0000-0000-000061140000}"/>
    <cellStyle name="Standaard 4 2 2 4 3 2 2 6" xfId="5066" xr:uid="{00000000-0005-0000-0000-000062140000}"/>
    <cellStyle name="Standaard 4 2 2 4 3 2 2 6 2" xfId="20902" xr:uid="{00000000-0005-0000-0000-000063140000}"/>
    <cellStyle name="Standaard 4 2 2 4 3 2 2 7" xfId="10081" xr:uid="{00000000-0005-0000-0000-000064140000}"/>
    <cellStyle name="Standaard 4 2 2 4 3 2 2 7 2" xfId="20903" xr:uid="{00000000-0005-0000-0000-000065140000}"/>
    <cellStyle name="Standaard 4 2 2 4 3 2 2 8" xfId="14749" xr:uid="{00000000-0005-0000-0000-000066140000}"/>
    <cellStyle name="Standaard 4 2 2 4 3 2 2 9" xfId="20868" xr:uid="{00000000-0005-0000-0000-000067140000}"/>
    <cellStyle name="Standaard 4 2 2 4 3 2 3" xfId="589" xr:uid="{00000000-0005-0000-0000-000068140000}"/>
    <cellStyle name="Standaard 4 2 2 4 3 2 3 2" xfId="2147" xr:uid="{00000000-0005-0000-0000-000069140000}"/>
    <cellStyle name="Standaard 4 2 2 4 3 2 3 2 2" xfId="4478" xr:uid="{00000000-0005-0000-0000-00006A140000}"/>
    <cellStyle name="Standaard 4 2 2 4 3 2 3 2 2 2" xfId="9145" xr:uid="{00000000-0005-0000-0000-00006B140000}"/>
    <cellStyle name="Standaard 4 2 2 4 3 2 3 2 2 2 2" xfId="20907" xr:uid="{00000000-0005-0000-0000-00006C140000}"/>
    <cellStyle name="Standaard 4 2 2 4 3 2 3 2 2 3" xfId="10095" xr:uid="{00000000-0005-0000-0000-00006D140000}"/>
    <cellStyle name="Standaard 4 2 2 4 3 2 3 2 2 3 2" xfId="20908" xr:uid="{00000000-0005-0000-0000-00006E140000}"/>
    <cellStyle name="Standaard 4 2 2 4 3 2 3 2 2 4" xfId="14763" xr:uid="{00000000-0005-0000-0000-00006F140000}"/>
    <cellStyle name="Standaard 4 2 2 4 3 2 3 2 2 5" xfId="20906" xr:uid="{00000000-0005-0000-0000-000070140000}"/>
    <cellStyle name="Standaard 4 2 2 4 3 2 3 2 3" xfId="6814" xr:uid="{00000000-0005-0000-0000-000071140000}"/>
    <cellStyle name="Standaard 4 2 2 4 3 2 3 2 3 2" xfId="20909" xr:uid="{00000000-0005-0000-0000-000072140000}"/>
    <cellStyle name="Standaard 4 2 2 4 3 2 3 2 4" xfId="10094" xr:uid="{00000000-0005-0000-0000-000073140000}"/>
    <cellStyle name="Standaard 4 2 2 4 3 2 3 2 4 2" xfId="20910" xr:uid="{00000000-0005-0000-0000-000074140000}"/>
    <cellStyle name="Standaard 4 2 2 4 3 2 3 2 5" xfId="14762" xr:uid="{00000000-0005-0000-0000-000075140000}"/>
    <cellStyle name="Standaard 4 2 2 4 3 2 3 2 6" xfId="20905" xr:uid="{00000000-0005-0000-0000-000076140000}"/>
    <cellStyle name="Standaard 4 2 2 4 3 2 3 3" xfId="1370" xr:uid="{00000000-0005-0000-0000-000077140000}"/>
    <cellStyle name="Standaard 4 2 2 4 3 2 3 3 2" xfId="3701" xr:uid="{00000000-0005-0000-0000-000078140000}"/>
    <cellStyle name="Standaard 4 2 2 4 3 2 3 3 2 2" xfId="8368" xr:uid="{00000000-0005-0000-0000-000079140000}"/>
    <cellStyle name="Standaard 4 2 2 4 3 2 3 3 2 2 2" xfId="20913" xr:uid="{00000000-0005-0000-0000-00007A140000}"/>
    <cellStyle name="Standaard 4 2 2 4 3 2 3 3 2 3" xfId="10097" xr:uid="{00000000-0005-0000-0000-00007B140000}"/>
    <cellStyle name="Standaard 4 2 2 4 3 2 3 3 2 3 2" xfId="20914" xr:uid="{00000000-0005-0000-0000-00007C140000}"/>
    <cellStyle name="Standaard 4 2 2 4 3 2 3 3 2 4" xfId="14765" xr:uid="{00000000-0005-0000-0000-00007D140000}"/>
    <cellStyle name="Standaard 4 2 2 4 3 2 3 3 2 5" xfId="20912" xr:uid="{00000000-0005-0000-0000-00007E140000}"/>
    <cellStyle name="Standaard 4 2 2 4 3 2 3 3 3" xfId="6037" xr:uid="{00000000-0005-0000-0000-00007F140000}"/>
    <cellStyle name="Standaard 4 2 2 4 3 2 3 3 3 2" xfId="20915" xr:uid="{00000000-0005-0000-0000-000080140000}"/>
    <cellStyle name="Standaard 4 2 2 4 3 2 3 3 4" xfId="10096" xr:uid="{00000000-0005-0000-0000-000081140000}"/>
    <cellStyle name="Standaard 4 2 2 4 3 2 3 3 4 2" xfId="20916" xr:uid="{00000000-0005-0000-0000-000082140000}"/>
    <cellStyle name="Standaard 4 2 2 4 3 2 3 3 5" xfId="14764" xr:uid="{00000000-0005-0000-0000-000083140000}"/>
    <cellStyle name="Standaard 4 2 2 4 3 2 3 3 6" xfId="20911" xr:uid="{00000000-0005-0000-0000-000084140000}"/>
    <cellStyle name="Standaard 4 2 2 4 3 2 3 4" xfId="2924" xr:uid="{00000000-0005-0000-0000-000085140000}"/>
    <cellStyle name="Standaard 4 2 2 4 3 2 3 4 2" xfId="7591" xr:uid="{00000000-0005-0000-0000-000086140000}"/>
    <cellStyle name="Standaard 4 2 2 4 3 2 3 4 2 2" xfId="20918" xr:uid="{00000000-0005-0000-0000-000087140000}"/>
    <cellStyle name="Standaard 4 2 2 4 3 2 3 4 3" xfId="10098" xr:uid="{00000000-0005-0000-0000-000088140000}"/>
    <cellStyle name="Standaard 4 2 2 4 3 2 3 4 3 2" xfId="20919" xr:uid="{00000000-0005-0000-0000-000089140000}"/>
    <cellStyle name="Standaard 4 2 2 4 3 2 3 4 4" xfId="14766" xr:uid="{00000000-0005-0000-0000-00008A140000}"/>
    <cellStyle name="Standaard 4 2 2 4 3 2 3 4 5" xfId="20917" xr:uid="{00000000-0005-0000-0000-00008B140000}"/>
    <cellStyle name="Standaard 4 2 2 4 3 2 3 5" xfId="5260" xr:uid="{00000000-0005-0000-0000-00008C140000}"/>
    <cellStyle name="Standaard 4 2 2 4 3 2 3 5 2" xfId="20920" xr:uid="{00000000-0005-0000-0000-00008D140000}"/>
    <cellStyle name="Standaard 4 2 2 4 3 2 3 6" xfId="10093" xr:uid="{00000000-0005-0000-0000-00008E140000}"/>
    <cellStyle name="Standaard 4 2 2 4 3 2 3 6 2" xfId="20921" xr:uid="{00000000-0005-0000-0000-00008F140000}"/>
    <cellStyle name="Standaard 4 2 2 4 3 2 3 7" xfId="14761" xr:uid="{00000000-0005-0000-0000-000090140000}"/>
    <cellStyle name="Standaard 4 2 2 4 3 2 3 8" xfId="20904" xr:uid="{00000000-0005-0000-0000-000091140000}"/>
    <cellStyle name="Standaard 4 2 2 4 3 2 4" xfId="1759" xr:uid="{00000000-0005-0000-0000-000092140000}"/>
    <cellStyle name="Standaard 4 2 2 4 3 2 4 2" xfId="4090" xr:uid="{00000000-0005-0000-0000-000093140000}"/>
    <cellStyle name="Standaard 4 2 2 4 3 2 4 2 2" xfId="8757" xr:uid="{00000000-0005-0000-0000-000094140000}"/>
    <cellStyle name="Standaard 4 2 2 4 3 2 4 2 2 2" xfId="20924" xr:uid="{00000000-0005-0000-0000-000095140000}"/>
    <cellStyle name="Standaard 4 2 2 4 3 2 4 2 3" xfId="10100" xr:uid="{00000000-0005-0000-0000-000096140000}"/>
    <cellStyle name="Standaard 4 2 2 4 3 2 4 2 3 2" xfId="20925" xr:uid="{00000000-0005-0000-0000-000097140000}"/>
    <cellStyle name="Standaard 4 2 2 4 3 2 4 2 4" xfId="14768" xr:uid="{00000000-0005-0000-0000-000098140000}"/>
    <cellStyle name="Standaard 4 2 2 4 3 2 4 2 5" xfId="20923" xr:uid="{00000000-0005-0000-0000-000099140000}"/>
    <cellStyle name="Standaard 4 2 2 4 3 2 4 3" xfId="6426" xr:uid="{00000000-0005-0000-0000-00009A140000}"/>
    <cellStyle name="Standaard 4 2 2 4 3 2 4 3 2" xfId="20926" xr:uid="{00000000-0005-0000-0000-00009B140000}"/>
    <cellStyle name="Standaard 4 2 2 4 3 2 4 4" xfId="10099" xr:uid="{00000000-0005-0000-0000-00009C140000}"/>
    <cellStyle name="Standaard 4 2 2 4 3 2 4 4 2" xfId="20927" xr:uid="{00000000-0005-0000-0000-00009D140000}"/>
    <cellStyle name="Standaard 4 2 2 4 3 2 4 5" xfId="14767" xr:uid="{00000000-0005-0000-0000-00009E140000}"/>
    <cellStyle name="Standaard 4 2 2 4 3 2 4 6" xfId="20922" xr:uid="{00000000-0005-0000-0000-00009F140000}"/>
    <cellStyle name="Standaard 4 2 2 4 3 2 5" xfId="982" xr:uid="{00000000-0005-0000-0000-0000A0140000}"/>
    <cellStyle name="Standaard 4 2 2 4 3 2 5 2" xfId="3313" xr:uid="{00000000-0005-0000-0000-0000A1140000}"/>
    <cellStyle name="Standaard 4 2 2 4 3 2 5 2 2" xfId="7980" xr:uid="{00000000-0005-0000-0000-0000A2140000}"/>
    <cellStyle name="Standaard 4 2 2 4 3 2 5 2 2 2" xfId="20930" xr:uid="{00000000-0005-0000-0000-0000A3140000}"/>
    <cellStyle name="Standaard 4 2 2 4 3 2 5 2 3" xfId="10102" xr:uid="{00000000-0005-0000-0000-0000A4140000}"/>
    <cellStyle name="Standaard 4 2 2 4 3 2 5 2 3 2" xfId="20931" xr:uid="{00000000-0005-0000-0000-0000A5140000}"/>
    <cellStyle name="Standaard 4 2 2 4 3 2 5 2 4" xfId="14770" xr:uid="{00000000-0005-0000-0000-0000A6140000}"/>
    <cellStyle name="Standaard 4 2 2 4 3 2 5 2 5" xfId="20929" xr:uid="{00000000-0005-0000-0000-0000A7140000}"/>
    <cellStyle name="Standaard 4 2 2 4 3 2 5 3" xfId="5649" xr:uid="{00000000-0005-0000-0000-0000A8140000}"/>
    <cellStyle name="Standaard 4 2 2 4 3 2 5 3 2" xfId="20932" xr:uid="{00000000-0005-0000-0000-0000A9140000}"/>
    <cellStyle name="Standaard 4 2 2 4 3 2 5 4" xfId="10101" xr:uid="{00000000-0005-0000-0000-0000AA140000}"/>
    <cellStyle name="Standaard 4 2 2 4 3 2 5 4 2" xfId="20933" xr:uid="{00000000-0005-0000-0000-0000AB140000}"/>
    <cellStyle name="Standaard 4 2 2 4 3 2 5 5" xfId="14769" xr:uid="{00000000-0005-0000-0000-0000AC140000}"/>
    <cellStyle name="Standaard 4 2 2 4 3 2 5 6" xfId="20928" xr:uid="{00000000-0005-0000-0000-0000AD140000}"/>
    <cellStyle name="Standaard 4 2 2 4 3 2 6" xfId="2536" xr:uid="{00000000-0005-0000-0000-0000AE140000}"/>
    <cellStyle name="Standaard 4 2 2 4 3 2 6 2" xfId="7203" xr:uid="{00000000-0005-0000-0000-0000AF140000}"/>
    <cellStyle name="Standaard 4 2 2 4 3 2 6 2 2" xfId="20935" xr:uid="{00000000-0005-0000-0000-0000B0140000}"/>
    <cellStyle name="Standaard 4 2 2 4 3 2 6 3" xfId="10103" xr:uid="{00000000-0005-0000-0000-0000B1140000}"/>
    <cellStyle name="Standaard 4 2 2 4 3 2 6 3 2" xfId="20936" xr:uid="{00000000-0005-0000-0000-0000B2140000}"/>
    <cellStyle name="Standaard 4 2 2 4 3 2 6 4" xfId="14771" xr:uid="{00000000-0005-0000-0000-0000B3140000}"/>
    <cellStyle name="Standaard 4 2 2 4 3 2 6 5" xfId="20934" xr:uid="{00000000-0005-0000-0000-0000B4140000}"/>
    <cellStyle name="Standaard 4 2 2 4 3 2 7" xfId="4872" xr:uid="{00000000-0005-0000-0000-0000B5140000}"/>
    <cellStyle name="Standaard 4 2 2 4 3 2 7 2" xfId="20937" xr:uid="{00000000-0005-0000-0000-0000B6140000}"/>
    <cellStyle name="Standaard 4 2 2 4 3 2 8" xfId="10080" xr:uid="{00000000-0005-0000-0000-0000B7140000}"/>
    <cellStyle name="Standaard 4 2 2 4 3 2 8 2" xfId="20938" xr:uid="{00000000-0005-0000-0000-0000B8140000}"/>
    <cellStyle name="Standaard 4 2 2 4 3 2 9" xfId="14748" xr:uid="{00000000-0005-0000-0000-0000B9140000}"/>
    <cellStyle name="Standaard 4 2 2 4 3 3" xfId="223" xr:uid="{00000000-0005-0000-0000-0000BA140000}"/>
    <cellStyle name="Standaard 4 2 2 4 3 3 2" xfId="614" xr:uid="{00000000-0005-0000-0000-0000BB140000}"/>
    <cellStyle name="Standaard 4 2 2 4 3 3 2 2" xfId="2172" xr:uid="{00000000-0005-0000-0000-0000BC140000}"/>
    <cellStyle name="Standaard 4 2 2 4 3 3 2 2 2" xfId="4503" xr:uid="{00000000-0005-0000-0000-0000BD140000}"/>
    <cellStyle name="Standaard 4 2 2 4 3 3 2 2 2 2" xfId="9170" xr:uid="{00000000-0005-0000-0000-0000BE140000}"/>
    <cellStyle name="Standaard 4 2 2 4 3 3 2 2 2 2 2" xfId="20943" xr:uid="{00000000-0005-0000-0000-0000BF140000}"/>
    <cellStyle name="Standaard 4 2 2 4 3 3 2 2 2 3" xfId="10107" xr:uid="{00000000-0005-0000-0000-0000C0140000}"/>
    <cellStyle name="Standaard 4 2 2 4 3 3 2 2 2 3 2" xfId="20944" xr:uid="{00000000-0005-0000-0000-0000C1140000}"/>
    <cellStyle name="Standaard 4 2 2 4 3 3 2 2 2 4" xfId="14775" xr:uid="{00000000-0005-0000-0000-0000C2140000}"/>
    <cellStyle name="Standaard 4 2 2 4 3 3 2 2 2 5" xfId="20942" xr:uid="{00000000-0005-0000-0000-0000C3140000}"/>
    <cellStyle name="Standaard 4 2 2 4 3 3 2 2 3" xfId="6839" xr:uid="{00000000-0005-0000-0000-0000C4140000}"/>
    <cellStyle name="Standaard 4 2 2 4 3 3 2 2 3 2" xfId="20945" xr:uid="{00000000-0005-0000-0000-0000C5140000}"/>
    <cellStyle name="Standaard 4 2 2 4 3 3 2 2 4" xfId="10106" xr:uid="{00000000-0005-0000-0000-0000C6140000}"/>
    <cellStyle name="Standaard 4 2 2 4 3 3 2 2 4 2" xfId="20946" xr:uid="{00000000-0005-0000-0000-0000C7140000}"/>
    <cellStyle name="Standaard 4 2 2 4 3 3 2 2 5" xfId="14774" xr:uid="{00000000-0005-0000-0000-0000C8140000}"/>
    <cellStyle name="Standaard 4 2 2 4 3 3 2 2 6" xfId="20941" xr:uid="{00000000-0005-0000-0000-0000C9140000}"/>
    <cellStyle name="Standaard 4 2 2 4 3 3 2 3" xfId="1395" xr:uid="{00000000-0005-0000-0000-0000CA140000}"/>
    <cellStyle name="Standaard 4 2 2 4 3 3 2 3 2" xfId="3726" xr:uid="{00000000-0005-0000-0000-0000CB140000}"/>
    <cellStyle name="Standaard 4 2 2 4 3 3 2 3 2 2" xfId="8393" xr:uid="{00000000-0005-0000-0000-0000CC140000}"/>
    <cellStyle name="Standaard 4 2 2 4 3 3 2 3 2 2 2" xfId="20949" xr:uid="{00000000-0005-0000-0000-0000CD140000}"/>
    <cellStyle name="Standaard 4 2 2 4 3 3 2 3 2 3" xfId="10109" xr:uid="{00000000-0005-0000-0000-0000CE140000}"/>
    <cellStyle name="Standaard 4 2 2 4 3 3 2 3 2 3 2" xfId="20950" xr:uid="{00000000-0005-0000-0000-0000CF140000}"/>
    <cellStyle name="Standaard 4 2 2 4 3 3 2 3 2 4" xfId="14777" xr:uid="{00000000-0005-0000-0000-0000D0140000}"/>
    <cellStyle name="Standaard 4 2 2 4 3 3 2 3 2 5" xfId="20948" xr:uid="{00000000-0005-0000-0000-0000D1140000}"/>
    <cellStyle name="Standaard 4 2 2 4 3 3 2 3 3" xfId="6062" xr:uid="{00000000-0005-0000-0000-0000D2140000}"/>
    <cellStyle name="Standaard 4 2 2 4 3 3 2 3 3 2" xfId="20951" xr:uid="{00000000-0005-0000-0000-0000D3140000}"/>
    <cellStyle name="Standaard 4 2 2 4 3 3 2 3 4" xfId="10108" xr:uid="{00000000-0005-0000-0000-0000D4140000}"/>
    <cellStyle name="Standaard 4 2 2 4 3 3 2 3 4 2" xfId="20952" xr:uid="{00000000-0005-0000-0000-0000D5140000}"/>
    <cellStyle name="Standaard 4 2 2 4 3 3 2 3 5" xfId="14776" xr:uid="{00000000-0005-0000-0000-0000D6140000}"/>
    <cellStyle name="Standaard 4 2 2 4 3 3 2 3 6" xfId="20947" xr:uid="{00000000-0005-0000-0000-0000D7140000}"/>
    <cellStyle name="Standaard 4 2 2 4 3 3 2 4" xfId="2949" xr:uid="{00000000-0005-0000-0000-0000D8140000}"/>
    <cellStyle name="Standaard 4 2 2 4 3 3 2 4 2" xfId="7616" xr:uid="{00000000-0005-0000-0000-0000D9140000}"/>
    <cellStyle name="Standaard 4 2 2 4 3 3 2 4 2 2" xfId="20954" xr:uid="{00000000-0005-0000-0000-0000DA140000}"/>
    <cellStyle name="Standaard 4 2 2 4 3 3 2 4 3" xfId="10110" xr:uid="{00000000-0005-0000-0000-0000DB140000}"/>
    <cellStyle name="Standaard 4 2 2 4 3 3 2 4 3 2" xfId="20955" xr:uid="{00000000-0005-0000-0000-0000DC140000}"/>
    <cellStyle name="Standaard 4 2 2 4 3 3 2 4 4" xfId="14778" xr:uid="{00000000-0005-0000-0000-0000DD140000}"/>
    <cellStyle name="Standaard 4 2 2 4 3 3 2 4 5" xfId="20953" xr:uid="{00000000-0005-0000-0000-0000DE140000}"/>
    <cellStyle name="Standaard 4 2 2 4 3 3 2 5" xfId="5285" xr:uid="{00000000-0005-0000-0000-0000DF140000}"/>
    <cellStyle name="Standaard 4 2 2 4 3 3 2 5 2" xfId="20956" xr:uid="{00000000-0005-0000-0000-0000E0140000}"/>
    <cellStyle name="Standaard 4 2 2 4 3 3 2 6" xfId="10105" xr:uid="{00000000-0005-0000-0000-0000E1140000}"/>
    <cellStyle name="Standaard 4 2 2 4 3 3 2 6 2" xfId="20957" xr:uid="{00000000-0005-0000-0000-0000E2140000}"/>
    <cellStyle name="Standaard 4 2 2 4 3 3 2 7" xfId="14773" xr:uid="{00000000-0005-0000-0000-0000E3140000}"/>
    <cellStyle name="Standaard 4 2 2 4 3 3 2 8" xfId="20940" xr:uid="{00000000-0005-0000-0000-0000E4140000}"/>
    <cellStyle name="Standaard 4 2 2 4 3 3 3" xfId="1784" xr:uid="{00000000-0005-0000-0000-0000E5140000}"/>
    <cellStyle name="Standaard 4 2 2 4 3 3 3 2" xfId="4115" xr:uid="{00000000-0005-0000-0000-0000E6140000}"/>
    <cellStyle name="Standaard 4 2 2 4 3 3 3 2 2" xfId="8782" xr:uid="{00000000-0005-0000-0000-0000E7140000}"/>
    <cellStyle name="Standaard 4 2 2 4 3 3 3 2 2 2" xfId="20960" xr:uid="{00000000-0005-0000-0000-0000E8140000}"/>
    <cellStyle name="Standaard 4 2 2 4 3 3 3 2 3" xfId="10112" xr:uid="{00000000-0005-0000-0000-0000E9140000}"/>
    <cellStyle name="Standaard 4 2 2 4 3 3 3 2 3 2" xfId="20961" xr:uid="{00000000-0005-0000-0000-0000EA140000}"/>
    <cellStyle name="Standaard 4 2 2 4 3 3 3 2 4" xfId="14780" xr:uid="{00000000-0005-0000-0000-0000EB140000}"/>
    <cellStyle name="Standaard 4 2 2 4 3 3 3 2 5" xfId="20959" xr:uid="{00000000-0005-0000-0000-0000EC140000}"/>
    <cellStyle name="Standaard 4 2 2 4 3 3 3 3" xfId="6451" xr:uid="{00000000-0005-0000-0000-0000ED140000}"/>
    <cellStyle name="Standaard 4 2 2 4 3 3 3 3 2" xfId="20962" xr:uid="{00000000-0005-0000-0000-0000EE140000}"/>
    <cellStyle name="Standaard 4 2 2 4 3 3 3 4" xfId="10111" xr:uid="{00000000-0005-0000-0000-0000EF140000}"/>
    <cellStyle name="Standaard 4 2 2 4 3 3 3 4 2" xfId="20963" xr:uid="{00000000-0005-0000-0000-0000F0140000}"/>
    <cellStyle name="Standaard 4 2 2 4 3 3 3 5" xfId="14779" xr:uid="{00000000-0005-0000-0000-0000F1140000}"/>
    <cellStyle name="Standaard 4 2 2 4 3 3 3 6" xfId="20958" xr:uid="{00000000-0005-0000-0000-0000F2140000}"/>
    <cellStyle name="Standaard 4 2 2 4 3 3 4" xfId="1007" xr:uid="{00000000-0005-0000-0000-0000F3140000}"/>
    <cellStyle name="Standaard 4 2 2 4 3 3 4 2" xfId="3338" xr:uid="{00000000-0005-0000-0000-0000F4140000}"/>
    <cellStyle name="Standaard 4 2 2 4 3 3 4 2 2" xfId="8005" xr:uid="{00000000-0005-0000-0000-0000F5140000}"/>
    <cellStyle name="Standaard 4 2 2 4 3 3 4 2 2 2" xfId="20966" xr:uid="{00000000-0005-0000-0000-0000F6140000}"/>
    <cellStyle name="Standaard 4 2 2 4 3 3 4 2 3" xfId="10114" xr:uid="{00000000-0005-0000-0000-0000F7140000}"/>
    <cellStyle name="Standaard 4 2 2 4 3 3 4 2 3 2" xfId="20967" xr:uid="{00000000-0005-0000-0000-0000F8140000}"/>
    <cellStyle name="Standaard 4 2 2 4 3 3 4 2 4" xfId="14782" xr:uid="{00000000-0005-0000-0000-0000F9140000}"/>
    <cellStyle name="Standaard 4 2 2 4 3 3 4 2 5" xfId="20965" xr:uid="{00000000-0005-0000-0000-0000FA140000}"/>
    <cellStyle name="Standaard 4 2 2 4 3 3 4 3" xfId="5674" xr:uid="{00000000-0005-0000-0000-0000FB140000}"/>
    <cellStyle name="Standaard 4 2 2 4 3 3 4 3 2" xfId="20968" xr:uid="{00000000-0005-0000-0000-0000FC140000}"/>
    <cellStyle name="Standaard 4 2 2 4 3 3 4 4" xfId="10113" xr:uid="{00000000-0005-0000-0000-0000FD140000}"/>
    <cellStyle name="Standaard 4 2 2 4 3 3 4 4 2" xfId="20969" xr:uid="{00000000-0005-0000-0000-0000FE140000}"/>
    <cellStyle name="Standaard 4 2 2 4 3 3 4 5" xfId="14781" xr:uid="{00000000-0005-0000-0000-0000FF140000}"/>
    <cellStyle name="Standaard 4 2 2 4 3 3 4 6" xfId="20964" xr:uid="{00000000-0005-0000-0000-000000150000}"/>
    <cellStyle name="Standaard 4 2 2 4 3 3 5" xfId="2561" xr:uid="{00000000-0005-0000-0000-000001150000}"/>
    <cellStyle name="Standaard 4 2 2 4 3 3 5 2" xfId="7228" xr:uid="{00000000-0005-0000-0000-000002150000}"/>
    <cellStyle name="Standaard 4 2 2 4 3 3 5 2 2" xfId="20971" xr:uid="{00000000-0005-0000-0000-000003150000}"/>
    <cellStyle name="Standaard 4 2 2 4 3 3 5 3" xfId="10115" xr:uid="{00000000-0005-0000-0000-000004150000}"/>
    <cellStyle name="Standaard 4 2 2 4 3 3 5 3 2" xfId="20972" xr:uid="{00000000-0005-0000-0000-000005150000}"/>
    <cellStyle name="Standaard 4 2 2 4 3 3 5 4" xfId="14783" xr:uid="{00000000-0005-0000-0000-000006150000}"/>
    <cellStyle name="Standaard 4 2 2 4 3 3 5 5" xfId="20970" xr:uid="{00000000-0005-0000-0000-000007150000}"/>
    <cellStyle name="Standaard 4 2 2 4 3 3 6" xfId="4897" xr:uid="{00000000-0005-0000-0000-000008150000}"/>
    <cellStyle name="Standaard 4 2 2 4 3 3 6 2" xfId="20973" xr:uid="{00000000-0005-0000-0000-000009150000}"/>
    <cellStyle name="Standaard 4 2 2 4 3 3 7" xfId="10104" xr:uid="{00000000-0005-0000-0000-00000A150000}"/>
    <cellStyle name="Standaard 4 2 2 4 3 3 7 2" xfId="20974" xr:uid="{00000000-0005-0000-0000-00000B150000}"/>
    <cellStyle name="Standaard 4 2 2 4 3 3 8" xfId="14772" xr:uid="{00000000-0005-0000-0000-00000C150000}"/>
    <cellStyle name="Standaard 4 2 2 4 3 3 9" xfId="20939" xr:uid="{00000000-0005-0000-0000-00000D150000}"/>
    <cellStyle name="Standaard 4 2 2 4 3 4" xfId="420" xr:uid="{00000000-0005-0000-0000-00000E150000}"/>
    <cellStyle name="Standaard 4 2 2 4 3 4 2" xfId="1978" xr:uid="{00000000-0005-0000-0000-00000F150000}"/>
    <cellStyle name="Standaard 4 2 2 4 3 4 2 2" xfId="4309" xr:uid="{00000000-0005-0000-0000-000010150000}"/>
    <cellStyle name="Standaard 4 2 2 4 3 4 2 2 2" xfId="8976" xr:uid="{00000000-0005-0000-0000-000011150000}"/>
    <cellStyle name="Standaard 4 2 2 4 3 4 2 2 2 2" xfId="20978" xr:uid="{00000000-0005-0000-0000-000012150000}"/>
    <cellStyle name="Standaard 4 2 2 4 3 4 2 2 3" xfId="10118" xr:uid="{00000000-0005-0000-0000-000013150000}"/>
    <cellStyle name="Standaard 4 2 2 4 3 4 2 2 3 2" xfId="20979" xr:uid="{00000000-0005-0000-0000-000014150000}"/>
    <cellStyle name="Standaard 4 2 2 4 3 4 2 2 4" xfId="14786" xr:uid="{00000000-0005-0000-0000-000015150000}"/>
    <cellStyle name="Standaard 4 2 2 4 3 4 2 2 5" xfId="20977" xr:uid="{00000000-0005-0000-0000-000016150000}"/>
    <cellStyle name="Standaard 4 2 2 4 3 4 2 3" xfId="6645" xr:uid="{00000000-0005-0000-0000-000017150000}"/>
    <cellStyle name="Standaard 4 2 2 4 3 4 2 3 2" xfId="20980" xr:uid="{00000000-0005-0000-0000-000018150000}"/>
    <cellStyle name="Standaard 4 2 2 4 3 4 2 4" xfId="10117" xr:uid="{00000000-0005-0000-0000-000019150000}"/>
    <cellStyle name="Standaard 4 2 2 4 3 4 2 4 2" xfId="20981" xr:uid="{00000000-0005-0000-0000-00001A150000}"/>
    <cellStyle name="Standaard 4 2 2 4 3 4 2 5" xfId="14785" xr:uid="{00000000-0005-0000-0000-00001B150000}"/>
    <cellStyle name="Standaard 4 2 2 4 3 4 2 6" xfId="20976" xr:uid="{00000000-0005-0000-0000-00001C150000}"/>
    <cellStyle name="Standaard 4 2 2 4 3 4 3" xfId="1201" xr:uid="{00000000-0005-0000-0000-00001D150000}"/>
    <cellStyle name="Standaard 4 2 2 4 3 4 3 2" xfId="3532" xr:uid="{00000000-0005-0000-0000-00001E150000}"/>
    <cellStyle name="Standaard 4 2 2 4 3 4 3 2 2" xfId="8199" xr:uid="{00000000-0005-0000-0000-00001F150000}"/>
    <cellStyle name="Standaard 4 2 2 4 3 4 3 2 2 2" xfId="20984" xr:uid="{00000000-0005-0000-0000-000020150000}"/>
    <cellStyle name="Standaard 4 2 2 4 3 4 3 2 3" xfId="10120" xr:uid="{00000000-0005-0000-0000-000021150000}"/>
    <cellStyle name="Standaard 4 2 2 4 3 4 3 2 3 2" xfId="20985" xr:uid="{00000000-0005-0000-0000-000022150000}"/>
    <cellStyle name="Standaard 4 2 2 4 3 4 3 2 4" xfId="14788" xr:uid="{00000000-0005-0000-0000-000023150000}"/>
    <cellStyle name="Standaard 4 2 2 4 3 4 3 2 5" xfId="20983" xr:uid="{00000000-0005-0000-0000-000024150000}"/>
    <cellStyle name="Standaard 4 2 2 4 3 4 3 3" xfId="5868" xr:uid="{00000000-0005-0000-0000-000025150000}"/>
    <cellStyle name="Standaard 4 2 2 4 3 4 3 3 2" xfId="20986" xr:uid="{00000000-0005-0000-0000-000026150000}"/>
    <cellStyle name="Standaard 4 2 2 4 3 4 3 4" xfId="10119" xr:uid="{00000000-0005-0000-0000-000027150000}"/>
    <cellStyle name="Standaard 4 2 2 4 3 4 3 4 2" xfId="20987" xr:uid="{00000000-0005-0000-0000-000028150000}"/>
    <cellStyle name="Standaard 4 2 2 4 3 4 3 5" xfId="14787" xr:uid="{00000000-0005-0000-0000-000029150000}"/>
    <cellStyle name="Standaard 4 2 2 4 3 4 3 6" xfId="20982" xr:uid="{00000000-0005-0000-0000-00002A150000}"/>
    <cellStyle name="Standaard 4 2 2 4 3 4 4" xfId="2755" xr:uid="{00000000-0005-0000-0000-00002B150000}"/>
    <cellStyle name="Standaard 4 2 2 4 3 4 4 2" xfId="7422" xr:uid="{00000000-0005-0000-0000-00002C150000}"/>
    <cellStyle name="Standaard 4 2 2 4 3 4 4 2 2" xfId="20989" xr:uid="{00000000-0005-0000-0000-00002D150000}"/>
    <cellStyle name="Standaard 4 2 2 4 3 4 4 3" xfId="10121" xr:uid="{00000000-0005-0000-0000-00002E150000}"/>
    <cellStyle name="Standaard 4 2 2 4 3 4 4 3 2" xfId="20990" xr:uid="{00000000-0005-0000-0000-00002F150000}"/>
    <cellStyle name="Standaard 4 2 2 4 3 4 4 4" xfId="14789" xr:uid="{00000000-0005-0000-0000-000030150000}"/>
    <cellStyle name="Standaard 4 2 2 4 3 4 4 5" xfId="20988" xr:uid="{00000000-0005-0000-0000-000031150000}"/>
    <cellStyle name="Standaard 4 2 2 4 3 4 5" xfId="5091" xr:uid="{00000000-0005-0000-0000-000032150000}"/>
    <cellStyle name="Standaard 4 2 2 4 3 4 5 2" xfId="20991" xr:uid="{00000000-0005-0000-0000-000033150000}"/>
    <cellStyle name="Standaard 4 2 2 4 3 4 6" xfId="10116" xr:uid="{00000000-0005-0000-0000-000034150000}"/>
    <cellStyle name="Standaard 4 2 2 4 3 4 6 2" xfId="20992" xr:uid="{00000000-0005-0000-0000-000035150000}"/>
    <cellStyle name="Standaard 4 2 2 4 3 4 7" xfId="14784" xr:uid="{00000000-0005-0000-0000-000036150000}"/>
    <cellStyle name="Standaard 4 2 2 4 3 4 8" xfId="20975" xr:uid="{00000000-0005-0000-0000-000037150000}"/>
    <cellStyle name="Standaard 4 2 2 4 3 5" xfId="1590" xr:uid="{00000000-0005-0000-0000-000038150000}"/>
    <cellStyle name="Standaard 4 2 2 4 3 5 2" xfId="3921" xr:uid="{00000000-0005-0000-0000-000039150000}"/>
    <cellStyle name="Standaard 4 2 2 4 3 5 2 2" xfId="8588" xr:uid="{00000000-0005-0000-0000-00003A150000}"/>
    <cellStyle name="Standaard 4 2 2 4 3 5 2 2 2" xfId="20995" xr:uid="{00000000-0005-0000-0000-00003B150000}"/>
    <cellStyle name="Standaard 4 2 2 4 3 5 2 3" xfId="10123" xr:uid="{00000000-0005-0000-0000-00003C150000}"/>
    <cellStyle name="Standaard 4 2 2 4 3 5 2 3 2" xfId="20996" xr:uid="{00000000-0005-0000-0000-00003D150000}"/>
    <cellStyle name="Standaard 4 2 2 4 3 5 2 4" xfId="14791" xr:uid="{00000000-0005-0000-0000-00003E150000}"/>
    <cellStyle name="Standaard 4 2 2 4 3 5 2 5" xfId="20994" xr:uid="{00000000-0005-0000-0000-00003F150000}"/>
    <cellStyle name="Standaard 4 2 2 4 3 5 3" xfId="6257" xr:uid="{00000000-0005-0000-0000-000040150000}"/>
    <cellStyle name="Standaard 4 2 2 4 3 5 3 2" xfId="20997" xr:uid="{00000000-0005-0000-0000-000041150000}"/>
    <cellStyle name="Standaard 4 2 2 4 3 5 4" xfId="10122" xr:uid="{00000000-0005-0000-0000-000042150000}"/>
    <cellStyle name="Standaard 4 2 2 4 3 5 4 2" xfId="20998" xr:uid="{00000000-0005-0000-0000-000043150000}"/>
    <cellStyle name="Standaard 4 2 2 4 3 5 5" xfId="14790" xr:uid="{00000000-0005-0000-0000-000044150000}"/>
    <cellStyle name="Standaard 4 2 2 4 3 5 6" xfId="20993" xr:uid="{00000000-0005-0000-0000-000045150000}"/>
    <cellStyle name="Standaard 4 2 2 4 3 6" xfId="813" xr:uid="{00000000-0005-0000-0000-000046150000}"/>
    <cellStyle name="Standaard 4 2 2 4 3 6 2" xfId="3144" xr:uid="{00000000-0005-0000-0000-000047150000}"/>
    <cellStyle name="Standaard 4 2 2 4 3 6 2 2" xfId="7811" xr:uid="{00000000-0005-0000-0000-000048150000}"/>
    <cellStyle name="Standaard 4 2 2 4 3 6 2 2 2" xfId="21001" xr:uid="{00000000-0005-0000-0000-000049150000}"/>
    <cellStyle name="Standaard 4 2 2 4 3 6 2 3" xfId="10125" xr:uid="{00000000-0005-0000-0000-00004A150000}"/>
    <cellStyle name="Standaard 4 2 2 4 3 6 2 3 2" xfId="21002" xr:uid="{00000000-0005-0000-0000-00004B150000}"/>
    <cellStyle name="Standaard 4 2 2 4 3 6 2 4" xfId="14793" xr:uid="{00000000-0005-0000-0000-00004C150000}"/>
    <cellStyle name="Standaard 4 2 2 4 3 6 2 5" xfId="21000" xr:uid="{00000000-0005-0000-0000-00004D150000}"/>
    <cellStyle name="Standaard 4 2 2 4 3 6 3" xfId="5480" xr:uid="{00000000-0005-0000-0000-00004E150000}"/>
    <cellStyle name="Standaard 4 2 2 4 3 6 3 2" xfId="21003" xr:uid="{00000000-0005-0000-0000-00004F150000}"/>
    <cellStyle name="Standaard 4 2 2 4 3 6 4" xfId="10124" xr:uid="{00000000-0005-0000-0000-000050150000}"/>
    <cellStyle name="Standaard 4 2 2 4 3 6 4 2" xfId="21004" xr:uid="{00000000-0005-0000-0000-000051150000}"/>
    <cellStyle name="Standaard 4 2 2 4 3 6 5" xfId="14792" xr:uid="{00000000-0005-0000-0000-000052150000}"/>
    <cellStyle name="Standaard 4 2 2 4 3 6 6" xfId="20999" xr:uid="{00000000-0005-0000-0000-000053150000}"/>
    <cellStyle name="Standaard 4 2 2 4 3 7" xfId="2367" xr:uid="{00000000-0005-0000-0000-000054150000}"/>
    <cellStyle name="Standaard 4 2 2 4 3 7 2" xfId="7034" xr:uid="{00000000-0005-0000-0000-000055150000}"/>
    <cellStyle name="Standaard 4 2 2 4 3 7 2 2" xfId="21006" xr:uid="{00000000-0005-0000-0000-000056150000}"/>
    <cellStyle name="Standaard 4 2 2 4 3 7 3" xfId="10126" xr:uid="{00000000-0005-0000-0000-000057150000}"/>
    <cellStyle name="Standaard 4 2 2 4 3 7 3 2" xfId="21007" xr:uid="{00000000-0005-0000-0000-000058150000}"/>
    <cellStyle name="Standaard 4 2 2 4 3 7 4" xfId="14794" xr:uid="{00000000-0005-0000-0000-000059150000}"/>
    <cellStyle name="Standaard 4 2 2 4 3 7 5" xfId="21005" xr:uid="{00000000-0005-0000-0000-00005A150000}"/>
    <cellStyle name="Standaard 4 2 2 4 3 8" xfId="4773" xr:uid="{00000000-0005-0000-0000-00005B150000}"/>
    <cellStyle name="Standaard 4 2 2 4 3 8 2" xfId="21008" xr:uid="{00000000-0005-0000-0000-00005C150000}"/>
    <cellStyle name="Standaard 4 2 2 4 3 9" xfId="10079" xr:uid="{00000000-0005-0000-0000-00005D150000}"/>
    <cellStyle name="Standaard 4 2 2 4 3 9 2" xfId="21009" xr:uid="{00000000-0005-0000-0000-00005E150000}"/>
    <cellStyle name="Standaard 4 2 2 4 4" xfId="150" xr:uid="{00000000-0005-0000-0000-00005F150000}"/>
    <cellStyle name="Standaard 4 2 2 4 4 10" xfId="21010" xr:uid="{00000000-0005-0000-0000-000060150000}"/>
    <cellStyle name="Standaard 4 2 2 4 4 2" xfId="344" xr:uid="{00000000-0005-0000-0000-000061150000}"/>
    <cellStyle name="Standaard 4 2 2 4 4 2 2" xfId="735" xr:uid="{00000000-0005-0000-0000-000062150000}"/>
    <cellStyle name="Standaard 4 2 2 4 4 2 2 2" xfId="2293" xr:uid="{00000000-0005-0000-0000-000063150000}"/>
    <cellStyle name="Standaard 4 2 2 4 4 2 2 2 2" xfId="4624" xr:uid="{00000000-0005-0000-0000-000064150000}"/>
    <cellStyle name="Standaard 4 2 2 4 4 2 2 2 2 2" xfId="9291" xr:uid="{00000000-0005-0000-0000-000065150000}"/>
    <cellStyle name="Standaard 4 2 2 4 4 2 2 2 2 2 2" xfId="21015" xr:uid="{00000000-0005-0000-0000-000066150000}"/>
    <cellStyle name="Standaard 4 2 2 4 4 2 2 2 2 3" xfId="10131" xr:uid="{00000000-0005-0000-0000-000067150000}"/>
    <cellStyle name="Standaard 4 2 2 4 4 2 2 2 2 3 2" xfId="21016" xr:uid="{00000000-0005-0000-0000-000068150000}"/>
    <cellStyle name="Standaard 4 2 2 4 4 2 2 2 2 4" xfId="14799" xr:uid="{00000000-0005-0000-0000-000069150000}"/>
    <cellStyle name="Standaard 4 2 2 4 4 2 2 2 2 5" xfId="21014" xr:uid="{00000000-0005-0000-0000-00006A150000}"/>
    <cellStyle name="Standaard 4 2 2 4 4 2 2 2 3" xfId="6960" xr:uid="{00000000-0005-0000-0000-00006B150000}"/>
    <cellStyle name="Standaard 4 2 2 4 4 2 2 2 3 2" xfId="21017" xr:uid="{00000000-0005-0000-0000-00006C150000}"/>
    <cellStyle name="Standaard 4 2 2 4 4 2 2 2 4" xfId="10130" xr:uid="{00000000-0005-0000-0000-00006D150000}"/>
    <cellStyle name="Standaard 4 2 2 4 4 2 2 2 4 2" xfId="21018" xr:uid="{00000000-0005-0000-0000-00006E150000}"/>
    <cellStyle name="Standaard 4 2 2 4 4 2 2 2 5" xfId="14798" xr:uid="{00000000-0005-0000-0000-00006F150000}"/>
    <cellStyle name="Standaard 4 2 2 4 4 2 2 2 6" xfId="21013" xr:uid="{00000000-0005-0000-0000-000070150000}"/>
    <cellStyle name="Standaard 4 2 2 4 4 2 2 3" xfId="1516" xr:uid="{00000000-0005-0000-0000-000071150000}"/>
    <cellStyle name="Standaard 4 2 2 4 4 2 2 3 2" xfId="3847" xr:uid="{00000000-0005-0000-0000-000072150000}"/>
    <cellStyle name="Standaard 4 2 2 4 4 2 2 3 2 2" xfId="8514" xr:uid="{00000000-0005-0000-0000-000073150000}"/>
    <cellStyle name="Standaard 4 2 2 4 4 2 2 3 2 2 2" xfId="21021" xr:uid="{00000000-0005-0000-0000-000074150000}"/>
    <cellStyle name="Standaard 4 2 2 4 4 2 2 3 2 3" xfId="10133" xr:uid="{00000000-0005-0000-0000-000075150000}"/>
    <cellStyle name="Standaard 4 2 2 4 4 2 2 3 2 3 2" xfId="21022" xr:uid="{00000000-0005-0000-0000-000076150000}"/>
    <cellStyle name="Standaard 4 2 2 4 4 2 2 3 2 4" xfId="14801" xr:uid="{00000000-0005-0000-0000-000077150000}"/>
    <cellStyle name="Standaard 4 2 2 4 4 2 2 3 2 5" xfId="21020" xr:uid="{00000000-0005-0000-0000-000078150000}"/>
    <cellStyle name="Standaard 4 2 2 4 4 2 2 3 3" xfId="6183" xr:uid="{00000000-0005-0000-0000-000079150000}"/>
    <cellStyle name="Standaard 4 2 2 4 4 2 2 3 3 2" xfId="21023" xr:uid="{00000000-0005-0000-0000-00007A150000}"/>
    <cellStyle name="Standaard 4 2 2 4 4 2 2 3 4" xfId="10132" xr:uid="{00000000-0005-0000-0000-00007B150000}"/>
    <cellStyle name="Standaard 4 2 2 4 4 2 2 3 4 2" xfId="21024" xr:uid="{00000000-0005-0000-0000-00007C150000}"/>
    <cellStyle name="Standaard 4 2 2 4 4 2 2 3 5" xfId="14800" xr:uid="{00000000-0005-0000-0000-00007D150000}"/>
    <cellStyle name="Standaard 4 2 2 4 4 2 2 3 6" xfId="21019" xr:uid="{00000000-0005-0000-0000-00007E150000}"/>
    <cellStyle name="Standaard 4 2 2 4 4 2 2 4" xfId="3070" xr:uid="{00000000-0005-0000-0000-00007F150000}"/>
    <cellStyle name="Standaard 4 2 2 4 4 2 2 4 2" xfId="7737" xr:uid="{00000000-0005-0000-0000-000080150000}"/>
    <cellStyle name="Standaard 4 2 2 4 4 2 2 4 2 2" xfId="21026" xr:uid="{00000000-0005-0000-0000-000081150000}"/>
    <cellStyle name="Standaard 4 2 2 4 4 2 2 4 3" xfId="10134" xr:uid="{00000000-0005-0000-0000-000082150000}"/>
    <cellStyle name="Standaard 4 2 2 4 4 2 2 4 3 2" xfId="21027" xr:uid="{00000000-0005-0000-0000-000083150000}"/>
    <cellStyle name="Standaard 4 2 2 4 4 2 2 4 4" xfId="14802" xr:uid="{00000000-0005-0000-0000-000084150000}"/>
    <cellStyle name="Standaard 4 2 2 4 4 2 2 4 5" xfId="21025" xr:uid="{00000000-0005-0000-0000-000085150000}"/>
    <cellStyle name="Standaard 4 2 2 4 4 2 2 5" xfId="5406" xr:uid="{00000000-0005-0000-0000-000086150000}"/>
    <cellStyle name="Standaard 4 2 2 4 4 2 2 5 2" xfId="21028" xr:uid="{00000000-0005-0000-0000-000087150000}"/>
    <cellStyle name="Standaard 4 2 2 4 4 2 2 6" xfId="10129" xr:uid="{00000000-0005-0000-0000-000088150000}"/>
    <cellStyle name="Standaard 4 2 2 4 4 2 2 6 2" xfId="21029" xr:uid="{00000000-0005-0000-0000-000089150000}"/>
    <cellStyle name="Standaard 4 2 2 4 4 2 2 7" xfId="14797" xr:uid="{00000000-0005-0000-0000-00008A150000}"/>
    <cellStyle name="Standaard 4 2 2 4 4 2 2 8" xfId="21012" xr:uid="{00000000-0005-0000-0000-00008B150000}"/>
    <cellStyle name="Standaard 4 2 2 4 4 2 3" xfId="1905" xr:uid="{00000000-0005-0000-0000-00008C150000}"/>
    <cellStyle name="Standaard 4 2 2 4 4 2 3 2" xfId="4236" xr:uid="{00000000-0005-0000-0000-00008D150000}"/>
    <cellStyle name="Standaard 4 2 2 4 4 2 3 2 2" xfId="8903" xr:uid="{00000000-0005-0000-0000-00008E150000}"/>
    <cellStyle name="Standaard 4 2 2 4 4 2 3 2 2 2" xfId="21032" xr:uid="{00000000-0005-0000-0000-00008F150000}"/>
    <cellStyle name="Standaard 4 2 2 4 4 2 3 2 3" xfId="10136" xr:uid="{00000000-0005-0000-0000-000090150000}"/>
    <cellStyle name="Standaard 4 2 2 4 4 2 3 2 3 2" xfId="21033" xr:uid="{00000000-0005-0000-0000-000091150000}"/>
    <cellStyle name="Standaard 4 2 2 4 4 2 3 2 4" xfId="14804" xr:uid="{00000000-0005-0000-0000-000092150000}"/>
    <cellStyle name="Standaard 4 2 2 4 4 2 3 2 5" xfId="21031" xr:uid="{00000000-0005-0000-0000-000093150000}"/>
    <cellStyle name="Standaard 4 2 2 4 4 2 3 3" xfId="6572" xr:uid="{00000000-0005-0000-0000-000094150000}"/>
    <cellStyle name="Standaard 4 2 2 4 4 2 3 3 2" xfId="21034" xr:uid="{00000000-0005-0000-0000-000095150000}"/>
    <cellStyle name="Standaard 4 2 2 4 4 2 3 4" xfId="10135" xr:uid="{00000000-0005-0000-0000-000096150000}"/>
    <cellStyle name="Standaard 4 2 2 4 4 2 3 4 2" xfId="21035" xr:uid="{00000000-0005-0000-0000-000097150000}"/>
    <cellStyle name="Standaard 4 2 2 4 4 2 3 5" xfId="14803" xr:uid="{00000000-0005-0000-0000-000098150000}"/>
    <cellStyle name="Standaard 4 2 2 4 4 2 3 6" xfId="21030" xr:uid="{00000000-0005-0000-0000-000099150000}"/>
    <cellStyle name="Standaard 4 2 2 4 4 2 4" xfId="1128" xr:uid="{00000000-0005-0000-0000-00009A150000}"/>
    <cellStyle name="Standaard 4 2 2 4 4 2 4 2" xfId="3459" xr:uid="{00000000-0005-0000-0000-00009B150000}"/>
    <cellStyle name="Standaard 4 2 2 4 4 2 4 2 2" xfId="8126" xr:uid="{00000000-0005-0000-0000-00009C150000}"/>
    <cellStyle name="Standaard 4 2 2 4 4 2 4 2 2 2" xfId="21038" xr:uid="{00000000-0005-0000-0000-00009D150000}"/>
    <cellStyle name="Standaard 4 2 2 4 4 2 4 2 3" xfId="10138" xr:uid="{00000000-0005-0000-0000-00009E150000}"/>
    <cellStyle name="Standaard 4 2 2 4 4 2 4 2 3 2" xfId="21039" xr:uid="{00000000-0005-0000-0000-00009F150000}"/>
    <cellStyle name="Standaard 4 2 2 4 4 2 4 2 4" xfId="14806" xr:uid="{00000000-0005-0000-0000-0000A0150000}"/>
    <cellStyle name="Standaard 4 2 2 4 4 2 4 2 5" xfId="21037" xr:uid="{00000000-0005-0000-0000-0000A1150000}"/>
    <cellStyle name="Standaard 4 2 2 4 4 2 4 3" xfId="5795" xr:uid="{00000000-0005-0000-0000-0000A2150000}"/>
    <cellStyle name="Standaard 4 2 2 4 4 2 4 3 2" xfId="21040" xr:uid="{00000000-0005-0000-0000-0000A3150000}"/>
    <cellStyle name="Standaard 4 2 2 4 4 2 4 4" xfId="10137" xr:uid="{00000000-0005-0000-0000-0000A4150000}"/>
    <cellStyle name="Standaard 4 2 2 4 4 2 4 4 2" xfId="21041" xr:uid="{00000000-0005-0000-0000-0000A5150000}"/>
    <cellStyle name="Standaard 4 2 2 4 4 2 4 5" xfId="14805" xr:uid="{00000000-0005-0000-0000-0000A6150000}"/>
    <cellStyle name="Standaard 4 2 2 4 4 2 4 6" xfId="21036" xr:uid="{00000000-0005-0000-0000-0000A7150000}"/>
    <cellStyle name="Standaard 4 2 2 4 4 2 5" xfId="2682" xr:uid="{00000000-0005-0000-0000-0000A8150000}"/>
    <cellStyle name="Standaard 4 2 2 4 4 2 5 2" xfId="7349" xr:uid="{00000000-0005-0000-0000-0000A9150000}"/>
    <cellStyle name="Standaard 4 2 2 4 4 2 5 2 2" xfId="21043" xr:uid="{00000000-0005-0000-0000-0000AA150000}"/>
    <cellStyle name="Standaard 4 2 2 4 4 2 5 3" xfId="10139" xr:uid="{00000000-0005-0000-0000-0000AB150000}"/>
    <cellStyle name="Standaard 4 2 2 4 4 2 5 3 2" xfId="21044" xr:uid="{00000000-0005-0000-0000-0000AC150000}"/>
    <cellStyle name="Standaard 4 2 2 4 4 2 5 4" xfId="14807" xr:uid="{00000000-0005-0000-0000-0000AD150000}"/>
    <cellStyle name="Standaard 4 2 2 4 4 2 5 5" xfId="21042" xr:uid="{00000000-0005-0000-0000-0000AE150000}"/>
    <cellStyle name="Standaard 4 2 2 4 4 2 6" xfId="5018" xr:uid="{00000000-0005-0000-0000-0000AF150000}"/>
    <cellStyle name="Standaard 4 2 2 4 4 2 6 2" xfId="21045" xr:uid="{00000000-0005-0000-0000-0000B0150000}"/>
    <cellStyle name="Standaard 4 2 2 4 4 2 7" xfId="10128" xr:uid="{00000000-0005-0000-0000-0000B1150000}"/>
    <cellStyle name="Standaard 4 2 2 4 4 2 7 2" xfId="21046" xr:uid="{00000000-0005-0000-0000-0000B2150000}"/>
    <cellStyle name="Standaard 4 2 2 4 4 2 8" xfId="14796" xr:uid="{00000000-0005-0000-0000-0000B3150000}"/>
    <cellStyle name="Standaard 4 2 2 4 4 2 9" xfId="21011" xr:uid="{00000000-0005-0000-0000-0000B4150000}"/>
    <cellStyle name="Standaard 4 2 2 4 4 3" xfId="541" xr:uid="{00000000-0005-0000-0000-0000B5150000}"/>
    <cellStyle name="Standaard 4 2 2 4 4 3 2" xfId="2099" xr:uid="{00000000-0005-0000-0000-0000B6150000}"/>
    <cellStyle name="Standaard 4 2 2 4 4 3 2 2" xfId="4430" xr:uid="{00000000-0005-0000-0000-0000B7150000}"/>
    <cellStyle name="Standaard 4 2 2 4 4 3 2 2 2" xfId="9097" xr:uid="{00000000-0005-0000-0000-0000B8150000}"/>
    <cellStyle name="Standaard 4 2 2 4 4 3 2 2 2 2" xfId="21050" xr:uid="{00000000-0005-0000-0000-0000B9150000}"/>
    <cellStyle name="Standaard 4 2 2 4 4 3 2 2 3" xfId="10142" xr:uid="{00000000-0005-0000-0000-0000BA150000}"/>
    <cellStyle name="Standaard 4 2 2 4 4 3 2 2 3 2" xfId="21051" xr:uid="{00000000-0005-0000-0000-0000BB150000}"/>
    <cellStyle name="Standaard 4 2 2 4 4 3 2 2 4" xfId="14810" xr:uid="{00000000-0005-0000-0000-0000BC150000}"/>
    <cellStyle name="Standaard 4 2 2 4 4 3 2 2 5" xfId="21049" xr:uid="{00000000-0005-0000-0000-0000BD150000}"/>
    <cellStyle name="Standaard 4 2 2 4 4 3 2 3" xfId="6766" xr:uid="{00000000-0005-0000-0000-0000BE150000}"/>
    <cellStyle name="Standaard 4 2 2 4 4 3 2 3 2" xfId="21052" xr:uid="{00000000-0005-0000-0000-0000BF150000}"/>
    <cellStyle name="Standaard 4 2 2 4 4 3 2 4" xfId="10141" xr:uid="{00000000-0005-0000-0000-0000C0150000}"/>
    <cellStyle name="Standaard 4 2 2 4 4 3 2 4 2" xfId="21053" xr:uid="{00000000-0005-0000-0000-0000C1150000}"/>
    <cellStyle name="Standaard 4 2 2 4 4 3 2 5" xfId="14809" xr:uid="{00000000-0005-0000-0000-0000C2150000}"/>
    <cellStyle name="Standaard 4 2 2 4 4 3 2 6" xfId="21048" xr:uid="{00000000-0005-0000-0000-0000C3150000}"/>
    <cellStyle name="Standaard 4 2 2 4 4 3 3" xfId="1322" xr:uid="{00000000-0005-0000-0000-0000C4150000}"/>
    <cellStyle name="Standaard 4 2 2 4 4 3 3 2" xfId="3653" xr:uid="{00000000-0005-0000-0000-0000C5150000}"/>
    <cellStyle name="Standaard 4 2 2 4 4 3 3 2 2" xfId="8320" xr:uid="{00000000-0005-0000-0000-0000C6150000}"/>
    <cellStyle name="Standaard 4 2 2 4 4 3 3 2 2 2" xfId="21056" xr:uid="{00000000-0005-0000-0000-0000C7150000}"/>
    <cellStyle name="Standaard 4 2 2 4 4 3 3 2 3" xfId="10144" xr:uid="{00000000-0005-0000-0000-0000C8150000}"/>
    <cellStyle name="Standaard 4 2 2 4 4 3 3 2 3 2" xfId="21057" xr:uid="{00000000-0005-0000-0000-0000C9150000}"/>
    <cellStyle name="Standaard 4 2 2 4 4 3 3 2 4" xfId="14812" xr:uid="{00000000-0005-0000-0000-0000CA150000}"/>
    <cellStyle name="Standaard 4 2 2 4 4 3 3 2 5" xfId="21055" xr:uid="{00000000-0005-0000-0000-0000CB150000}"/>
    <cellStyle name="Standaard 4 2 2 4 4 3 3 3" xfId="5989" xr:uid="{00000000-0005-0000-0000-0000CC150000}"/>
    <cellStyle name="Standaard 4 2 2 4 4 3 3 3 2" xfId="21058" xr:uid="{00000000-0005-0000-0000-0000CD150000}"/>
    <cellStyle name="Standaard 4 2 2 4 4 3 3 4" xfId="10143" xr:uid="{00000000-0005-0000-0000-0000CE150000}"/>
    <cellStyle name="Standaard 4 2 2 4 4 3 3 4 2" xfId="21059" xr:uid="{00000000-0005-0000-0000-0000CF150000}"/>
    <cellStyle name="Standaard 4 2 2 4 4 3 3 5" xfId="14811" xr:uid="{00000000-0005-0000-0000-0000D0150000}"/>
    <cellStyle name="Standaard 4 2 2 4 4 3 3 6" xfId="21054" xr:uid="{00000000-0005-0000-0000-0000D1150000}"/>
    <cellStyle name="Standaard 4 2 2 4 4 3 4" xfId="2876" xr:uid="{00000000-0005-0000-0000-0000D2150000}"/>
    <cellStyle name="Standaard 4 2 2 4 4 3 4 2" xfId="7543" xr:uid="{00000000-0005-0000-0000-0000D3150000}"/>
    <cellStyle name="Standaard 4 2 2 4 4 3 4 2 2" xfId="21061" xr:uid="{00000000-0005-0000-0000-0000D4150000}"/>
    <cellStyle name="Standaard 4 2 2 4 4 3 4 3" xfId="10145" xr:uid="{00000000-0005-0000-0000-0000D5150000}"/>
    <cellStyle name="Standaard 4 2 2 4 4 3 4 3 2" xfId="21062" xr:uid="{00000000-0005-0000-0000-0000D6150000}"/>
    <cellStyle name="Standaard 4 2 2 4 4 3 4 4" xfId="14813" xr:uid="{00000000-0005-0000-0000-0000D7150000}"/>
    <cellStyle name="Standaard 4 2 2 4 4 3 4 5" xfId="21060" xr:uid="{00000000-0005-0000-0000-0000D8150000}"/>
    <cellStyle name="Standaard 4 2 2 4 4 3 5" xfId="5212" xr:uid="{00000000-0005-0000-0000-0000D9150000}"/>
    <cellStyle name="Standaard 4 2 2 4 4 3 5 2" xfId="21063" xr:uid="{00000000-0005-0000-0000-0000DA150000}"/>
    <cellStyle name="Standaard 4 2 2 4 4 3 6" xfId="10140" xr:uid="{00000000-0005-0000-0000-0000DB150000}"/>
    <cellStyle name="Standaard 4 2 2 4 4 3 6 2" xfId="21064" xr:uid="{00000000-0005-0000-0000-0000DC150000}"/>
    <cellStyle name="Standaard 4 2 2 4 4 3 7" xfId="14808" xr:uid="{00000000-0005-0000-0000-0000DD150000}"/>
    <cellStyle name="Standaard 4 2 2 4 4 3 8" xfId="21047" xr:uid="{00000000-0005-0000-0000-0000DE150000}"/>
    <cellStyle name="Standaard 4 2 2 4 4 4" xfId="1711" xr:uid="{00000000-0005-0000-0000-0000DF150000}"/>
    <cellStyle name="Standaard 4 2 2 4 4 4 2" xfId="4042" xr:uid="{00000000-0005-0000-0000-0000E0150000}"/>
    <cellStyle name="Standaard 4 2 2 4 4 4 2 2" xfId="8709" xr:uid="{00000000-0005-0000-0000-0000E1150000}"/>
    <cellStyle name="Standaard 4 2 2 4 4 4 2 2 2" xfId="21067" xr:uid="{00000000-0005-0000-0000-0000E2150000}"/>
    <cellStyle name="Standaard 4 2 2 4 4 4 2 3" xfId="10147" xr:uid="{00000000-0005-0000-0000-0000E3150000}"/>
    <cellStyle name="Standaard 4 2 2 4 4 4 2 3 2" xfId="21068" xr:uid="{00000000-0005-0000-0000-0000E4150000}"/>
    <cellStyle name="Standaard 4 2 2 4 4 4 2 4" xfId="14815" xr:uid="{00000000-0005-0000-0000-0000E5150000}"/>
    <cellStyle name="Standaard 4 2 2 4 4 4 2 5" xfId="21066" xr:uid="{00000000-0005-0000-0000-0000E6150000}"/>
    <cellStyle name="Standaard 4 2 2 4 4 4 3" xfId="6378" xr:uid="{00000000-0005-0000-0000-0000E7150000}"/>
    <cellStyle name="Standaard 4 2 2 4 4 4 3 2" xfId="21069" xr:uid="{00000000-0005-0000-0000-0000E8150000}"/>
    <cellStyle name="Standaard 4 2 2 4 4 4 4" xfId="10146" xr:uid="{00000000-0005-0000-0000-0000E9150000}"/>
    <cellStyle name="Standaard 4 2 2 4 4 4 4 2" xfId="21070" xr:uid="{00000000-0005-0000-0000-0000EA150000}"/>
    <cellStyle name="Standaard 4 2 2 4 4 4 5" xfId="14814" xr:uid="{00000000-0005-0000-0000-0000EB150000}"/>
    <cellStyle name="Standaard 4 2 2 4 4 4 6" xfId="21065" xr:uid="{00000000-0005-0000-0000-0000EC150000}"/>
    <cellStyle name="Standaard 4 2 2 4 4 5" xfId="934" xr:uid="{00000000-0005-0000-0000-0000ED150000}"/>
    <cellStyle name="Standaard 4 2 2 4 4 5 2" xfId="3265" xr:uid="{00000000-0005-0000-0000-0000EE150000}"/>
    <cellStyle name="Standaard 4 2 2 4 4 5 2 2" xfId="7932" xr:uid="{00000000-0005-0000-0000-0000EF150000}"/>
    <cellStyle name="Standaard 4 2 2 4 4 5 2 2 2" xfId="21073" xr:uid="{00000000-0005-0000-0000-0000F0150000}"/>
    <cellStyle name="Standaard 4 2 2 4 4 5 2 3" xfId="10149" xr:uid="{00000000-0005-0000-0000-0000F1150000}"/>
    <cellStyle name="Standaard 4 2 2 4 4 5 2 3 2" xfId="21074" xr:uid="{00000000-0005-0000-0000-0000F2150000}"/>
    <cellStyle name="Standaard 4 2 2 4 4 5 2 4" xfId="14817" xr:uid="{00000000-0005-0000-0000-0000F3150000}"/>
    <cellStyle name="Standaard 4 2 2 4 4 5 2 5" xfId="21072" xr:uid="{00000000-0005-0000-0000-0000F4150000}"/>
    <cellStyle name="Standaard 4 2 2 4 4 5 3" xfId="5601" xr:uid="{00000000-0005-0000-0000-0000F5150000}"/>
    <cellStyle name="Standaard 4 2 2 4 4 5 3 2" xfId="21075" xr:uid="{00000000-0005-0000-0000-0000F6150000}"/>
    <cellStyle name="Standaard 4 2 2 4 4 5 4" xfId="10148" xr:uid="{00000000-0005-0000-0000-0000F7150000}"/>
    <cellStyle name="Standaard 4 2 2 4 4 5 4 2" xfId="21076" xr:uid="{00000000-0005-0000-0000-0000F8150000}"/>
    <cellStyle name="Standaard 4 2 2 4 4 5 5" xfId="14816" xr:uid="{00000000-0005-0000-0000-0000F9150000}"/>
    <cellStyle name="Standaard 4 2 2 4 4 5 6" xfId="21071" xr:uid="{00000000-0005-0000-0000-0000FA150000}"/>
    <cellStyle name="Standaard 4 2 2 4 4 6" xfId="2488" xr:uid="{00000000-0005-0000-0000-0000FB150000}"/>
    <cellStyle name="Standaard 4 2 2 4 4 6 2" xfId="7155" xr:uid="{00000000-0005-0000-0000-0000FC150000}"/>
    <cellStyle name="Standaard 4 2 2 4 4 6 2 2" xfId="21078" xr:uid="{00000000-0005-0000-0000-0000FD150000}"/>
    <cellStyle name="Standaard 4 2 2 4 4 6 3" xfId="10150" xr:uid="{00000000-0005-0000-0000-0000FE150000}"/>
    <cellStyle name="Standaard 4 2 2 4 4 6 3 2" xfId="21079" xr:uid="{00000000-0005-0000-0000-0000FF150000}"/>
    <cellStyle name="Standaard 4 2 2 4 4 6 4" xfId="14818" xr:uid="{00000000-0005-0000-0000-000000160000}"/>
    <cellStyle name="Standaard 4 2 2 4 4 6 5" xfId="21077" xr:uid="{00000000-0005-0000-0000-000001160000}"/>
    <cellStyle name="Standaard 4 2 2 4 4 7" xfId="4824" xr:uid="{00000000-0005-0000-0000-000002160000}"/>
    <cellStyle name="Standaard 4 2 2 4 4 7 2" xfId="21080" xr:uid="{00000000-0005-0000-0000-000003160000}"/>
    <cellStyle name="Standaard 4 2 2 4 4 8" xfId="10127" xr:uid="{00000000-0005-0000-0000-000004160000}"/>
    <cellStyle name="Standaard 4 2 2 4 4 8 2" xfId="21081" xr:uid="{00000000-0005-0000-0000-000005160000}"/>
    <cellStyle name="Standaard 4 2 2 4 4 9" xfId="14795" xr:uid="{00000000-0005-0000-0000-000006160000}"/>
    <cellStyle name="Standaard 4 2 2 4 5" xfId="221" xr:uid="{00000000-0005-0000-0000-000007160000}"/>
    <cellStyle name="Standaard 4 2 2 4 5 2" xfId="612" xr:uid="{00000000-0005-0000-0000-000008160000}"/>
    <cellStyle name="Standaard 4 2 2 4 5 2 2" xfId="2170" xr:uid="{00000000-0005-0000-0000-000009160000}"/>
    <cellStyle name="Standaard 4 2 2 4 5 2 2 2" xfId="4501" xr:uid="{00000000-0005-0000-0000-00000A160000}"/>
    <cellStyle name="Standaard 4 2 2 4 5 2 2 2 2" xfId="9168" xr:uid="{00000000-0005-0000-0000-00000B160000}"/>
    <cellStyle name="Standaard 4 2 2 4 5 2 2 2 2 2" xfId="21086" xr:uid="{00000000-0005-0000-0000-00000C160000}"/>
    <cellStyle name="Standaard 4 2 2 4 5 2 2 2 3" xfId="10154" xr:uid="{00000000-0005-0000-0000-00000D160000}"/>
    <cellStyle name="Standaard 4 2 2 4 5 2 2 2 3 2" xfId="21087" xr:uid="{00000000-0005-0000-0000-00000E160000}"/>
    <cellStyle name="Standaard 4 2 2 4 5 2 2 2 4" xfId="14822" xr:uid="{00000000-0005-0000-0000-00000F160000}"/>
    <cellStyle name="Standaard 4 2 2 4 5 2 2 2 5" xfId="21085" xr:uid="{00000000-0005-0000-0000-000010160000}"/>
    <cellStyle name="Standaard 4 2 2 4 5 2 2 3" xfId="6837" xr:uid="{00000000-0005-0000-0000-000011160000}"/>
    <cellStyle name="Standaard 4 2 2 4 5 2 2 3 2" xfId="21088" xr:uid="{00000000-0005-0000-0000-000012160000}"/>
    <cellStyle name="Standaard 4 2 2 4 5 2 2 4" xfId="10153" xr:uid="{00000000-0005-0000-0000-000013160000}"/>
    <cellStyle name="Standaard 4 2 2 4 5 2 2 4 2" xfId="21089" xr:uid="{00000000-0005-0000-0000-000014160000}"/>
    <cellStyle name="Standaard 4 2 2 4 5 2 2 5" xfId="14821" xr:uid="{00000000-0005-0000-0000-000015160000}"/>
    <cellStyle name="Standaard 4 2 2 4 5 2 2 6" xfId="21084" xr:uid="{00000000-0005-0000-0000-000016160000}"/>
    <cellStyle name="Standaard 4 2 2 4 5 2 3" xfId="1393" xr:uid="{00000000-0005-0000-0000-000017160000}"/>
    <cellStyle name="Standaard 4 2 2 4 5 2 3 2" xfId="3724" xr:uid="{00000000-0005-0000-0000-000018160000}"/>
    <cellStyle name="Standaard 4 2 2 4 5 2 3 2 2" xfId="8391" xr:uid="{00000000-0005-0000-0000-000019160000}"/>
    <cellStyle name="Standaard 4 2 2 4 5 2 3 2 2 2" xfId="21092" xr:uid="{00000000-0005-0000-0000-00001A160000}"/>
    <cellStyle name="Standaard 4 2 2 4 5 2 3 2 3" xfId="10156" xr:uid="{00000000-0005-0000-0000-00001B160000}"/>
    <cellStyle name="Standaard 4 2 2 4 5 2 3 2 3 2" xfId="21093" xr:uid="{00000000-0005-0000-0000-00001C160000}"/>
    <cellStyle name="Standaard 4 2 2 4 5 2 3 2 4" xfId="14824" xr:uid="{00000000-0005-0000-0000-00001D160000}"/>
    <cellStyle name="Standaard 4 2 2 4 5 2 3 2 5" xfId="21091" xr:uid="{00000000-0005-0000-0000-00001E160000}"/>
    <cellStyle name="Standaard 4 2 2 4 5 2 3 3" xfId="6060" xr:uid="{00000000-0005-0000-0000-00001F160000}"/>
    <cellStyle name="Standaard 4 2 2 4 5 2 3 3 2" xfId="21094" xr:uid="{00000000-0005-0000-0000-000020160000}"/>
    <cellStyle name="Standaard 4 2 2 4 5 2 3 4" xfId="10155" xr:uid="{00000000-0005-0000-0000-000021160000}"/>
    <cellStyle name="Standaard 4 2 2 4 5 2 3 4 2" xfId="21095" xr:uid="{00000000-0005-0000-0000-000022160000}"/>
    <cellStyle name="Standaard 4 2 2 4 5 2 3 5" xfId="14823" xr:uid="{00000000-0005-0000-0000-000023160000}"/>
    <cellStyle name="Standaard 4 2 2 4 5 2 3 6" xfId="21090" xr:uid="{00000000-0005-0000-0000-000024160000}"/>
    <cellStyle name="Standaard 4 2 2 4 5 2 4" xfId="2947" xr:uid="{00000000-0005-0000-0000-000025160000}"/>
    <cellStyle name="Standaard 4 2 2 4 5 2 4 2" xfId="7614" xr:uid="{00000000-0005-0000-0000-000026160000}"/>
    <cellStyle name="Standaard 4 2 2 4 5 2 4 2 2" xfId="21097" xr:uid="{00000000-0005-0000-0000-000027160000}"/>
    <cellStyle name="Standaard 4 2 2 4 5 2 4 3" xfId="10157" xr:uid="{00000000-0005-0000-0000-000028160000}"/>
    <cellStyle name="Standaard 4 2 2 4 5 2 4 3 2" xfId="21098" xr:uid="{00000000-0005-0000-0000-000029160000}"/>
    <cellStyle name="Standaard 4 2 2 4 5 2 4 4" xfId="14825" xr:uid="{00000000-0005-0000-0000-00002A160000}"/>
    <cellStyle name="Standaard 4 2 2 4 5 2 4 5" xfId="21096" xr:uid="{00000000-0005-0000-0000-00002B160000}"/>
    <cellStyle name="Standaard 4 2 2 4 5 2 5" xfId="5283" xr:uid="{00000000-0005-0000-0000-00002C160000}"/>
    <cellStyle name="Standaard 4 2 2 4 5 2 5 2" xfId="21099" xr:uid="{00000000-0005-0000-0000-00002D160000}"/>
    <cellStyle name="Standaard 4 2 2 4 5 2 6" xfId="10152" xr:uid="{00000000-0005-0000-0000-00002E160000}"/>
    <cellStyle name="Standaard 4 2 2 4 5 2 6 2" xfId="21100" xr:uid="{00000000-0005-0000-0000-00002F160000}"/>
    <cellStyle name="Standaard 4 2 2 4 5 2 7" xfId="14820" xr:uid="{00000000-0005-0000-0000-000030160000}"/>
    <cellStyle name="Standaard 4 2 2 4 5 2 8" xfId="21083" xr:uid="{00000000-0005-0000-0000-000031160000}"/>
    <cellStyle name="Standaard 4 2 2 4 5 3" xfId="1782" xr:uid="{00000000-0005-0000-0000-000032160000}"/>
    <cellStyle name="Standaard 4 2 2 4 5 3 2" xfId="4113" xr:uid="{00000000-0005-0000-0000-000033160000}"/>
    <cellStyle name="Standaard 4 2 2 4 5 3 2 2" xfId="8780" xr:uid="{00000000-0005-0000-0000-000034160000}"/>
    <cellStyle name="Standaard 4 2 2 4 5 3 2 2 2" xfId="21103" xr:uid="{00000000-0005-0000-0000-000035160000}"/>
    <cellStyle name="Standaard 4 2 2 4 5 3 2 3" xfId="10159" xr:uid="{00000000-0005-0000-0000-000036160000}"/>
    <cellStyle name="Standaard 4 2 2 4 5 3 2 3 2" xfId="21104" xr:uid="{00000000-0005-0000-0000-000037160000}"/>
    <cellStyle name="Standaard 4 2 2 4 5 3 2 4" xfId="14827" xr:uid="{00000000-0005-0000-0000-000038160000}"/>
    <cellStyle name="Standaard 4 2 2 4 5 3 2 5" xfId="21102" xr:uid="{00000000-0005-0000-0000-000039160000}"/>
    <cellStyle name="Standaard 4 2 2 4 5 3 3" xfId="6449" xr:uid="{00000000-0005-0000-0000-00003A160000}"/>
    <cellStyle name="Standaard 4 2 2 4 5 3 3 2" xfId="21105" xr:uid="{00000000-0005-0000-0000-00003B160000}"/>
    <cellStyle name="Standaard 4 2 2 4 5 3 4" xfId="10158" xr:uid="{00000000-0005-0000-0000-00003C160000}"/>
    <cellStyle name="Standaard 4 2 2 4 5 3 4 2" xfId="21106" xr:uid="{00000000-0005-0000-0000-00003D160000}"/>
    <cellStyle name="Standaard 4 2 2 4 5 3 5" xfId="14826" xr:uid="{00000000-0005-0000-0000-00003E160000}"/>
    <cellStyle name="Standaard 4 2 2 4 5 3 6" xfId="21101" xr:uid="{00000000-0005-0000-0000-00003F160000}"/>
    <cellStyle name="Standaard 4 2 2 4 5 4" xfId="1005" xr:uid="{00000000-0005-0000-0000-000040160000}"/>
    <cellStyle name="Standaard 4 2 2 4 5 4 2" xfId="3336" xr:uid="{00000000-0005-0000-0000-000041160000}"/>
    <cellStyle name="Standaard 4 2 2 4 5 4 2 2" xfId="8003" xr:uid="{00000000-0005-0000-0000-000042160000}"/>
    <cellStyle name="Standaard 4 2 2 4 5 4 2 2 2" xfId="21109" xr:uid="{00000000-0005-0000-0000-000043160000}"/>
    <cellStyle name="Standaard 4 2 2 4 5 4 2 3" xfId="10161" xr:uid="{00000000-0005-0000-0000-000044160000}"/>
    <cellStyle name="Standaard 4 2 2 4 5 4 2 3 2" xfId="21110" xr:uid="{00000000-0005-0000-0000-000045160000}"/>
    <cellStyle name="Standaard 4 2 2 4 5 4 2 4" xfId="14829" xr:uid="{00000000-0005-0000-0000-000046160000}"/>
    <cellStyle name="Standaard 4 2 2 4 5 4 2 5" xfId="21108" xr:uid="{00000000-0005-0000-0000-000047160000}"/>
    <cellStyle name="Standaard 4 2 2 4 5 4 3" xfId="5672" xr:uid="{00000000-0005-0000-0000-000048160000}"/>
    <cellStyle name="Standaard 4 2 2 4 5 4 3 2" xfId="21111" xr:uid="{00000000-0005-0000-0000-000049160000}"/>
    <cellStyle name="Standaard 4 2 2 4 5 4 4" xfId="10160" xr:uid="{00000000-0005-0000-0000-00004A160000}"/>
    <cellStyle name="Standaard 4 2 2 4 5 4 4 2" xfId="21112" xr:uid="{00000000-0005-0000-0000-00004B160000}"/>
    <cellStyle name="Standaard 4 2 2 4 5 4 5" xfId="14828" xr:uid="{00000000-0005-0000-0000-00004C160000}"/>
    <cellStyle name="Standaard 4 2 2 4 5 4 6" xfId="21107" xr:uid="{00000000-0005-0000-0000-00004D160000}"/>
    <cellStyle name="Standaard 4 2 2 4 5 5" xfId="2559" xr:uid="{00000000-0005-0000-0000-00004E160000}"/>
    <cellStyle name="Standaard 4 2 2 4 5 5 2" xfId="7226" xr:uid="{00000000-0005-0000-0000-00004F160000}"/>
    <cellStyle name="Standaard 4 2 2 4 5 5 2 2" xfId="21114" xr:uid="{00000000-0005-0000-0000-000050160000}"/>
    <cellStyle name="Standaard 4 2 2 4 5 5 3" xfId="10162" xr:uid="{00000000-0005-0000-0000-000051160000}"/>
    <cellStyle name="Standaard 4 2 2 4 5 5 3 2" xfId="21115" xr:uid="{00000000-0005-0000-0000-000052160000}"/>
    <cellStyle name="Standaard 4 2 2 4 5 5 4" xfId="14830" xr:uid="{00000000-0005-0000-0000-000053160000}"/>
    <cellStyle name="Standaard 4 2 2 4 5 5 5" xfId="21113" xr:uid="{00000000-0005-0000-0000-000054160000}"/>
    <cellStyle name="Standaard 4 2 2 4 5 6" xfId="4895" xr:uid="{00000000-0005-0000-0000-000055160000}"/>
    <cellStyle name="Standaard 4 2 2 4 5 6 2" xfId="21116" xr:uid="{00000000-0005-0000-0000-000056160000}"/>
    <cellStyle name="Standaard 4 2 2 4 5 7" xfId="10151" xr:uid="{00000000-0005-0000-0000-000057160000}"/>
    <cellStyle name="Standaard 4 2 2 4 5 7 2" xfId="21117" xr:uid="{00000000-0005-0000-0000-000058160000}"/>
    <cellStyle name="Standaard 4 2 2 4 5 8" xfId="14819" xr:uid="{00000000-0005-0000-0000-000059160000}"/>
    <cellStyle name="Standaard 4 2 2 4 5 9" xfId="21082" xr:uid="{00000000-0005-0000-0000-00005A160000}"/>
    <cellStyle name="Standaard 4 2 2 4 6" xfId="418" xr:uid="{00000000-0005-0000-0000-00005B160000}"/>
    <cellStyle name="Standaard 4 2 2 4 6 2" xfId="1976" xr:uid="{00000000-0005-0000-0000-00005C160000}"/>
    <cellStyle name="Standaard 4 2 2 4 6 2 2" xfId="4307" xr:uid="{00000000-0005-0000-0000-00005D160000}"/>
    <cellStyle name="Standaard 4 2 2 4 6 2 2 2" xfId="8974" xr:uid="{00000000-0005-0000-0000-00005E160000}"/>
    <cellStyle name="Standaard 4 2 2 4 6 2 2 2 2" xfId="21121" xr:uid="{00000000-0005-0000-0000-00005F160000}"/>
    <cellStyle name="Standaard 4 2 2 4 6 2 2 3" xfId="10165" xr:uid="{00000000-0005-0000-0000-000060160000}"/>
    <cellStyle name="Standaard 4 2 2 4 6 2 2 3 2" xfId="21122" xr:uid="{00000000-0005-0000-0000-000061160000}"/>
    <cellStyle name="Standaard 4 2 2 4 6 2 2 4" xfId="14833" xr:uid="{00000000-0005-0000-0000-000062160000}"/>
    <cellStyle name="Standaard 4 2 2 4 6 2 2 5" xfId="21120" xr:uid="{00000000-0005-0000-0000-000063160000}"/>
    <cellStyle name="Standaard 4 2 2 4 6 2 3" xfId="6643" xr:uid="{00000000-0005-0000-0000-000064160000}"/>
    <cellStyle name="Standaard 4 2 2 4 6 2 3 2" xfId="21123" xr:uid="{00000000-0005-0000-0000-000065160000}"/>
    <cellStyle name="Standaard 4 2 2 4 6 2 4" xfId="10164" xr:uid="{00000000-0005-0000-0000-000066160000}"/>
    <cellStyle name="Standaard 4 2 2 4 6 2 4 2" xfId="21124" xr:uid="{00000000-0005-0000-0000-000067160000}"/>
    <cellStyle name="Standaard 4 2 2 4 6 2 5" xfId="14832" xr:uid="{00000000-0005-0000-0000-000068160000}"/>
    <cellStyle name="Standaard 4 2 2 4 6 2 6" xfId="21119" xr:uid="{00000000-0005-0000-0000-000069160000}"/>
    <cellStyle name="Standaard 4 2 2 4 6 3" xfId="1199" xr:uid="{00000000-0005-0000-0000-00006A160000}"/>
    <cellStyle name="Standaard 4 2 2 4 6 3 2" xfId="3530" xr:uid="{00000000-0005-0000-0000-00006B160000}"/>
    <cellStyle name="Standaard 4 2 2 4 6 3 2 2" xfId="8197" xr:uid="{00000000-0005-0000-0000-00006C160000}"/>
    <cellStyle name="Standaard 4 2 2 4 6 3 2 2 2" xfId="21127" xr:uid="{00000000-0005-0000-0000-00006D160000}"/>
    <cellStyle name="Standaard 4 2 2 4 6 3 2 3" xfId="10167" xr:uid="{00000000-0005-0000-0000-00006E160000}"/>
    <cellStyle name="Standaard 4 2 2 4 6 3 2 3 2" xfId="21128" xr:uid="{00000000-0005-0000-0000-00006F160000}"/>
    <cellStyle name="Standaard 4 2 2 4 6 3 2 4" xfId="14835" xr:uid="{00000000-0005-0000-0000-000070160000}"/>
    <cellStyle name="Standaard 4 2 2 4 6 3 2 5" xfId="21126" xr:uid="{00000000-0005-0000-0000-000071160000}"/>
    <cellStyle name="Standaard 4 2 2 4 6 3 3" xfId="5866" xr:uid="{00000000-0005-0000-0000-000072160000}"/>
    <cellStyle name="Standaard 4 2 2 4 6 3 3 2" xfId="21129" xr:uid="{00000000-0005-0000-0000-000073160000}"/>
    <cellStyle name="Standaard 4 2 2 4 6 3 4" xfId="10166" xr:uid="{00000000-0005-0000-0000-000074160000}"/>
    <cellStyle name="Standaard 4 2 2 4 6 3 4 2" xfId="21130" xr:uid="{00000000-0005-0000-0000-000075160000}"/>
    <cellStyle name="Standaard 4 2 2 4 6 3 5" xfId="14834" xr:uid="{00000000-0005-0000-0000-000076160000}"/>
    <cellStyle name="Standaard 4 2 2 4 6 3 6" xfId="21125" xr:uid="{00000000-0005-0000-0000-000077160000}"/>
    <cellStyle name="Standaard 4 2 2 4 6 4" xfId="2753" xr:uid="{00000000-0005-0000-0000-000078160000}"/>
    <cellStyle name="Standaard 4 2 2 4 6 4 2" xfId="7420" xr:uid="{00000000-0005-0000-0000-000079160000}"/>
    <cellStyle name="Standaard 4 2 2 4 6 4 2 2" xfId="21132" xr:uid="{00000000-0005-0000-0000-00007A160000}"/>
    <cellStyle name="Standaard 4 2 2 4 6 4 3" xfId="10168" xr:uid="{00000000-0005-0000-0000-00007B160000}"/>
    <cellStyle name="Standaard 4 2 2 4 6 4 3 2" xfId="21133" xr:uid="{00000000-0005-0000-0000-00007C160000}"/>
    <cellStyle name="Standaard 4 2 2 4 6 4 4" xfId="14836" xr:uid="{00000000-0005-0000-0000-00007D160000}"/>
    <cellStyle name="Standaard 4 2 2 4 6 4 5" xfId="21131" xr:uid="{00000000-0005-0000-0000-00007E160000}"/>
    <cellStyle name="Standaard 4 2 2 4 6 5" xfId="5089" xr:uid="{00000000-0005-0000-0000-00007F160000}"/>
    <cellStyle name="Standaard 4 2 2 4 6 5 2" xfId="21134" xr:uid="{00000000-0005-0000-0000-000080160000}"/>
    <cellStyle name="Standaard 4 2 2 4 6 6" xfId="10163" xr:uid="{00000000-0005-0000-0000-000081160000}"/>
    <cellStyle name="Standaard 4 2 2 4 6 6 2" xfId="21135" xr:uid="{00000000-0005-0000-0000-000082160000}"/>
    <cellStyle name="Standaard 4 2 2 4 6 7" xfId="14831" xr:uid="{00000000-0005-0000-0000-000083160000}"/>
    <cellStyle name="Standaard 4 2 2 4 6 8" xfId="21118" xr:uid="{00000000-0005-0000-0000-000084160000}"/>
    <cellStyle name="Standaard 4 2 2 4 7" xfId="1588" xr:uid="{00000000-0005-0000-0000-000085160000}"/>
    <cellStyle name="Standaard 4 2 2 4 7 2" xfId="3919" xr:uid="{00000000-0005-0000-0000-000086160000}"/>
    <cellStyle name="Standaard 4 2 2 4 7 2 2" xfId="8586" xr:uid="{00000000-0005-0000-0000-000087160000}"/>
    <cellStyle name="Standaard 4 2 2 4 7 2 2 2" xfId="21138" xr:uid="{00000000-0005-0000-0000-000088160000}"/>
    <cellStyle name="Standaard 4 2 2 4 7 2 3" xfId="10170" xr:uid="{00000000-0005-0000-0000-000089160000}"/>
    <cellStyle name="Standaard 4 2 2 4 7 2 3 2" xfId="21139" xr:uid="{00000000-0005-0000-0000-00008A160000}"/>
    <cellStyle name="Standaard 4 2 2 4 7 2 4" xfId="14838" xr:uid="{00000000-0005-0000-0000-00008B160000}"/>
    <cellStyle name="Standaard 4 2 2 4 7 2 5" xfId="21137" xr:uid="{00000000-0005-0000-0000-00008C160000}"/>
    <cellStyle name="Standaard 4 2 2 4 7 3" xfId="6255" xr:uid="{00000000-0005-0000-0000-00008D160000}"/>
    <cellStyle name="Standaard 4 2 2 4 7 3 2" xfId="21140" xr:uid="{00000000-0005-0000-0000-00008E160000}"/>
    <cellStyle name="Standaard 4 2 2 4 7 4" xfId="10169" xr:uid="{00000000-0005-0000-0000-00008F160000}"/>
    <cellStyle name="Standaard 4 2 2 4 7 4 2" xfId="21141" xr:uid="{00000000-0005-0000-0000-000090160000}"/>
    <cellStyle name="Standaard 4 2 2 4 7 5" xfId="14837" xr:uid="{00000000-0005-0000-0000-000091160000}"/>
    <cellStyle name="Standaard 4 2 2 4 7 6" xfId="21136" xr:uid="{00000000-0005-0000-0000-000092160000}"/>
    <cellStyle name="Standaard 4 2 2 4 8" xfId="811" xr:uid="{00000000-0005-0000-0000-000093160000}"/>
    <cellStyle name="Standaard 4 2 2 4 8 2" xfId="3142" xr:uid="{00000000-0005-0000-0000-000094160000}"/>
    <cellStyle name="Standaard 4 2 2 4 8 2 2" xfId="7809" xr:uid="{00000000-0005-0000-0000-000095160000}"/>
    <cellStyle name="Standaard 4 2 2 4 8 2 2 2" xfId="21144" xr:uid="{00000000-0005-0000-0000-000096160000}"/>
    <cellStyle name="Standaard 4 2 2 4 8 2 3" xfId="10172" xr:uid="{00000000-0005-0000-0000-000097160000}"/>
    <cellStyle name="Standaard 4 2 2 4 8 2 3 2" xfId="21145" xr:uid="{00000000-0005-0000-0000-000098160000}"/>
    <cellStyle name="Standaard 4 2 2 4 8 2 4" xfId="14840" xr:uid="{00000000-0005-0000-0000-000099160000}"/>
    <cellStyle name="Standaard 4 2 2 4 8 2 5" xfId="21143" xr:uid="{00000000-0005-0000-0000-00009A160000}"/>
    <cellStyle name="Standaard 4 2 2 4 8 3" xfId="5478" xr:uid="{00000000-0005-0000-0000-00009B160000}"/>
    <cellStyle name="Standaard 4 2 2 4 8 3 2" xfId="21146" xr:uid="{00000000-0005-0000-0000-00009C160000}"/>
    <cellStyle name="Standaard 4 2 2 4 8 4" xfId="10171" xr:uid="{00000000-0005-0000-0000-00009D160000}"/>
    <cellStyle name="Standaard 4 2 2 4 8 4 2" xfId="21147" xr:uid="{00000000-0005-0000-0000-00009E160000}"/>
    <cellStyle name="Standaard 4 2 2 4 8 5" xfId="14839" xr:uid="{00000000-0005-0000-0000-00009F160000}"/>
    <cellStyle name="Standaard 4 2 2 4 8 6" xfId="21142" xr:uid="{00000000-0005-0000-0000-0000A0160000}"/>
    <cellStyle name="Standaard 4 2 2 4 9" xfId="2365" xr:uid="{00000000-0005-0000-0000-0000A1160000}"/>
    <cellStyle name="Standaard 4 2 2 4 9 2" xfId="7032" xr:uid="{00000000-0005-0000-0000-0000A2160000}"/>
    <cellStyle name="Standaard 4 2 2 4 9 2 2" xfId="21149" xr:uid="{00000000-0005-0000-0000-0000A3160000}"/>
    <cellStyle name="Standaard 4 2 2 4 9 3" xfId="10173" xr:uid="{00000000-0005-0000-0000-0000A4160000}"/>
    <cellStyle name="Standaard 4 2 2 4 9 3 2" xfId="21150" xr:uid="{00000000-0005-0000-0000-0000A5160000}"/>
    <cellStyle name="Standaard 4 2 2 4 9 4" xfId="14841" xr:uid="{00000000-0005-0000-0000-0000A6160000}"/>
    <cellStyle name="Standaard 4 2 2 4 9 5" xfId="21148" xr:uid="{00000000-0005-0000-0000-0000A7160000}"/>
    <cellStyle name="Standaard 4 2 2 5" xfId="28" xr:uid="{00000000-0005-0000-0000-0000A8160000}"/>
    <cellStyle name="Standaard 4 2 2 5 10" xfId="14842" xr:uid="{00000000-0005-0000-0000-0000A9160000}"/>
    <cellStyle name="Standaard 4 2 2 5 11" xfId="21151" xr:uid="{00000000-0005-0000-0000-0000AA160000}"/>
    <cellStyle name="Standaard 4 2 2 5 2" xfId="156" xr:uid="{00000000-0005-0000-0000-0000AB160000}"/>
    <cellStyle name="Standaard 4 2 2 5 2 10" xfId="21152" xr:uid="{00000000-0005-0000-0000-0000AC160000}"/>
    <cellStyle name="Standaard 4 2 2 5 2 2" xfId="350" xr:uid="{00000000-0005-0000-0000-0000AD160000}"/>
    <cellStyle name="Standaard 4 2 2 5 2 2 2" xfId="741" xr:uid="{00000000-0005-0000-0000-0000AE160000}"/>
    <cellStyle name="Standaard 4 2 2 5 2 2 2 2" xfId="2299" xr:uid="{00000000-0005-0000-0000-0000AF160000}"/>
    <cellStyle name="Standaard 4 2 2 5 2 2 2 2 2" xfId="4630" xr:uid="{00000000-0005-0000-0000-0000B0160000}"/>
    <cellStyle name="Standaard 4 2 2 5 2 2 2 2 2 2" xfId="9297" xr:uid="{00000000-0005-0000-0000-0000B1160000}"/>
    <cellStyle name="Standaard 4 2 2 5 2 2 2 2 2 2 2" xfId="21157" xr:uid="{00000000-0005-0000-0000-0000B2160000}"/>
    <cellStyle name="Standaard 4 2 2 5 2 2 2 2 2 3" xfId="10179" xr:uid="{00000000-0005-0000-0000-0000B3160000}"/>
    <cellStyle name="Standaard 4 2 2 5 2 2 2 2 2 3 2" xfId="21158" xr:uid="{00000000-0005-0000-0000-0000B4160000}"/>
    <cellStyle name="Standaard 4 2 2 5 2 2 2 2 2 4" xfId="14847" xr:uid="{00000000-0005-0000-0000-0000B5160000}"/>
    <cellStyle name="Standaard 4 2 2 5 2 2 2 2 2 5" xfId="21156" xr:uid="{00000000-0005-0000-0000-0000B6160000}"/>
    <cellStyle name="Standaard 4 2 2 5 2 2 2 2 3" xfId="6966" xr:uid="{00000000-0005-0000-0000-0000B7160000}"/>
    <cellStyle name="Standaard 4 2 2 5 2 2 2 2 3 2" xfId="21159" xr:uid="{00000000-0005-0000-0000-0000B8160000}"/>
    <cellStyle name="Standaard 4 2 2 5 2 2 2 2 4" xfId="10178" xr:uid="{00000000-0005-0000-0000-0000B9160000}"/>
    <cellStyle name="Standaard 4 2 2 5 2 2 2 2 4 2" xfId="21160" xr:uid="{00000000-0005-0000-0000-0000BA160000}"/>
    <cellStyle name="Standaard 4 2 2 5 2 2 2 2 5" xfId="14846" xr:uid="{00000000-0005-0000-0000-0000BB160000}"/>
    <cellStyle name="Standaard 4 2 2 5 2 2 2 2 6" xfId="21155" xr:uid="{00000000-0005-0000-0000-0000BC160000}"/>
    <cellStyle name="Standaard 4 2 2 5 2 2 2 3" xfId="1522" xr:uid="{00000000-0005-0000-0000-0000BD160000}"/>
    <cellStyle name="Standaard 4 2 2 5 2 2 2 3 2" xfId="3853" xr:uid="{00000000-0005-0000-0000-0000BE160000}"/>
    <cellStyle name="Standaard 4 2 2 5 2 2 2 3 2 2" xfId="8520" xr:uid="{00000000-0005-0000-0000-0000BF160000}"/>
    <cellStyle name="Standaard 4 2 2 5 2 2 2 3 2 2 2" xfId="21163" xr:uid="{00000000-0005-0000-0000-0000C0160000}"/>
    <cellStyle name="Standaard 4 2 2 5 2 2 2 3 2 3" xfId="10181" xr:uid="{00000000-0005-0000-0000-0000C1160000}"/>
    <cellStyle name="Standaard 4 2 2 5 2 2 2 3 2 3 2" xfId="21164" xr:uid="{00000000-0005-0000-0000-0000C2160000}"/>
    <cellStyle name="Standaard 4 2 2 5 2 2 2 3 2 4" xfId="14849" xr:uid="{00000000-0005-0000-0000-0000C3160000}"/>
    <cellStyle name="Standaard 4 2 2 5 2 2 2 3 2 5" xfId="21162" xr:uid="{00000000-0005-0000-0000-0000C4160000}"/>
    <cellStyle name="Standaard 4 2 2 5 2 2 2 3 3" xfId="6189" xr:uid="{00000000-0005-0000-0000-0000C5160000}"/>
    <cellStyle name="Standaard 4 2 2 5 2 2 2 3 3 2" xfId="21165" xr:uid="{00000000-0005-0000-0000-0000C6160000}"/>
    <cellStyle name="Standaard 4 2 2 5 2 2 2 3 4" xfId="10180" xr:uid="{00000000-0005-0000-0000-0000C7160000}"/>
    <cellStyle name="Standaard 4 2 2 5 2 2 2 3 4 2" xfId="21166" xr:uid="{00000000-0005-0000-0000-0000C8160000}"/>
    <cellStyle name="Standaard 4 2 2 5 2 2 2 3 5" xfId="14848" xr:uid="{00000000-0005-0000-0000-0000C9160000}"/>
    <cellStyle name="Standaard 4 2 2 5 2 2 2 3 6" xfId="21161" xr:uid="{00000000-0005-0000-0000-0000CA160000}"/>
    <cellStyle name="Standaard 4 2 2 5 2 2 2 4" xfId="3076" xr:uid="{00000000-0005-0000-0000-0000CB160000}"/>
    <cellStyle name="Standaard 4 2 2 5 2 2 2 4 2" xfId="7743" xr:uid="{00000000-0005-0000-0000-0000CC160000}"/>
    <cellStyle name="Standaard 4 2 2 5 2 2 2 4 2 2" xfId="21168" xr:uid="{00000000-0005-0000-0000-0000CD160000}"/>
    <cellStyle name="Standaard 4 2 2 5 2 2 2 4 3" xfId="10182" xr:uid="{00000000-0005-0000-0000-0000CE160000}"/>
    <cellStyle name="Standaard 4 2 2 5 2 2 2 4 3 2" xfId="21169" xr:uid="{00000000-0005-0000-0000-0000CF160000}"/>
    <cellStyle name="Standaard 4 2 2 5 2 2 2 4 4" xfId="14850" xr:uid="{00000000-0005-0000-0000-0000D0160000}"/>
    <cellStyle name="Standaard 4 2 2 5 2 2 2 4 5" xfId="21167" xr:uid="{00000000-0005-0000-0000-0000D1160000}"/>
    <cellStyle name="Standaard 4 2 2 5 2 2 2 5" xfId="5412" xr:uid="{00000000-0005-0000-0000-0000D2160000}"/>
    <cellStyle name="Standaard 4 2 2 5 2 2 2 5 2" xfId="21170" xr:uid="{00000000-0005-0000-0000-0000D3160000}"/>
    <cellStyle name="Standaard 4 2 2 5 2 2 2 6" xfId="10177" xr:uid="{00000000-0005-0000-0000-0000D4160000}"/>
    <cellStyle name="Standaard 4 2 2 5 2 2 2 6 2" xfId="21171" xr:uid="{00000000-0005-0000-0000-0000D5160000}"/>
    <cellStyle name="Standaard 4 2 2 5 2 2 2 7" xfId="14845" xr:uid="{00000000-0005-0000-0000-0000D6160000}"/>
    <cellStyle name="Standaard 4 2 2 5 2 2 2 8" xfId="21154" xr:uid="{00000000-0005-0000-0000-0000D7160000}"/>
    <cellStyle name="Standaard 4 2 2 5 2 2 3" xfId="1911" xr:uid="{00000000-0005-0000-0000-0000D8160000}"/>
    <cellStyle name="Standaard 4 2 2 5 2 2 3 2" xfId="4242" xr:uid="{00000000-0005-0000-0000-0000D9160000}"/>
    <cellStyle name="Standaard 4 2 2 5 2 2 3 2 2" xfId="8909" xr:uid="{00000000-0005-0000-0000-0000DA160000}"/>
    <cellStyle name="Standaard 4 2 2 5 2 2 3 2 2 2" xfId="21174" xr:uid="{00000000-0005-0000-0000-0000DB160000}"/>
    <cellStyle name="Standaard 4 2 2 5 2 2 3 2 3" xfId="10184" xr:uid="{00000000-0005-0000-0000-0000DC160000}"/>
    <cellStyle name="Standaard 4 2 2 5 2 2 3 2 3 2" xfId="21175" xr:uid="{00000000-0005-0000-0000-0000DD160000}"/>
    <cellStyle name="Standaard 4 2 2 5 2 2 3 2 4" xfId="14852" xr:uid="{00000000-0005-0000-0000-0000DE160000}"/>
    <cellStyle name="Standaard 4 2 2 5 2 2 3 2 5" xfId="21173" xr:uid="{00000000-0005-0000-0000-0000DF160000}"/>
    <cellStyle name="Standaard 4 2 2 5 2 2 3 3" xfId="6578" xr:uid="{00000000-0005-0000-0000-0000E0160000}"/>
    <cellStyle name="Standaard 4 2 2 5 2 2 3 3 2" xfId="21176" xr:uid="{00000000-0005-0000-0000-0000E1160000}"/>
    <cellStyle name="Standaard 4 2 2 5 2 2 3 4" xfId="10183" xr:uid="{00000000-0005-0000-0000-0000E2160000}"/>
    <cellStyle name="Standaard 4 2 2 5 2 2 3 4 2" xfId="21177" xr:uid="{00000000-0005-0000-0000-0000E3160000}"/>
    <cellStyle name="Standaard 4 2 2 5 2 2 3 5" xfId="14851" xr:uid="{00000000-0005-0000-0000-0000E4160000}"/>
    <cellStyle name="Standaard 4 2 2 5 2 2 3 6" xfId="21172" xr:uid="{00000000-0005-0000-0000-0000E5160000}"/>
    <cellStyle name="Standaard 4 2 2 5 2 2 4" xfId="1134" xr:uid="{00000000-0005-0000-0000-0000E6160000}"/>
    <cellStyle name="Standaard 4 2 2 5 2 2 4 2" xfId="3465" xr:uid="{00000000-0005-0000-0000-0000E7160000}"/>
    <cellStyle name="Standaard 4 2 2 5 2 2 4 2 2" xfId="8132" xr:uid="{00000000-0005-0000-0000-0000E8160000}"/>
    <cellStyle name="Standaard 4 2 2 5 2 2 4 2 2 2" xfId="21180" xr:uid="{00000000-0005-0000-0000-0000E9160000}"/>
    <cellStyle name="Standaard 4 2 2 5 2 2 4 2 3" xfId="10186" xr:uid="{00000000-0005-0000-0000-0000EA160000}"/>
    <cellStyle name="Standaard 4 2 2 5 2 2 4 2 3 2" xfId="21181" xr:uid="{00000000-0005-0000-0000-0000EB160000}"/>
    <cellStyle name="Standaard 4 2 2 5 2 2 4 2 4" xfId="14854" xr:uid="{00000000-0005-0000-0000-0000EC160000}"/>
    <cellStyle name="Standaard 4 2 2 5 2 2 4 2 5" xfId="21179" xr:uid="{00000000-0005-0000-0000-0000ED160000}"/>
    <cellStyle name="Standaard 4 2 2 5 2 2 4 3" xfId="5801" xr:uid="{00000000-0005-0000-0000-0000EE160000}"/>
    <cellStyle name="Standaard 4 2 2 5 2 2 4 3 2" xfId="21182" xr:uid="{00000000-0005-0000-0000-0000EF160000}"/>
    <cellStyle name="Standaard 4 2 2 5 2 2 4 4" xfId="10185" xr:uid="{00000000-0005-0000-0000-0000F0160000}"/>
    <cellStyle name="Standaard 4 2 2 5 2 2 4 4 2" xfId="21183" xr:uid="{00000000-0005-0000-0000-0000F1160000}"/>
    <cellStyle name="Standaard 4 2 2 5 2 2 4 5" xfId="14853" xr:uid="{00000000-0005-0000-0000-0000F2160000}"/>
    <cellStyle name="Standaard 4 2 2 5 2 2 4 6" xfId="21178" xr:uid="{00000000-0005-0000-0000-0000F3160000}"/>
    <cellStyle name="Standaard 4 2 2 5 2 2 5" xfId="2688" xr:uid="{00000000-0005-0000-0000-0000F4160000}"/>
    <cellStyle name="Standaard 4 2 2 5 2 2 5 2" xfId="7355" xr:uid="{00000000-0005-0000-0000-0000F5160000}"/>
    <cellStyle name="Standaard 4 2 2 5 2 2 5 2 2" xfId="21185" xr:uid="{00000000-0005-0000-0000-0000F6160000}"/>
    <cellStyle name="Standaard 4 2 2 5 2 2 5 3" xfId="10187" xr:uid="{00000000-0005-0000-0000-0000F7160000}"/>
    <cellStyle name="Standaard 4 2 2 5 2 2 5 3 2" xfId="21186" xr:uid="{00000000-0005-0000-0000-0000F8160000}"/>
    <cellStyle name="Standaard 4 2 2 5 2 2 5 4" xfId="14855" xr:uid="{00000000-0005-0000-0000-0000F9160000}"/>
    <cellStyle name="Standaard 4 2 2 5 2 2 5 5" xfId="21184" xr:uid="{00000000-0005-0000-0000-0000FA160000}"/>
    <cellStyle name="Standaard 4 2 2 5 2 2 6" xfId="5024" xr:uid="{00000000-0005-0000-0000-0000FB160000}"/>
    <cellStyle name="Standaard 4 2 2 5 2 2 6 2" xfId="21187" xr:uid="{00000000-0005-0000-0000-0000FC160000}"/>
    <cellStyle name="Standaard 4 2 2 5 2 2 7" xfId="10176" xr:uid="{00000000-0005-0000-0000-0000FD160000}"/>
    <cellStyle name="Standaard 4 2 2 5 2 2 7 2" xfId="21188" xr:uid="{00000000-0005-0000-0000-0000FE160000}"/>
    <cellStyle name="Standaard 4 2 2 5 2 2 8" xfId="14844" xr:uid="{00000000-0005-0000-0000-0000FF160000}"/>
    <cellStyle name="Standaard 4 2 2 5 2 2 9" xfId="21153" xr:uid="{00000000-0005-0000-0000-000000170000}"/>
    <cellStyle name="Standaard 4 2 2 5 2 3" xfId="547" xr:uid="{00000000-0005-0000-0000-000001170000}"/>
    <cellStyle name="Standaard 4 2 2 5 2 3 2" xfId="2105" xr:uid="{00000000-0005-0000-0000-000002170000}"/>
    <cellStyle name="Standaard 4 2 2 5 2 3 2 2" xfId="4436" xr:uid="{00000000-0005-0000-0000-000003170000}"/>
    <cellStyle name="Standaard 4 2 2 5 2 3 2 2 2" xfId="9103" xr:uid="{00000000-0005-0000-0000-000004170000}"/>
    <cellStyle name="Standaard 4 2 2 5 2 3 2 2 2 2" xfId="21192" xr:uid="{00000000-0005-0000-0000-000005170000}"/>
    <cellStyle name="Standaard 4 2 2 5 2 3 2 2 3" xfId="10190" xr:uid="{00000000-0005-0000-0000-000006170000}"/>
    <cellStyle name="Standaard 4 2 2 5 2 3 2 2 3 2" xfId="21193" xr:uid="{00000000-0005-0000-0000-000007170000}"/>
    <cellStyle name="Standaard 4 2 2 5 2 3 2 2 4" xfId="14858" xr:uid="{00000000-0005-0000-0000-000008170000}"/>
    <cellStyle name="Standaard 4 2 2 5 2 3 2 2 5" xfId="21191" xr:uid="{00000000-0005-0000-0000-000009170000}"/>
    <cellStyle name="Standaard 4 2 2 5 2 3 2 3" xfId="6772" xr:uid="{00000000-0005-0000-0000-00000A170000}"/>
    <cellStyle name="Standaard 4 2 2 5 2 3 2 3 2" xfId="21194" xr:uid="{00000000-0005-0000-0000-00000B170000}"/>
    <cellStyle name="Standaard 4 2 2 5 2 3 2 4" xfId="10189" xr:uid="{00000000-0005-0000-0000-00000C170000}"/>
    <cellStyle name="Standaard 4 2 2 5 2 3 2 4 2" xfId="21195" xr:uid="{00000000-0005-0000-0000-00000D170000}"/>
    <cellStyle name="Standaard 4 2 2 5 2 3 2 5" xfId="14857" xr:uid="{00000000-0005-0000-0000-00000E170000}"/>
    <cellStyle name="Standaard 4 2 2 5 2 3 2 6" xfId="21190" xr:uid="{00000000-0005-0000-0000-00000F170000}"/>
    <cellStyle name="Standaard 4 2 2 5 2 3 3" xfId="1328" xr:uid="{00000000-0005-0000-0000-000010170000}"/>
    <cellStyle name="Standaard 4 2 2 5 2 3 3 2" xfId="3659" xr:uid="{00000000-0005-0000-0000-000011170000}"/>
    <cellStyle name="Standaard 4 2 2 5 2 3 3 2 2" xfId="8326" xr:uid="{00000000-0005-0000-0000-000012170000}"/>
    <cellStyle name="Standaard 4 2 2 5 2 3 3 2 2 2" xfId="21198" xr:uid="{00000000-0005-0000-0000-000013170000}"/>
    <cellStyle name="Standaard 4 2 2 5 2 3 3 2 3" xfId="10192" xr:uid="{00000000-0005-0000-0000-000014170000}"/>
    <cellStyle name="Standaard 4 2 2 5 2 3 3 2 3 2" xfId="21199" xr:uid="{00000000-0005-0000-0000-000015170000}"/>
    <cellStyle name="Standaard 4 2 2 5 2 3 3 2 4" xfId="14860" xr:uid="{00000000-0005-0000-0000-000016170000}"/>
    <cellStyle name="Standaard 4 2 2 5 2 3 3 2 5" xfId="21197" xr:uid="{00000000-0005-0000-0000-000017170000}"/>
    <cellStyle name="Standaard 4 2 2 5 2 3 3 3" xfId="5995" xr:uid="{00000000-0005-0000-0000-000018170000}"/>
    <cellStyle name="Standaard 4 2 2 5 2 3 3 3 2" xfId="21200" xr:uid="{00000000-0005-0000-0000-000019170000}"/>
    <cellStyle name="Standaard 4 2 2 5 2 3 3 4" xfId="10191" xr:uid="{00000000-0005-0000-0000-00001A170000}"/>
    <cellStyle name="Standaard 4 2 2 5 2 3 3 4 2" xfId="21201" xr:uid="{00000000-0005-0000-0000-00001B170000}"/>
    <cellStyle name="Standaard 4 2 2 5 2 3 3 5" xfId="14859" xr:uid="{00000000-0005-0000-0000-00001C170000}"/>
    <cellStyle name="Standaard 4 2 2 5 2 3 3 6" xfId="21196" xr:uid="{00000000-0005-0000-0000-00001D170000}"/>
    <cellStyle name="Standaard 4 2 2 5 2 3 4" xfId="2882" xr:uid="{00000000-0005-0000-0000-00001E170000}"/>
    <cellStyle name="Standaard 4 2 2 5 2 3 4 2" xfId="7549" xr:uid="{00000000-0005-0000-0000-00001F170000}"/>
    <cellStyle name="Standaard 4 2 2 5 2 3 4 2 2" xfId="21203" xr:uid="{00000000-0005-0000-0000-000020170000}"/>
    <cellStyle name="Standaard 4 2 2 5 2 3 4 3" xfId="10193" xr:uid="{00000000-0005-0000-0000-000021170000}"/>
    <cellStyle name="Standaard 4 2 2 5 2 3 4 3 2" xfId="21204" xr:uid="{00000000-0005-0000-0000-000022170000}"/>
    <cellStyle name="Standaard 4 2 2 5 2 3 4 4" xfId="14861" xr:uid="{00000000-0005-0000-0000-000023170000}"/>
    <cellStyle name="Standaard 4 2 2 5 2 3 4 5" xfId="21202" xr:uid="{00000000-0005-0000-0000-000024170000}"/>
    <cellStyle name="Standaard 4 2 2 5 2 3 5" xfId="5218" xr:uid="{00000000-0005-0000-0000-000025170000}"/>
    <cellStyle name="Standaard 4 2 2 5 2 3 5 2" xfId="21205" xr:uid="{00000000-0005-0000-0000-000026170000}"/>
    <cellStyle name="Standaard 4 2 2 5 2 3 6" xfId="10188" xr:uid="{00000000-0005-0000-0000-000027170000}"/>
    <cellStyle name="Standaard 4 2 2 5 2 3 6 2" xfId="21206" xr:uid="{00000000-0005-0000-0000-000028170000}"/>
    <cellStyle name="Standaard 4 2 2 5 2 3 7" xfId="14856" xr:uid="{00000000-0005-0000-0000-000029170000}"/>
    <cellStyle name="Standaard 4 2 2 5 2 3 8" xfId="21189" xr:uid="{00000000-0005-0000-0000-00002A170000}"/>
    <cellStyle name="Standaard 4 2 2 5 2 4" xfId="1717" xr:uid="{00000000-0005-0000-0000-00002B170000}"/>
    <cellStyle name="Standaard 4 2 2 5 2 4 2" xfId="4048" xr:uid="{00000000-0005-0000-0000-00002C170000}"/>
    <cellStyle name="Standaard 4 2 2 5 2 4 2 2" xfId="8715" xr:uid="{00000000-0005-0000-0000-00002D170000}"/>
    <cellStyle name="Standaard 4 2 2 5 2 4 2 2 2" xfId="21209" xr:uid="{00000000-0005-0000-0000-00002E170000}"/>
    <cellStyle name="Standaard 4 2 2 5 2 4 2 3" xfId="10195" xr:uid="{00000000-0005-0000-0000-00002F170000}"/>
    <cellStyle name="Standaard 4 2 2 5 2 4 2 3 2" xfId="21210" xr:uid="{00000000-0005-0000-0000-000030170000}"/>
    <cellStyle name="Standaard 4 2 2 5 2 4 2 4" xfId="14863" xr:uid="{00000000-0005-0000-0000-000031170000}"/>
    <cellStyle name="Standaard 4 2 2 5 2 4 2 5" xfId="21208" xr:uid="{00000000-0005-0000-0000-000032170000}"/>
    <cellStyle name="Standaard 4 2 2 5 2 4 3" xfId="6384" xr:uid="{00000000-0005-0000-0000-000033170000}"/>
    <cellStyle name="Standaard 4 2 2 5 2 4 3 2" xfId="21211" xr:uid="{00000000-0005-0000-0000-000034170000}"/>
    <cellStyle name="Standaard 4 2 2 5 2 4 4" xfId="10194" xr:uid="{00000000-0005-0000-0000-000035170000}"/>
    <cellStyle name="Standaard 4 2 2 5 2 4 4 2" xfId="21212" xr:uid="{00000000-0005-0000-0000-000036170000}"/>
    <cellStyle name="Standaard 4 2 2 5 2 4 5" xfId="14862" xr:uid="{00000000-0005-0000-0000-000037170000}"/>
    <cellStyle name="Standaard 4 2 2 5 2 4 6" xfId="21207" xr:uid="{00000000-0005-0000-0000-000038170000}"/>
    <cellStyle name="Standaard 4 2 2 5 2 5" xfId="940" xr:uid="{00000000-0005-0000-0000-000039170000}"/>
    <cellStyle name="Standaard 4 2 2 5 2 5 2" xfId="3271" xr:uid="{00000000-0005-0000-0000-00003A170000}"/>
    <cellStyle name="Standaard 4 2 2 5 2 5 2 2" xfId="7938" xr:uid="{00000000-0005-0000-0000-00003B170000}"/>
    <cellStyle name="Standaard 4 2 2 5 2 5 2 2 2" xfId="21215" xr:uid="{00000000-0005-0000-0000-00003C170000}"/>
    <cellStyle name="Standaard 4 2 2 5 2 5 2 3" xfId="10197" xr:uid="{00000000-0005-0000-0000-00003D170000}"/>
    <cellStyle name="Standaard 4 2 2 5 2 5 2 3 2" xfId="21216" xr:uid="{00000000-0005-0000-0000-00003E170000}"/>
    <cellStyle name="Standaard 4 2 2 5 2 5 2 4" xfId="14865" xr:uid="{00000000-0005-0000-0000-00003F170000}"/>
    <cellStyle name="Standaard 4 2 2 5 2 5 2 5" xfId="21214" xr:uid="{00000000-0005-0000-0000-000040170000}"/>
    <cellStyle name="Standaard 4 2 2 5 2 5 3" xfId="5607" xr:uid="{00000000-0005-0000-0000-000041170000}"/>
    <cellStyle name="Standaard 4 2 2 5 2 5 3 2" xfId="21217" xr:uid="{00000000-0005-0000-0000-000042170000}"/>
    <cellStyle name="Standaard 4 2 2 5 2 5 4" xfId="10196" xr:uid="{00000000-0005-0000-0000-000043170000}"/>
    <cellStyle name="Standaard 4 2 2 5 2 5 4 2" xfId="21218" xr:uid="{00000000-0005-0000-0000-000044170000}"/>
    <cellStyle name="Standaard 4 2 2 5 2 5 5" xfId="14864" xr:uid="{00000000-0005-0000-0000-000045170000}"/>
    <cellStyle name="Standaard 4 2 2 5 2 5 6" xfId="21213" xr:uid="{00000000-0005-0000-0000-000046170000}"/>
    <cellStyle name="Standaard 4 2 2 5 2 6" xfId="2494" xr:uid="{00000000-0005-0000-0000-000047170000}"/>
    <cellStyle name="Standaard 4 2 2 5 2 6 2" xfId="7161" xr:uid="{00000000-0005-0000-0000-000048170000}"/>
    <cellStyle name="Standaard 4 2 2 5 2 6 2 2" xfId="21220" xr:uid="{00000000-0005-0000-0000-000049170000}"/>
    <cellStyle name="Standaard 4 2 2 5 2 6 3" xfId="10198" xr:uid="{00000000-0005-0000-0000-00004A170000}"/>
    <cellStyle name="Standaard 4 2 2 5 2 6 3 2" xfId="21221" xr:uid="{00000000-0005-0000-0000-00004B170000}"/>
    <cellStyle name="Standaard 4 2 2 5 2 6 4" xfId="14866" xr:uid="{00000000-0005-0000-0000-00004C170000}"/>
    <cellStyle name="Standaard 4 2 2 5 2 6 5" xfId="21219" xr:uid="{00000000-0005-0000-0000-00004D170000}"/>
    <cellStyle name="Standaard 4 2 2 5 2 7" xfId="4830" xr:uid="{00000000-0005-0000-0000-00004E170000}"/>
    <cellStyle name="Standaard 4 2 2 5 2 7 2" xfId="21222" xr:uid="{00000000-0005-0000-0000-00004F170000}"/>
    <cellStyle name="Standaard 4 2 2 5 2 8" xfId="10175" xr:uid="{00000000-0005-0000-0000-000050170000}"/>
    <cellStyle name="Standaard 4 2 2 5 2 8 2" xfId="21223" xr:uid="{00000000-0005-0000-0000-000051170000}"/>
    <cellStyle name="Standaard 4 2 2 5 2 9" xfId="14843" xr:uid="{00000000-0005-0000-0000-000052170000}"/>
    <cellStyle name="Standaard 4 2 2 5 3" xfId="224" xr:uid="{00000000-0005-0000-0000-000053170000}"/>
    <cellStyle name="Standaard 4 2 2 5 3 2" xfId="615" xr:uid="{00000000-0005-0000-0000-000054170000}"/>
    <cellStyle name="Standaard 4 2 2 5 3 2 2" xfId="2173" xr:uid="{00000000-0005-0000-0000-000055170000}"/>
    <cellStyle name="Standaard 4 2 2 5 3 2 2 2" xfId="4504" xr:uid="{00000000-0005-0000-0000-000056170000}"/>
    <cellStyle name="Standaard 4 2 2 5 3 2 2 2 2" xfId="9171" xr:uid="{00000000-0005-0000-0000-000057170000}"/>
    <cellStyle name="Standaard 4 2 2 5 3 2 2 2 2 2" xfId="21228" xr:uid="{00000000-0005-0000-0000-000058170000}"/>
    <cellStyle name="Standaard 4 2 2 5 3 2 2 2 3" xfId="10202" xr:uid="{00000000-0005-0000-0000-000059170000}"/>
    <cellStyle name="Standaard 4 2 2 5 3 2 2 2 3 2" xfId="21229" xr:uid="{00000000-0005-0000-0000-00005A170000}"/>
    <cellStyle name="Standaard 4 2 2 5 3 2 2 2 4" xfId="14870" xr:uid="{00000000-0005-0000-0000-00005B170000}"/>
    <cellStyle name="Standaard 4 2 2 5 3 2 2 2 5" xfId="21227" xr:uid="{00000000-0005-0000-0000-00005C170000}"/>
    <cellStyle name="Standaard 4 2 2 5 3 2 2 3" xfId="6840" xr:uid="{00000000-0005-0000-0000-00005D170000}"/>
    <cellStyle name="Standaard 4 2 2 5 3 2 2 3 2" xfId="21230" xr:uid="{00000000-0005-0000-0000-00005E170000}"/>
    <cellStyle name="Standaard 4 2 2 5 3 2 2 4" xfId="10201" xr:uid="{00000000-0005-0000-0000-00005F170000}"/>
    <cellStyle name="Standaard 4 2 2 5 3 2 2 4 2" xfId="21231" xr:uid="{00000000-0005-0000-0000-000060170000}"/>
    <cellStyle name="Standaard 4 2 2 5 3 2 2 5" xfId="14869" xr:uid="{00000000-0005-0000-0000-000061170000}"/>
    <cellStyle name="Standaard 4 2 2 5 3 2 2 6" xfId="21226" xr:uid="{00000000-0005-0000-0000-000062170000}"/>
    <cellStyle name="Standaard 4 2 2 5 3 2 3" xfId="1396" xr:uid="{00000000-0005-0000-0000-000063170000}"/>
    <cellStyle name="Standaard 4 2 2 5 3 2 3 2" xfId="3727" xr:uid="{00000000-0005-0000-0000-000064170000}"/>
    <cellStyle name="Standaard 4 2 2 5 3 2 3 2 2" xfId="8394" xr:uid="{00000000-0005-0000-0000-000065170000}"/>
    <cellStyle name="Standaard 4 2 2 5 3 2 3 2 2 2" xfId="21234" xr:uid="{00000000-0005-0000-0000-000066170000}"/>
    <cellStyle name="Standaard 4 2 2 5 3 2 3 2 3" xfId="10204" xr:uid="{00000000-0005-0000-0000-000067170000}"/>
    <cellStyle name="Standaard 4 2 2 5 3 2 3 2 3 2" xfId="21235" xr:uid="{00000000-0005-0000-0000-000068170000}"/>
    <cellStyle name="Standaard 4 2 2 5 3 2 3 2 4" xfId="14872" xr:uid="{00000000-0005-0000-0000-000069170000}"/>
    <cellStyle name="Standaard 4 2 2 5 3 2 3 2 5" xfId="21233" xr:uid="{00000000-0005-0000-0000-00006A170000}"/>
    <cellStyle name="Standaard 4 2 2 5 3 2 3 3" xfId="6063" xr:uid="{00000000-0005-0000-0000-00006B170000}"/>
    <cellStyle name="Standaard 4 2 2 5 3 2 3 3 2" xfId="21236" xr:uid="{00000000-0005-0000-0000-00006C170000}"/>
    <cellStyle name="Standaard 4 2 2 5 3 2 3 4" xfId="10203" xr:uid="{00000000-0005-0000-0000-00006D170000}"/>
    <cellStyle name="Standaard 4 2 2 5 3 2 3 4 2" xfId="21237" xr:uid="{00000000-0005-0000-0000-00006E170000}"/>
    <cellStyle name="Standaard 4 2 2 5 3 2 3 5" xfId="14871" xr:uid="{00000000-0005-0000-0000-00006F170000}"/>
    <cellStyle name="Standaard 4 2 2 5 3 2 3 6" xfId="21232" xr:uid="{00000000-0005-0000-0000-000070170000}"/>
    <cellStyle name="Standaard 4 2 2 5 3 2 4" xfId="2950" xr:uid="{00000000-0005-0000-0000-000071170000}"/>
    <cellStyle name="Standaard 4 2 2 5 3 2 4 2" xfId="7617" xr:uid="{00000000-0005-0000-0000-000072170000}"/>
    <cellStyle name="Standaard 4 2 2 5 3 2 4 2 2" xfId="21239" xr:uid="{00000000-0005-0000-0000-000073170000}"/>
    <cellStyle name="Standaard 4 2 2 5 3 2 4 3" xfId="10205" xr:uid="{00000000-0005-0000-0000-000074170000}"/>
    <cellStyle name="Standaard 4 2 2 5 3 2 4 3 2" xfId="21240" xr:uid="{00000000-0005-0000-0000-000075170000}"/>
    <cellStyle name="Standaard 4 2 2 5 3 2 4 4" xfId="14873" xr:uid="{00000000-0005-0000-0000-000076170000}"/>
    <cellStyle name="Standaard 4 2 2 5 3 2 4 5" xfId="21238" xr:uid="{00000000-0005-0000-0000-000077170000}"/>
    <cellStyle name="Standaard 4 2 2 5 3 2 5" xfId="5286" xr:uid="{00000000-0005-0000-0000-000078170000}"/>
    <cellStyle name="Standaard 4 2 2 5 3 2 5 2" xfId="21241" xr:uid="{00000000-0005-0000-0000-000079170000}"/>
    <cellStyle name="Standaard 4 2 2 5 3 2 6" xfId="10200" xr:uid="{00000000-0005-0000-0000-00007A170000}"/>
    <cellStyle name="Standaard 4 2 2 5 3 2 6 2" xfId="21242" xr:uid="{00000000-0005-0000-0000-00007B170000}"/>
    <cellStyle name="Standaard 4 2 2 5 3 2 7" xfId="14868" xr:uid="{00000000-0005-0000-0000-00007C170000}"/>
    <cellStyle name="Standaard 4 2 2 5 3 2 8" xfId="21225" xr:uid="{00000000-0005-0000-0000-00007D170000}"/>
    <cellStyle name="Standaard 4 2 2 5 3 3" xfId="1785" xr:uid="{00000000-0005-0000-0000-00007E170000}"/>
    <cellStyle name="Standaard 4 2 2 5 3 3 2" xfId="4116" xr:uid="{00000000-0005-0000-0000-00007F170000}"/>
    <cellStyle name="Standaard 4 2 2 5 3 3 2 2" xfId="8783" xr:uid="{00000000-0005-0000-0000-000080170000}"/>
    <cellStyle name="Standaard 4 2 2 5 3 3 2 2 2" xfId="21245" xr:uid="{00000000-0005-0000-0000-000081170000}"/>
    <cellStyle name="Standaard 4 2 2 5 3 3 2 3" xfId="10207" xr:uid="{00000000-0005-0000-0000-000082170000}"/>
    <cellStyle name="Standaard 4 2 2 5 3 3 2 3 2" xfId="21246" xr:uid="{00000000-0005-0000-0000-000083170000}"/>
    <cellStyle name="Standaard 4 2 2 5 3 3 2 4" xfId="14875" xr:uid="{00000000-0005-0000-0000-000084170000}"/>
    <cellStyle name="Standaard 4 2 2 5 3 3 2 5" xfId="21244" xr:uid="{00000000-0005-0000-0000-000085170000}"/>
    <cellStyle name="Standaard 4 2 2 5 3 3 3" xfId="6452" xr:uid="{00000000-0005-0000-0000-000086170000}"/>
    <cellStyle name="Standaard 4 2 2 5 3 3 3 2" xfId="21247" xr:uid="{00000000-0005-0000-0000-000087170000}"/>
    <cellStyle name="Standaard 4 2 2 5 3 3 4" xfId="10206" xr:uid="{00000000-0005-0000-0000-000088170000}"/>
    <cellStyle name="Standaard 4 2 2 5 3 3 4 2" xfId="21248" xr:uid="{00000000-0005-0000-0000-000089170000}"/>
    <cellStyle name="Standaard 4 2 2 5 3 3 5" xfId="14874" xr:uid="{00000000-0005-0000-0000-00008A170000}"/>
    <cellStyle name="Standaard 4 2 2 5 3 3 6" xfId="21243" xr:uid="{00000000-0005-0000-0000-00008B170000}"/>
    <cellStyle name="Standaard 4 2 2 5 3 4" xfId="1008" xr:uid="{00000000-0005-0000-0000-00008C170000}"/>
    <cellStyle name="Standaard 4 2 2 5 3 4 2" xfId="3339" xr:uid="{00000000-0005-0000-0000-00008D170000}"/>
    <cellStyle name="Standaard 4 2 2 5 3 4 2 2" xfId="8006" xr:uid="{00000000-0005-0000-0000-00008E170000}"/>
    <cellStyle name="Standaard 4 2 2 5 3 4 2 2 2" xfId="21251" xr:uid="{00000000-0005-0000-0000-00008F170000}"/>
    <cellStyle name="Standaard 4 2 2 5 3 4 2 3" xfId="10209" xr:uid="{00000000-0005-0000-0000-000090170000}"/>
    <cellStyle name="Standaard 4 2 2 5 3 4 2 3 2" xfId="21252" xr:uid="{00000000-0005-0000-0000-000091170000}"/>
    <cellStyle name="Standaard 4 2 2 5 3 4 2 4" xfId="14877" xr:uid="{00000000-0005-0000-0000-000092170000}"/>
    <cellStyle name="Standaard 4 2 2 5 3 4 2 5" xfId="21250" xr:uid="{00000000-0005-0000-0000-000093170000}"/>
    <cellStyle name="Standaard 4 2 2 5 3 4 3" xfId="5675" xr:uid="{00000000-0005-0000-0000-000094170000}"/>
    <cellStyle name="Standaard 4 2 2 5 3 4 3 2" xfId="21253" xr:uid="{00000000-0005-0000-0000-000095170000}"/>
    <cellStyle name="Standaard 4 2 2 5 3 4 4" xfId="10208" xr:uid="{00000000-0005-0000-0000-000096170000}"/>
    <cellStyle name="Standaard 4 2 2 5 3 4 4 2" xfId="21254" xr:uid="{00000000-0005-0000-0000-000097170000}"/>
    <cellStyle name="Standaard 4 2 2 5 3 4 5" xfId="14876" xr:uid="{00000000-0005-0000-0000-000098170000}"/>
    <cellStyle name="Standaard 4 2 2 5 3 4 6" xfId="21249" xr:uid="{00000000-0005-0000-0000-000099170000}"/>
    <cellStyle name="Standaard 4 2 2 5 3 5" xfId="2562" xr:uid="{00000000-0005-0000-0000-00009A170000}"/>
    <cellStyle name="Standaard 4 2 2 5 3 5 2" xfId="7229" xr:uid="{00000000-0005-0000-0000-00009B170000}"/>
    <cellStyle name="Standaard 4 2 2 5 3 5 2 2" xfId="21256" xr:uid="{00000000-0005-0000-0000-00009C170000}"/>
    <cellStyle name="Standaard 4 2 2 5 3 5 3" xfId="10210" xr:uid="{00000000-0005-0000-0000-00009D170000}"/>
    <cellStyle name="Standaard 4 2 2 5 3 5 3 2" xfId="21257" xr:uid="{00000000-0005-0000-0000-00009E170000}"/>
    <cellStyle name="Standaard 4 2 2 5 3 5 4" xfId="14878" xr:uid="{00000000-0005-0000-0000-00009F170000}"/>
    <cellStyle name="Standaard 4 2 2 5 3 5 5" xfId="21255" xr:uid="{00000000-0005-0000-0000-0000A0170000}"/>
    <cellStyle name="Standaard 4 2 2 5 3 6" xfId="4898" xr:uid="{00000000-0005-0000-0000-0000A1170000}"/>
    <cellStyle name="Standaard 4 2 2 5 3 6 2" xfId="21258" xr:uid="{00000000-0005-0000-0000-0000A2170000}"/>
    <cellStyle name="Standaard 4 2 2 5 3 7" xfId="10199" xr:uid="{00000000-0005-0000-0000-0000A3170000}"/>
    <cellStyle name="Standaard 4 2 2 5 3 7 2" xfId="21259" xr:uid="{00000000-0005-0000-0000-0000A4170000}"/>
    <cellStyle name="Standaard 4 2 2 5 3 8" xfId="14867" xr:uid="{00000000-0005-0000-0000-0000A5170000}"/>
    <cellStyle name="Standaard 4 2 2 5 3 9" xfId="21224" xr:uid="{00000000-0005-0000-0000-0000A6170000}"/>
    <cellStyle name="Standaard 4 2 2 5 4" xfId="421" xr:uid="{00000000-0005-0000-0000-0000A7170000}"/>
    <cellStyle name="Standaard 4 2 2 5 4 2" xfId="1979" xr:uid="{00000000-0005-0000-0000-0000A8170000}"/>
    <cellStyle name="Standaard 4 2 2 5 4 2 2" xfId="4310" xr:uid="{00000000-0005-0000-0000-0000A9170000}"/>
    <cellStyle name="Standaard 4 2 2 5 4 2 2 2" xfId="8977" xr:uid="{00000000-0005-0000-0000-0000AA170000}"/>
    <cellStyle name="Standaard 4 2 2 5 4 2 2 2 2" xfId="21263" xr:uid="{00000000-0005-0000-0000-0000AB170000}"/>
    <cellStyle name="Standaard 4 2 2 5 4 2 2 3" xfId="10213" xr:uid="{00000000-0005-0000-0000-0000AC170000}"/>
    <cellStyle name="Standaard 4 2 2 5 4 2 2 3 2" xfId="21264" xr:uid="{00000000-0005-0000-0000-0000AD170000}"/>
    <cellStyle name="Standaard 4 2 2 5 4 2 2 4" xfId="14881" xr:uid="{00000000-0005-0000-0000-0000AE170000}"/>
    <cellStyle name="Standaard 4 2 2 5 4 2 2 5" xfId="21262" xr:uid="{00000000-0005-0000-0000-0000AF170000}"/>
    <cellStyle name="Standaard 4 2 2 5 4 2 3" xfId="6646" xr:uid="{00000000-0005-0000-0000-0000B0170000}"/>
    <cellStyle name="Standaard 4 2 2 5 4 2 3 2" xfId="21265" xr:uid="{00000000-0005-0000-0000-0000B1170000}"/>
    <cellStyle name="Standaard 4 2 2 5 4 2 4" xfId="10212" xr:uid="{00000000-0005-0000-0000-0000B2170000}"/>
    <cellStyle name="Standaard 4 2 2 5 4 2 4 2" xfId="21266" xr:uid="{00000000-0005-0000-0000-0000B3170000}"/>
    <cellStyle name="Standaard 4 2 2 5 4 2 5" xfId="14880" xr:uid="{00000000-0005-0000-0000-0000B4170000}"/>
    <cellStyle name="Standaard 4 2 2 5 4 2 6" xfId="21261" xr:uid="{00000000-0005-0000-0000-0000B5170000}"/>
    <cellStyle name="Standaard 4 2 2 5 4 3" xfId="1202" xr:uid="{00000000-0005-0000-0000-0000B6170000}"/>
    <cellStyle name="Standaard 4 2 2 5 4 3 2" xfId="3533" xr:uid="{00000000-0005-0000-0000-0000B7170000}"/>
    <cellStyle name="Standaard 4 2 2 5 4 3 2 2" xfId="8200" xr:uid="{00000000-0005-0000-0000-0000B8170000}"/>
    <cellStyle name="Standaard 4 2 2 5 4 3 2 2 2" xfId="21269" xr:uid="{00000000-0005-0000-0000-0000B9170000}"/>
    <cellStyle name="Standaard 4 2 2 5 4 3 2 3" xfId="10215" xr:uid="{00000000-0005-0000-0000-0000BA170000}"/>
    <cellStyle name="Standaard 4 2 2 5 4 3 2 3 2" xfId="21270" xr:uid="{00000000-0005-0000-0000-0000BB170000}"/>
    <cellStyle name="Standaard 4 2 2 5 4 3 2 4" xfId="14883" xr:uid="{00000000-0005-0000-0000-0000BC170000}"/>
    <cellStyle name="Standaard 4 2 2 5 4 3 2 5" xfId="21268" xr:uid="{00000000-0005-0000-0000-0000BD170000}"/>
    <cellStyle name="Standaard 4 2 2 5 4 3 3" xfId="5869" xr:uid="{00000000-0005-0000-0000-0000BE170000}"/>
    <cellStyle name="Standaard 4 2 2 5 4 3 3 2" xfId="21271" xr:uid="{00000000-0005-0000-0000-0000BF170000}"/>
    <cellStyle name="Standaard 4 2 2 5 4 3 4" xfId="10214" xr:uid="{00000000-0005-0000-0000-0000C0170000}"/>
    <cellStyle name="Standaard 4 2 2 5 4 3 4 2" xfId="21272" xr:uid="{00000000-0005-0000-0000-0000C1170000}"/>
    <cellStyle name="Standaard 4 2 2 5 4 3 5" xfId="14882" xr:uid="{00000000-0005-0000-0000-0000C2170000}"/>
    <cellStyle name="Standaard 4 2 2 5 4 3 6" xfId="21267" xr:uid="{00000000-0005-0000-0000-0000C3170000}"/>
    <cellStyle name="Standaard 4 2 2 5 4 4" xfId="2756" xr:uid="{00000000-0005-0000-0000-0000C4170000}"/>
    <cellStyle name="Standaard 4 2 2 5 4 4 2" xfId="7423" xr:uid="{00000000-0005-0000-0000-0000C5170000}"/>
    <cellStyle name="Standaard 4 2 2 5 4 4 2 2" xfId="21274" xr:uid="{00000000-0005-0000-0000-0000C6170000}"/>
    <cellStyle name="Standaard 4 2 2 5 4 4 3" xfId="10216" xr:uid="{00000000-0005-0000-0000-0000C7170000}"/>
    <cellStyle name="Standaard 4 2 2 5 4 4 3 2" xfId="21275" xr:uid="{00000000-0005-0000-0000-0000C8170000}"/>
    <cellStyle name="Standaard 4 2 2 5 4 4 4" xfId="14884" xr:uid="{00000000-0005-0000-0000-0000C9170000}"/>
    <cellStyle name="Standaard 4 2 2 5 4 4 5" xfId="21273" xr:uid="{00000000-0005-0000-0000-0000CA170000}"/>
    <cellStyle name="Standaard 4 2 2 5 4 5" xfId="5092" xr:uid="{00000000-0005-0000-0000-0000CB170000}"/>
    <cellStyle name="Standaard 4 2 2 5 4 5 2" xfId="21276" xr:uid="{00000000-0005-0000-0000-0000CC170000}"/>
    <cellStyle name="Standaard 4 2 2 5 4 6" xfId="10211" xr:uid="{00000000-0005-0000-0000-0000CD170000}"/>
    <cellStyle name="Standaard 4 2 2 5 4 6 2" xfId="21277" xr:uid="{00000000-0005-0000-0000-0000CE170000}"/>
    <cellStyle name="Standaard 4 2 2 5 4 7" xfId="14879" xr:uid="{00000000-0005-0000-0000-0000CF170000}"/>
    <cellStyle name="Standaard 4 2 2 5 4 8" xfId="21260" xr:uid="{00000000-0005-0000-0000-0000D0170000}"/>
    <cellStyle name="Standaard 4 2 2 5 5" xfId="1591" xr:uid="{00000000-0005-0000-0000-0000D1170000}"/>
    <cellStyle name="Standaard 4 2 2 5 5 2" xfId="3922" xr:uid="{00000000-0005-0000-0000-0000D2170000}"/>
    <cellStyle name="Standaard 4 2 2 5 5 2 2" xfId="8589" xr:uid="{00000000-0005-0000-0000-0000D3170000}"/>
    <cellStyle name="Standaard 4 2 2 5 5 2 2 2" xfId="21280" xr:uid="{00000000-0005-0000-0000-0000D4170000}"/>
    <cellStyle name="Standaard 4 2 2 5 5 2 3" xfId="10218" xr:uid="{00000000-0005-0000-0000-0000D5170000}"/>
    <cellStyle name="Standaard 4 2 2 5 5 2 3 2" xfId="21281" xr:uid="{00000000-0005-0000-0000-0000D6170000}"/>
    <cellStyle name="Standaard 4 2 2 5 5 2 4" xfId="14886" xr:uid="{00000000-0005-0000-0000-0000D7170000}"/>
    <cellStyle name="Standaard 4 2 2 5 5 2 5" xfId="21279" xr:uid="{00000000-0005-0000-0000-0000D8170000}"/>
    <cellStyle name="Standaard 4 2 2 5 5 3" xfId="6258" xr:uid="{00000000-0005-0000-0000-0000D9170000}"/>
    <cellStyle name="Standaard 4 2 2 5 5 3 2" xfId="21282" xr:uid="{00000000-0005-0000-0000-0000DA170000}"/>
    <cellStyle name="Standaard 4 2 2 5 5 4" xfId="10217" xr:uid="{00000000-0005-0000-0000-0000DB170000}"/>
    <cellStyle name="Standaard 4 2 2 5 5 4 2" xfId="21283" xr:uid="{00000000-0005-0000-0000-0000DC170000}"/>
    <cellStyle name="Standaard 4 2 2 5 5 5" xfId="14885" xr:uid="{00000000-0005-0000-0000-0000DD170000}"/>
    <cellStyle name="Standaard 4 2 2 5 5 6" xfId="21278" xr:uid="{00000000-0005-0000-0000-0000DE170000}"/>
    <cellStyle name="Standaard 4 2 2 5 6" xfId="814" xr:uid="{00000000-0005-0000-0000-0000DF170000}"/>
    <cellStyle name="Standaard 4 2 2 5 6 2" xfId="3145" xr:uid="{00000000-0005-0000-0000-0000E0170000}"/>
    <cellStyle name="Standaard 4 2 2 5 6 2 2" xfId="7812" xr:uid="{00000000-0005-0000-0000-0000E1170000}"/>
    <cellStyle name="Standaard 4 2 2 5 6 2 2 2" xfId="21286" xr:uid="{00000000-0005-0000-0000-0000E2170000}"/>
    <cellStyle name="Standaard 4 2 2 5 6 2 3" xfId="10220" xr:uid="{00000000-0005-0000-0000-0000E3170000}"/>
    <cellStyle name="Standaard 4 2 2 5 6 2 3 2" xfId="21287" xr:uid="{00000000-0005-0000-0000-0000E4170000}"/>
    <cellStyle name="Standaard 4 2 2 5 6 2 4" xfId="14888" xr:uid="{00000000-0005-0000-0000-0000E5170000}"/>
    <cellStyle name="Standaard 4 2 2 5 6 2 5" xfId="21285" xr:uid="{00000000-0005-0000-0000-0000E6170000}"/>
    <cellStyle name="Standaard 4 2 2 5 6 3" xfId="5481" xr:uid="{00000000-0005-0000-0000-0000E7170000}"/>
    <cellStyle name="Standaard 4 2 2 5 6 3 2" xfId="21288" xr:uid="{00000000-0005-0000-0000-0000E8170000}"/>
    <cellStyle name="Standaard 4 2 2 5 6 4" xfId="10219" xr:uid="{00000000-0005-0000-0000-0000E9170000}"/>
    <cellStyle name="Standaard 4 2 2 5 6 4 2" xfId="21289" xr:uid="{00000000-0005-0000-0000-0000EA170000}"/>
    <cellStyle name="Standaard 4 2 2 5 6 5" xfId="14887" xr:uid="{00000000-0005-0000-0000-0000EB170000}"/>
    <cellStyle name="Standaard 4 2 2 5 6 6" xfId="21284" xr:uid="{00000000-0005-0000-0000-0000EC170000}"/>
    <cellStyle name="Standaard 4 2 2 5 7" xfId="2368" xr:uid="{00000000-0005-0000-0000-0000ED170000}"/>
    <cellStyle name="Standaard 4 2 2 5 7 2" xfId="7035" xr:uid="{00000000-0005-0000-0000-0000EE170000}"/>
    <cellStyle name="Standaard 4 2 2 5 7 2 2" xfId="21291" xr:uid="{00000000-0005-0000-0000-0000EF170000}"/>
    <cellStyle name="Standaard 4 2 2 5 7 3" xfId="10221" xr:uid="{00000000-0005-0000-0000-0000F0170000}"/>
    <cellStyle name="Standaard 4 2 2 5 7 3 2" xfId="21292" xr:uid="{00000000-0005-0000-0000-0000F1170000}"/>
    <cellStyle name="Standaard 4 2 2 5 7 4" xfId="14889" xr:uid="{00000000-0005-0000-0000-0000F2170000}"/>
    <cellStyle name="Standaard 4 2 2 5 7 5" xfId="21290" xr:uid="{00000000-0005-0000-0000-0000F3170000}"/>
    <cellStyle name="Standaard 4 2 2 5 8" xfId="4731" xr:uid="{00000000-0005-0000-0000-0000F4170000}"/>
    <cellStyle name="Standaard 4 2 2 5 8 2" xfId="21293" xr:uid="{00000000-0005-0000-0000-0000F5170000}"/>
    <cellStyle name="Standaard 4 2 2 5 9" xfId="10174" xr:uid="{00000000-0005-0000-0000-0000F6170000}"/>
    <cellStyle name="Standaard 4 2 2 5 9 2" xfId="21294" xr:uid="{00000000-0005-0000-0000-0000F7170000}"/>
    <cellStyle name="Standaard 4 2 2 6" xfId="29" xr:uid="{00000000-0005-0000-0000-0000F8170000}"/>
    <cellStyle name="Standaard 4 2 2 6 10" xfId="14890" xr:uid="{00000000-0005-0000-0000-0000F9170000}"/>
    <cellStyle name="Standaard 4 2 2 6 11" xfId="21295" xr:uid="{00000000-0005-0000-0000-0000FA170000}"/>
    <cellStyle name="Standaard 4 2 2 6 2" xfId="180" xr:uid="{00000000-0005-0000-0000-0000FB170000}"/>
    <cellStyle name="Standaard 4 2 2 6 2 10" xfId="21296" xr:uid="{00000000-0005-0000-0000-0000FC170000}"/>
    <cellStyle name="Standaard 4 2 2 6 2 2" xfId="374" xr:uid="{00000000-0005-0000-0000-0000FD170000}"/>
    <cellStyle name="Standaard 4 2 2 6 2 2 2" xfId="765" xr:uid="{00000000-0005-0000-0000-0000FE170000}"/>
    <cellStyle name="Standaard 4 2 2 6 2 2 2 2" xfId="2323" xr:uid="{00000000-0005-0000-0000-0000FF170000}"/>
    <cellStyle name="Standaard 4 2 2 6 2 2 2 2 2" xfId="4654" xr:uid="{00000000-0005-0000-0000-000000180000}"/>
    <cellStyle name="Standaard 4 2 2 6 2 2 2 2 2 2" xfId="9321" xr:uid="{00000000-0005-0000-0000-000001180000}"/>
    <cellStyle name="Standaard 4 2 2 6 2 2 2 2 2 2 2" xfId="21301" xr:uid="{00000000-0005-0000-0000-000002180000}"/>
    <cellStyle name="Standaard 4 2 2 6 2 2 2 2 2 3" xfId="10227" xr:uid="{00000000-0005-0000-0000-000003180000}"/>
    <cellStyle name="Standaard 4 2 2 6 2 2 2 2 2 3 2" xfId="21302" xr:uid="{00000000-0005-0000-0000-000004180000}"/>
    <cellStyle name="Standaard 4 2 2 6 2 2 2 2 2 4" xfId="14895" xr:uid="{00000000-0005-0000-0000-000005180000}"/>
    <cellStyle name="Standaard 4 2 2 6 2 2 2 2 2 5" xfId="21300" xr:uid="{00000000-0005-0000-0000-000006180000}"/>
    <cellStyle name="Standaard 4 2 2 6 2 2 2 2 3" xfId="6990" xr:uid="{00000000-0005-0000-0000-000007180000}"/>
    <cellStyle name="Standaard 4 2 2 6 2 2 2 2 3 2" xfId="21303" xr:uid="{00000000-0005-0000-0000-000008180000}"/>
    <cellStyle name="Standaard 4 2 2 6 2 2 2 2 4" xfId="10226" xr:uid="{00000000-0005-0000-0000-000009180000}"/>
    <cellStyle name="Standaard 4 2 2 6 2 2 2 2 4 2" xfId="21304" xr:uid="{00000000-0005-0000-0000-00000A180000}"/>
    <cellStyle name="Standaard 4 2 2 6 2 2 2 2 5" xfId="14894" xr:uid="{00000000-0005-0000-0000-00000B180000}"/>
    <cellStyle name="Standaard 4 2 2 6 2 2 2 2 6" xfId="21299" xr:uid="{00000000-0005-0000-0000-00000C180000}"/>
    <cellStyle name="Standaard 4 2 2 6 2 2 2 3" xfId="1546" xr:uid="{00000000-0005-0000-0000-00000D180000}"/>
    <cellStyle name="Standaard 4 2 2 6 2 2 2 3 2" xfId="3877" xr:uid="{00000000-0005-0000-0000-00000E180000}"/>
    <cellStyle name="Standaard 4 2 2 6 2 2 2 3 2 2" xfId="8544" xr:uid="{00000000-0005-0000-0000-00000F180000}"/>
    <cellStyle name="Standaard 4 2 2 6 2 2 2 3 2 2 2" xfId="21307" xr:uid="{00000000-0005-0000-0000-000010180000}"/>
    <cellStyle name="Standaard 4 2 2 6 2 2 2 3 2 3" xfId="10229" xr:uid="{00000000-0005-0000-0000-000011180000}"/>
    <cellStyle name="Standaard 4 2 2 6 2 2 2 3 2 3 2" xfId="21308" xr:uid="{00000000-0005-0000-0000-000012180000}"/>
    <cellStyle name="Standaard 4 2 2 6 2 2 2 3 2 4" xfId="14897" xr:uid="{00000000-0005-0000-0000-000013180000}"/>
    <cellStyle name="Standaard 4 2 2 6 2 2 2 3 2 5" xfId="21306" xr:uid="{00000000-0005-0000-0000-000014180000}"/>
    <cellStyle name="Standaard 4 2 2 6 2 2 2 3 3" xfId="6213" xr:uid="{00000000-0005-0000-0000-000015180000}"/>
    <cellStyle name="Standaard 4 2 2 6 2 2 2 3 3 2" xfId="21309" xr:uid="{00000000-0005-0000-0000-000016180000}"/>
    <cellStyle name="Standaard 4 2 2 6 2 2 2 3 4" xfId="10228" xr:uid="{00000000-0005-0000-0000-000017180000}"/>
    <cellStyle name="Standaard 4 2 2 6 2 2 2 3 4 2" xfId="21310" xr:uid="{00000000-0005-0000-0000-000018180000}"/>
    <cellStyle name="Standaard 4 2 2 6 2 2 2 3 5" xfId="14896" xr:uid="{00000000-0005-0000-0000-000019180000}"/>
    <cellStyle name="Standaard 4 2 2 6 2 2 2 3 6" xfId="21305" xr:uid="{00000000-0005-0000-0000-00001A180000}"/>
    <cellStyle name="Standaard 4 2 2 6 2 2 2 4" xfId="3100" xr:uid="{00000000-0005-0000-0000-00001B180000}"/>
    <cellStyle name="Standaard 4 2 2 6 2 2 2 4 2" xfId="7767" xr:uid="{00000000-0005-0000-0000-00001C180000}"/>
    <cellStyle name="Standaard 4 2 2 6 2 2 2 4 2 2" xfId="21312" xr:uid="{00000000-0005-0000-0000-00001D180000}"/>
    <cellStyle name="Standaard 4 2 2 6 2 2 2 4 3" xfId="10230" xr:uid="{00000000-0005-0000-0000-00001E180000}"/>
    <cellStyle name="Standaard 4 2 2 6 2 2 2 4 3 2" xfId="21313" xr:uid="{00000000-0005-0000-0000-00001F180000}"/>
    <cellStyle name="Standaard 4 2 2 6 2 2 2 4 4" xfId="14898" xr:uid="{00000000-0005-0000-0000-000020180000}"/>
    <cellStyle name="Standaard 4 2 2 6 2 2 2 4 5" xfId="21311" xr:uid="{00000000-0005-0000-0000-000021180000}"/>
    <cellStyle name="Standaard 4 2 2 6 2 2 2 5" xfId="5436" xr:uid="{00000000-0005-0000-0000-000022180000}"/>
    <cellStyle name="Standaard 4 2 2 6 2 2 2 5 2" xfId="21314" xr:uid="{00000000-0005-0000-0000-000023180000}"/>
    <cellStyle name="Standaard 4 2 2 6 2 2 2 6" xfId="10225" xr:uid="{00000000-0005-0000-0000-000024180000}"/>
    <cellStyle name="Standaard 4 2 2 6 2 2 2 6 2" xfId="21315" xr:uid="{00000000-0005-0000-0000-000025180000}"/>
    <cellStyle name="Standaard 4 2 2 6 2 2 2 7" xfId="14893" xr:uid="{00000000-0005-0000-0000-000026180000}"/>
    <cellStyle name="Standaard 4 2 2 6 2 2 2 8" xfId="21298" xr:uid="{00000000-0005-0000-0000-000027180000}"/>
    <cellStyle name="Standaard 4 2 2 6 2 2 3" xfId="1935" xr:uid="{00000000-0005-0000-0000-000028180000}"/>
    <cellStyle name="Standaard 4 2 2 6 2 2 3 2" xfId="4266" xr:uid="{00000000-0005-0000-0000-000029180000}"/>
    <cellStyle name="Standaard 4 2 2 6 2 2 3 2 2" xfId="8933" xr:uid="{00000000-0005-0000-0000-00002A180000}"/>
    <cellStyle name="Standaard 4 2 2 6 2 2 3 2 2 2" xfId="21318" xr:uid="{00000000-0005-0000-0000-00002B180000}"/>
    <cellStyle name="Standaard 4 2 2 6 2 2 3 2 3" xfId="10232" xr:uid="{00000000-0005-0000-0000-00002C180000}"/>
    <cellStyle name="Standaard 4 2 2 6 2 2 3 2 3 2" xfId="21319" xr:uid="{00000000-0005-0000-0000-00002D180000}"/>
    <cellStyle name="Standaard 4 2 2 6 2 2 3 2 4" xfId="14900" xr:uid="{00000000-0005-0000-0000-00002E180000}"/>
    <cellStyle name="Standaard 4 2 2 6 2 2 3 2 5" xfId="21317" xr:uid="{00000000-0005-0000-0000-00002F180000}"/>
    <cellStyle name="Standaard 4 2 2 6 2 2 3 3" xfId="6602" xr:uid="{00000000-0005-0000-0000-000030180000}"/>
    <cellStyle name="Standaard 4 2 2 6 2 2 3 3 2" xfId="21320" xr:uid="{00000000-0005-0000-0000-000031180000}"/>
    <cellStyle name="Standaard 4 2 2 6 2 2 3 4" xfId="10231" xr:uid="{00000000-0005-0000-0000-000032180000}"/>
    <cellStyle name="Standaard 4 2 2 6 2 2 3 4 2" xfId="21321" xr:uid="{00000000-0005-0000-0000-000033180000}"/>
    <cellStyle name="Standaard 4 2 2 6 2 2 3 5" xfId="14899" xr:uid="{00000000-0005-0000-0000-000034180000}"/>
    <cellStyle name="Standaard 4 2 2 6 2 2 3 6" xfId="21316" xr:uid="{00000000-0005-0000-0000-000035180000}"/>
    <cellStyle name="Standaard 4 2 2 6 2 2 4" xfId="1158" xr:uid="{00000000-0005-0000-0000-000036180000}"/>
    <cellStyle name="Standaard 4 2 2 6 2 2 4 2" xfId="3489" xr:uid="{00000000-0005-0000-0000-000037180000}"/>
    <cellStyle name="Standaard 4 2 2 6 2 2 4 2 2" xfId="8156" xr:uid="{00000000-0005-0000-0000-000038180000}"/>
    <cellStyle name="Standaard 4 2 2 6 2 2 4 2 2 2" xfId="21324" xr:uid="{00000000-0005-0000-0000-000039180000}"/>
    <cellStyle name="Standaard 4 2 2 6 2 2 4 2 3" xfId="10234" xr:uid="{00000000-0005-0000-0000-00003A180000}"/>
    <cellStyle name="Standaard 4 2 2 6 2 2 4 2 3 2" xfId="21325" xr:uid="{00000000-0005-0000-0000-00003B180000}"/>
    <cellStyle name="Standaard 4 2 2 6 2 2 4 2 4" xfId="14902" xr:uid="{00000000-0005-0000-0000-00003C180000}"/>
    <cellStyle name="Standaard 4 2 2 6 2 2 4 2 5" xfId="21323" xr:uid="{00000000-0005-0000-0000-00003D180000}"/>
    <cellStyle name="Standaard 4 2 2 6 2 2 4 3" xfId="5825" xr:uid="{00000000-0005-0000-0000-00003E180000}"/>
    <cellStyle name="Standaard 4 2 2 6 2 2 4 3 2" xfId="21326" xr:uid="{00000000-0005-0000-0000-00003F180000}"/>
    <cellStyle name="Standaard 4 2 2 6 2 2 4 4" xfId="10233" xr:uid="{00000000-0005-0000-0000-000040180000}"/>
    <cellStyle name="Standaard 4 2 2 6 2 2 4 4 2" xfId="21327" xr:uid="{00000000-0005-0000-0000-000041180000}"/>
    <cellStyle name="Standaard 4 2 2 6 2 2 4 5" xfId="14901" xr:uid="{00000000-0005-0000-0000-000042180000}"/>
    <cellStyle name="Standaard 4 2 2 6 2 2 4 6" xfId="21322" xr:uid="{00000000-0005-0000-0000-000043180000}"/>
    <cellStyle name="Standaard 4 2 2 6 2 2 5" xfId="2712" xr:uid="{00000000-0005-0000-0000-000044180000}"/>
    <cellStyle name="Standaard 4 2 2 6 2 2 5 2" xfId="7379" xr:uid="{00000000-0005-0000-0000-000045180000}"/>
    <cellStyle name="Standaard 4 2 2 6 2 2 5 2 2" xfId="21329" xr:uid="{00000000-0005-0000-0000-000046180000}"/>
    <cellStyle name="Standaard 4 2 2 6 2 2 5 3" xfId="10235" xr:uid="{00000000-0005-0000-0000-000047180000}"/>
    <cellStyle name="Standaard 4 2 2 6 2 2 5 3 2" xfId="21330" xr:uid="{00000000-0005-0000-0000-000048180000}"/>
    <cellStyle name="Standaard 4 2 2 6 2 2 5 4" xfId="14903" xr:uid="{00000000-0005-0000-0000-000049180000}"/>
    <cellStyle name="Standaard 4 2 2 6 2 2 5 5" xfId="21328" xr:uid="{00000000-0005-0000-0000-00004A180000}"/>
    <cellStyle name="Standaard 4 2 2 6 2 2 6" xfId="5048" xr:uid="{00000000-0005-0000-0000-00004B180000}"/>
    <cellStyle name="Standaard 4 2 2 6 2 2 6 2" xfId="21331" xr:uid="{00000000-0005-0000-0000-00004C180000}"/>
    <cellStyle name="Standaard 4 2 2 6 2 2 7" xfId="10224" xr:uid="{00000000-0005-0000-0000-00004D180000}"/>
    <cellStyle name="Standaard 4 2 2 6 2 2 7 2" xfId="21332" xr:uid="{00000000-0005-0000-0000-00004E180000}"/>
    <cellStyle name="Standaard 4 2 2 6 2 2 8" xfId="14892" xr:uid="{00000000-0005-0000-0000-00004F180000}"/>
    <cellStyle name="Standaard 4 2 2 6 2 2 9" xfId="21297" xr:uid="{00000000-0005-0000-0000-000050180000}"/>
    <cellStyle name="Standaard 4 2 2 6 2 3" xfId="571" xr:uid="{00000000-0005-0000-0000-000051180000}"/>
    <cellStyle name="Standaard 4 2 2 6 2 3 2" xfId="2129" xr:uid="{00000000-0005-0000-0000-000052180000}"/>
    <cellStyle name="Standaard 4 2 2 6 2 3 2 2" xfId="4460" xr:uid="{00000000-0005-0000-0000-000053180000}"/>
    <cellStyle name="Standaard 4 2 2 6 2 3 2 2 2" xfId="9127" xr:uid="{00000000-0005-0000-0000-000054180000}"/>
    <cellStyle name="Standaard 4 2 2 6 2 3 2 2 2 2" xfId="21336" xr:uid="{00000000-0005-0000-0000-000055180000}"/>
    <cellStyle name="Standaard 4 2 2 6 2 3 2 2 3" xfId="10238" xr:uid="{00000000-0005-0000-0000-000056180000}"/>
    <cellStyle name="Standaard 4 2 2 6 2 3 2 2 3 2" xfId="21337" xr:uid="{00000000-0005-0000-0000-000057180000}"/>
    <cellStyle name="Standaard 4 2 2 6 2 3 2 2 4" xfId="14906" xr:uid="{00000000-0005-0000-0000-000058180000}"/>
    <cellStyle name="Standaard 4 2 2 6 2 3 2 2 5" xfId="21335" xr:uid="{00000000-0005-0000-0000-000059180000}"/>
    <cellStyle name="Standaard 4 2 2 6 2 3 2 3" xfId="6796" xr:uid="{00000000-0005-0000-0000-00005A180000}"/>
    <cellStyle name="Standaard 4 2 2 6 2 3 2 3 2" xfId="21338" xr:uid="{00000000-0005-0000-0000-00005B180000}"/>
    <cellStyle name="Standaard 4 2 2 6 2 3 2 4" xfId="10237" xr:uid="{00000000-0005-0000-0000-00005C180000}"/>
    <cellStyle name="Standaard 4 2 2 6 2 3 2 4 2" xfId="21339" xr:uid="{00000000-0005-0000-0000-00005D180000}"/>
    <cellStyle name="Standaard 4 2 2 6 2 3 2 5" xfId="14905" xr:uid="{00000000-0005-0000-0000-00005E180000}"/>
    <cellStyle name="Standaard 4 2 2 6 2 3 2 6" xfId="21334" xr:uid="{00000000-0005-0000-0000-00005F180000}"/>
    <cellStyle name="Standaard 4 2 2 6 2 3 3" xfId="1352" xr:uid="{00000000-0005-0000-0000-000060180000}"/>
    <cellStyle name="Standaard 4 2 2 6 2 3 3 2" xfId="3683" xr:uid="{00000000-0005-0000-0000-000061180000}"/>
    <cellStyle name="Standaard 4 2 2 6 2 3 3 2 2" xfId="8350" xr:uid="{00000000-0005-0000-0000-000062180000}"/>
    <cellStyle name="Standaard 4 2 2 6 2 3 3 2 2 2" xfId="21342" xr:uid="{00000000-0005-0000-0000-000063180000}"/>
    <cellStyle name="Standaard 4 2 2 6 2 3 3 2 3" xfId="10240" xr:uid="{00000000-0005-0000-0000-000064180000}"/>
    <cellStyle name="Standaard 4 2 2 6 2 3 3 2 3 2" xfId="21343" xr:uid="{00000000-0005-0000-0000-000065180000}"/>
    <cellStyle name="Standaard 4 2 2 6 2 3 3 2 4" xfId="14908" xr:uid="{00000000-0005-0000-0000-000066180000}"/>
    <cellStyle name="Standaard 4 2 2 6 2 3 3 2 5" xfId="21341" xr:uid="{00000000-0005-0000-0000-000067180000}"/>
    <cellStyle name="Standaard 4 2 2 6 2 3 3 3" xfId="6019" xr:uid="{00000000-0005-0000-0000-000068180000}"/>
    <cellStyle name="Standaard 4 2 2 6 2 3 3 3 2" xfId="21344" xr:uid="{00000000-0005-0000-0000-000069180000}"/>
    <cellStyle name="Standaard 4 2 2 6 2 3 3 4" xfId="10239" xr:uid="{00000000-0005-0000-0000-00006A180000}"/>
    <cellStyle name="Standaard 4 2 2 6 2 3 3 4 2" xfId="21345" xr:uid="{00000000-0005-0000-0000-00006B180000}"/>
    <cellStyle name="Standaard 4 2 2 6 2 3 3 5" xfId="14907" xr:uid="{00000000-0005-0000-0000-00006C180000}"/>
    <cellStyle name="Standaard 4 2 2 6 2 3 3 6" xfId="21340" xr:uid="{00000000-0005-0000-0000-00006D180000}"/>
    <cellStyle name="Standaard 4 2 2 6 2 3 4" xfId="2906" xr:uid="{00000000-0005-0000-0000-00006E180000}"/>
    <cellStyle name="Standaard 4 2 2 6 2 3 4 2" xfId="7573" xr:uid="{00000000-0005-0000-0000-00006F180000}"/>
    <cellStyle name="Standaard 4 2 2 6 2 3 4 2 2" xfId="21347" xr:uid="{00000000-0005-0000-0000-000070180000}"/>
    <cellStyle name="Standaard 4 2 2 6 2 3 4 3" xfId="10241" xr:uid="{00000000-0005-0000-0000-000071180000}"/>
    <cellStyle name="Standaard 4 2 2 6 2 3 4 3 2" xfId="21348" xr:uid="{00000000-0005-0000-0000-000072180000}"/>
    <cellStyle name="Standaard 4 2 2 6 2 3 4 4" xfId="14909" xr:uid="{00000000-0005-0000-0000-000073180000}"/>
    <cellStyle name="Standaard 4 2 2 6 2 3 4 5" xfId="21346" xr:uid="{00000000-0005-0000-0000-000074180000}"/>
    <cellStyle name="Standaard 4 2 2 6 2 3 5" xfId="5242" xr:uid="{00000000-0005-0000-0000-000075180000}"/>
    <cellStyle name="Standaard 4 2 2 6 2 3 5 2" xfId="21349" xr:uid="{00000000-0005-0000-0000-000076180000}"/>
    <cellStyle name="Standaard 4 2 2 6 2 3 6" xfId="10236" xr:uid="{00000000-0005-0000-0000-000077180000}"/>
    <cellStyle name="Standaard 4 2 2 6 2 3 6 2" xfId="21350" xr:uid="{00000000-0005-0000-0000-000078180000}"/>
    <cellStyle name="Standaard 4 2 2 6 2 3 7" xfId="14904" xr:uid="{00000000-0005-0000-0000-000079180000}"/>
    <cellStyle name="Standaard 4 2 2 6 2 3 8" xfId="21333" xr:uid="{00000000-0005-0000-0000-00007A180000}"/>
    <cellStyle name="Standaard 4 2 2 6 2 4" xfId="1741" xr:uid="{00000000-0005-0000-0000-00007B180000}"/>
    <cellStyle name="Standaard 4 2 2 6 2 4 2" xfId="4072" xr:uid="{00000000-0005-0000-0000-00007C180000}"/>
    <cellStyle name="Standaard 4 2 2 6 2 4 2 2" xfId="8739" xr:uid="{00000000-0005-0000-0000-00007D180000}"/>
    <cellStyle name="Standaard 4 2 2 6 2 4 2 2 2" xfId="21353" xr:uid="{00000000-0005-0000-0000-00007E180000}"/>
    <cellStyle name="Standaard 4 2 2 6 2 4 2 3" xfId="10243" xr:uid="{00000000-0005-0000-0000-00007F180000}"/>
    <cellStyle name="Standaard 4 2 2 6 2 4 2 3 2" xfId="21354" xr:uid="{00000000-0005-0000-0000-000080180000}"/>
    <cellStyle name="Standaard 4 2 2 6 2 4 2 4" xfId="14911" xr:uid="{00000000-0005-0000-0000-000081180000}"/>
    <cellStyle name="Standaard 4 2 2 6 2 4 2 5" xfId="21352" xr:uid="{00000000-0005-0000-0000-000082180000}"/>
    <cellStyle name="Standaard 4 2 2 6 2 4 3" xfId="6408" xr:uid="{00000000-0005-0000-0000-000083180000}"/>
    <cellStyle name="Standaard 4 2 2 6 2 4 3 2" xfId="21355" xr:uid="{00000000-0005-0000-0000-000084180000}"/>
    <cellStyle name="Standaard 4 2 2 6 2 4 4" xfId="10242" xr:uid="{00000000-0005-0000-0000-000085180000}"/>
    <cellStyle name="Standaard 4 2 2 6 2 4 4 2" xfId="21356" xr:uid="{00000000-0005-0000-0000-000086180000}"/>
    <cellStyle name="Standaard 4 2 2 6 2 4 5" xfId="14910" xr:uid="{00000000-0005-0000-0000-000087180000}"/>
    <cellStyle name="Standaard 4 2 2 6 2 4 6" xfId="21351" xr:uid="{00000000-0005-0000-0000-000088180000}"/>
    <cellStyle name="Standaard 4 2 2 6 2 5" xfId="964" xr:uid="{00000000-0005-0000-0000-000089180000}"/>
    <cellStyle name="Standaard 4 2 2 6 2 5 2" xfId="3295" xr:uid="{00000000-0005-0000-0000-00008A180000}"/>
    <cellStyle name="Standaard 4 2 2 6 2 5 2 2" xfId="7962" xr:uid="{00000000-0005-0000-0000-00008B180000}"/>
    <cellStyle name="Standaard 4 2 2 6 2 5 2 2 2" xfId="21359" xr:uid="{00000000-0005-0000-0000-00008C180000}"/>
    <cellStyle name="Standaard 4 2 2 6 2 5 2 3" xfId="10245" xr:uid="{00000000-0005-0000-0000-00008D180000}"/>
    <cellStyle name="Standaard 4 2 2 6 2 5 2 3 2" xfId="21360" xr:uid="{00000000-0005-0000-0000-00008E180000}"/>
    <cellStyle name="Standaard 4 2 2 6 2 5 2 4" xfId="14913" xr:uid="{00000000-0005-0000-0000-00008F180000}"/>
    <cellStyle name="Standaard 4 2 2 6 2 5 2 5" xfId="21358" xr:uid="{00000000-0005-0000-0000-000090180000}"/>
    <cellStyle name="Standaard 4 2 2 6 2 5 3" xfId="5631" xr:uid="{00000000-0005-0000-0000-000091180000}"/>
    <cellStyle name="Standaard 4 2 2 6 2 5 3 2" xfId="21361" xr:uid="{00000000-0005-0000-0000-000092180000}"/>
    <cellStyle name="Standaard 4 2 2 6 2 5 4" xfId="10244" xr:uid="{00000000-0005-0000-0000-000093180000}"/>
    <cellStyle name="Standaard 4 2 2 6 2 5 4 2" xfId="21362" xr:uid="{00000000-0005-0000-0000-000094180000}"/>
    <cellStyle name="Standaard 4 2 2 6 2 5 5" xfId="14912" xr:uid="{00000000-0005-0000-0000-000095180000}"/>
    <cellStyle name="Standaard 4 2 2 6 2 5 6" xfId="21357" xr:uid="{00000000-0005-0000-0000-000096180000}"/>
    <cellStyle name="Standaard 4 2 2 6 2 6" xfId="2518" xr:uid="{00000000-0005-0000-0000-000097180000}"/>
    <cellStyle name="Standaard 4 2 2 6 2 6 2" xfId="7185" xr:uid="{00000000-0005-0000-0000-000098180000}"/>
    <cellStyle name="Standaard 4 2 2 6 2 6 2 2" xfId="21364" xr:uid="{00000000-0005-0000-0000-000099180000}"/>
    <cellStyle name="Standaard 4 2 2 6 2 6 3" xfId="10246" xr:uid="{00000000-0005-0000-0000-00009A180000}"/>
    <cellStyle name="Standaard 4 2 2 6 2 6 3 2" xfId="21365" xr:uid="{00000000-0005-0000-0000-00009B180000}"/>
    <cellStyle name="Standaard 4 2 2 6 2 6 4" xfId="14914" xr:uid="{00000000-0005-0000-0000-00009C180000}"/>
    <cellStyle name="Standaard 4 2 2 6 2 6 5" xfId="21363" xr:uid="{00000000-0005-0000-0000-00009D180000}"/>
    <cellStyle name="Standaard 4 2 2 6 2 7" xfId="4854" xr:uid="{00000000-0005-0000-0000-00009E180000}"/>
    <cellStyle name="Standaard 4 2 2 6 2 7 2" xfId="21366" xr:uid="{00000000-0005-0000-0000-00009F180000}"/>
    <cellStyle name="Standaard 4 2 2 6 2 8" xfId="10223" xr:uid="{00000000-0005-0000-0000-0000A0180000}"/>
    <cellStyle name="Standaard 4 2 2 6 2 8 2" xfId="21367" xr:uid="{00000000-0005-0000-0000-0000A1180000}"/>
    <cellStyle name="Standaard 4 2 2 6 2 9" xfId="14891" xr:uid="{00000000-0005-0000-0000-0000A2180000}"/>
    <cellStyle name="Standaard 4 2 2 6 3" xfId="225" xr:uid="{00000000-0005-0000-0000-0000A3180000}"/>
    <cellStyle name="Standaard 4 2 2 6 3 2" xfId="616" xr:uid="{00000000-0005-0000-0000-0000A4180000}"/>
    <cellStyle name="Standaard 4 2 2 6 3 2 2" xfId="2174" xr:uid="{00000000-0005-0000-0000-0000A5180000}"/>
    <cellStyle name="Standaard 4 2 2 6 3 2 2 2" xfId="4505" xr:uid="{00000000-0005-0000-0000-0000A6180000}"/>
    <cellStyle name="Standaard 4 2 2 6 3 2 2 2 2" xfId="9172" xr:uid="{00000000-0005-0000-0000-0000A7180000}"/>
    <cellStyle name="Standaard 4 2 2 6 3 2 2 2 2 2" xfId="21372" xr:uid="{00000000-0005-0000-0000-0000A8180000}"/>
    <cellStyle name="Standaard 4 2 2 6 3 2 2 2 3" xfId="10250" xr:uid="{00000000-0005-0000-0000-0000A9180000}"/>
    <cellStyle name="Standaard 4 2 2 6 3 2 2 2 3 2" xfId="21373" xr:uid="{00000000-0005-0000-0000-0000AA180000}"/>
    <cellStyle name="Standaard 4 2 2 6 3 2 2 2 4" xfId="14918" xr:uid="{00000000-0005-0000-0000-0000AB180000}"/>
    <cellStyle name="Standaard 4 2 2 6 3 2 2 2 5" xfId="21371" xr:uid="{00000000-0005-0000-0000-0000AC180000}"/>
    <cellStyle name="Standaard 4 2 2 6 3 2 2 3" xfId="6841" xr:uid="{00000000-0005-0000-0000-0000AD180000}"/>
    <cellStyle name="Standaard 4 2 2 6 3 2 2 3 2" xfId="21374" xr:uid="{00000000-0005-0000-0000-0000AE180000}"/>
    <cellStyle name="Standaard 4 2 2 6 3 2 2 4" xfId="10249" xr:uid="{00000000-0005-0000-0000-0000AF180000}"/>
    <cellStyle name="Standaard 4 2 2 6 3 2 2 4 2" xfId="21375" xr:uid="{00000000-0005-0000-0000-0000B0180000}"/>
    <cellStyle name="Standaard 4 2 2 6 3 2 2 5" xfId="14917" xr:uid="{00000000-0005-0000-0000-0000B1180000}"/>
    <cellStyle name="Standaard 4 2 2 6 3 2 2 6" xfId="21370" xr:uid="{00000000-0005-0000-0000-0000B2180000}"/>
    <cellStyle name="Standaard 4 2 2 6 3 2 3" xfId="1397" xr:uid="{00000000-0005-0000-0000-0000B3180000}"/>
    <cellStyle name="Standaard 4 2 2 6 3 2 3 2" xfId="3728" xr:uid="{00000000-0005-0000-0000-0000B4180000}"/>
    <cellStyle name="Standaard 4 2 2 6 3 2 3 2 2" xfId="8395" xr:uid="{00000000-0005-0000-0000-0000B5180000}"/>
    <cellStyle name="Standaard 4 2 2 6 3 2 3 2 2 2" xfId="21378" xr:uid="{00000000-0005-0000-0000-0000B6180000}"/>
    <cellStyle name="Standaard 4 2 2 6 3 2 3 2 3" xfId="10252" xr:uid="{00000000-0005-0000-0000-0000B7180000}"/>
    <cellStyle name="Standaard 4 2 2 6 3 2 3 2 3 2" xfId="21379" xr:uid="{00000000-0005-0000-0000-0000B8180000}"/>
    <cellStyle name="Standaard 4 2 2 6 3 2 3 2 4" xfId="14920" xr:uid="{00000000-0005-0000-0000-0000B9180000}"/>
    <cellStyle name="Standaard 4 2 2 6 3 2 3 2 5" xfId="21377" xr:uid="{00000000-0005-0000-0000-0000BA180000}"/>
    <cellStyle name="Standaard 4 2 2 6 3 2 3 3" xfId="6064" xr:uid="{00000000-0005-0000-0000-0000BB180000}"/>
    <cellStyle name="Standaard 4 2 2 6 3 2 3 3 2" xfId="21380" xr:uid="{00000000-0005-0000-0000-0000BC180000}"/>
    <cellStyle name="Standaard 4 2 2 6 3 2 3 4" xfId="10251" xr:uid="{00000000-0005-0000-0000-0000BD180000}"/>
    <cellStyle name="Standaard 4 2 2 6 3 2 3 4 2" xfId="21381" xr:uid="{00000000-0005-0000-0000-0000BE180000}"/>
    <cellStyle name="Standaard 4 2 2 6 3 2 3 5" xfId="14919" xr:uid="{00000000-0005-0000-0000-0000BF180000}"/>
    <cellStyle name="Standaard 4 2 2 6 3 2 3 6" xfId="21376" xr:uid="{00000000-0005-0000-0000-0000C0180000}"/>
    <cellStyle name="Standaard 4 2 2 6 3 2 4" xfId="2951" xr:uid="{00000000-0005-0000-0000-0000C1180000}"/>
    <cellStyle name="Standaard 4 2 2 6 3 2 4 2" xfId="7618" xr:uid="{00000000-0005-0000-0000-0000C2180000}"/>
    <cellStyle name="Standaard 4 2 2 6 3 2 4 2 2" xfId="21383" xr:uid="{00000000-0005-0000-0000-0000C3180000}"/>
    <cellStyle name="Standaard 4 2 2 6 3 2 4 3" xfId="10253" xr:uid="{00000000-0005-0000-0000-0000C4180000}"/>
    <cellStyle name="Standaard 4 2 2 6 3 2 4 3 2" xfId="21384" xr:uid="{00000000-0005-0000-0000-0000C5180000}"/>
    <cellStyle name="Standaard 4 2 2 6 3 2 4 4" xfId="14921" xr:uid="{00000000-0005-0000-0000-0000C6180000}"/>
    <cellStyle name="Standaard 4 2 2 6 3 2 4 5" xfId="21382" xr:uid="{00000000-0005-0000-0000-0000C7180000}"/>
    <cellStyle name="Standaard 4 2 2 6 3 2 5" xfId="5287" xr:uid="{00000000-0005-0000-0000-0000C8180000}"/>
    <cellStyle name="Standaard 4 2 2 6 3 2 5 2" xfId="21385" xr:uid="{00000000-0005-0000-0000-0000C9180000}"/>
    <cellStyle name="Standaard 4 2 2 6 3 2 6" xfId="10248" xr:uid="{00000000-0005-0000-0000-0000CA180000}"/>
    <cellStyle name="Standaard 4 2 2 6 3 2 6 2" xfId="21386" xr:uid="{00000000-0005-0000-0000-0000CB180000}"/>
    <cellStyle name="Standaard 4 2 2 6 3 2 7" xfId="14916" xr:uid="{00000000-0005-0000-0000-0000CC180000}"/>
    <cellStyle name="Standaard 4 2 2 6 3 2 8" xfId="21369" xr:uid="{00000000-0005-0000-0000-0000CD180000}"/>
    <cellStyle name="Standaard 4 2 2 6 3 3" xfId="1786" xr:uid="{00000000-0005-0000-0000-0000CE180000}"/>
    <cellStyle name="Standaard 4 2 2 6 3 3 2" xfId="4117" xr:uid="{00000000-0005-0000-0000-0000CF180000}"/>
    <cellStyle name="Standaard 4 2 2 6 3 3 2 2" xfId="8784" xr:uid="{00000000-0005-0000-0000-0000D0180000}"/>
    <cellStyle name="Standaard 4 2 2 6 3 3 2 2 2" xfId="21389" xr:uid="{00000000-0005-0000-0000-0000D1180000}"/>
    <cellStyle name="Standaard 4 2 2 6 3 3 2 3" xfId="10255" xr:uid="{00000000-0005-0000-0000-0000D2180000}"/>
    <cellStyle name="Standaard 4 2 2 6 3 3 2 3 2" xfId="21390" xr:uid="{00000000-0005-0000-0000-0000D3180000}"/>
    <cellStyle name="Standaard 4 2 2 6 3 3 2 4" xfId="14923" xr:uid="{00000000-0005-0000-0000-0000D4180000}"/>
    <cellStyle name="Standaard 4 2 2 6 3 3 2 5" xfId="21388" xr:uid="{00000000-0005-0000-0000-0000D5180000}"/>
    <cellStyle name="Standaard 4 2 2 6 3 3 3" xfId="6453" xr:uid="{00000000-0005-0000-0000-0000D6180000}"/>
    <cellStyle name="Standaard 4 2 2 6 3 3 3 2" xfId="21391" xr:uid="{00000000-0005-0000-0000-0000D7180000}"/>
    <cellStyle name="Standaard 4 2 2 6 3 3 4" xfId="10254" xr:uid="{00000000-0005-0000-0000-0000D8180000}"/>
    <cellStyle name="Standaard 4 2 2 6 3 3 4 2" xfId="21392" xr:uid="{00000000-0005-0000-0000-0000D9180000}"/>
    <cellStyle name="Standaard 4 2 2 6 3 3 5" xfId="14922" xr:uid="{00000000-0005-0000-0000-0000DA180000}"/>
    <cellStyle name="Standaard 4 2 2 6 3 3 6" xfId="21387" xr:uid="{00000000-0005-0000-0000-0000DB180000}"/>
    <cellStyle name="Standaard 4 2 2 6 3 4" xfId="1009" xr:uid="{00000000-0005-0000-0000-0000DC180000}"/>
    <cellStyle name="Standaard 4 2 2 6 3 4 2" xfId="3340" xr:uid="{00000000-0005-0000-0000-0000DD180000}"/>
    <cellStyle name="Standaard 4 2 2 6 3 4 2 2" xfId="8007" xr:uid="{00000000-0005-0000-0000-0000DE180000}"/>
    <cellStyle name="Standaard 4 2 2 6 3 4 2 2 2" xfId="21395" xr:uid="{00000000-0005-0000-0000-0000DF180000}"/>
    <cellStyle name="Standaard 4 2 2 6 3 4 2 3" xfId="10257" xr:uid="{00000000-0005-0000-0000-0000E0180000}"/>
    <cellStyle name="Standaard 4 2 2 6 3 4 2 3 2" xfId="21396" xr:uid="{00000000-0005-0000-0000-0000E1180000}"/>
    <cellStyle name="Standaard 4 2 2 6 3 4 2 4" xfId="14925" xr:uid="{00000000-0005-0000-0000-0000E2180000}"/>
    <cellStyle name="Standaard 4 2 2 6 3 4 2 5" xfId="21394" xr:uid="{00000000-0005-0000-0000-0000E3180000}"/>
    <cellStyle name="Standaard 4 2 2 6 3 4 3" xfId="5676" xr:uid="{00000000-0005-0000-0000-0000E4180000}"/>
    <cellStyle name="Standaard 4 2 2 6 3 4 3 2" xfId="21397" xr:uid="{00000000-0005-0000-0000-0000E5180000}"/>
    <cellStyle name="Standaard 4 2 2 6 3 4 4" xfId="10256" xr:uid="{00000000-0005-0000-0000-0000E6180000}"/>
    <cellStyle name="Standaard 4 2 2 6 3 4 4 2" xfId="21398" xr:uid="{00000000-0005-0000-0000-0000E7180000}"/>
    <cellStyle name="Standaard 4 2 2 6 3 4 5" xfId="14924" xr:uid="{00000000-0005-0000-0000-0000E8180000}"/>
    <cellStyle name="Standaard 4 2 2 6 3 4 6" xfId="21393" xr:uid="{00000000-0005-0000-0000-0000E9180000}"/>
    <cellStyle name="Standaard 4 2 2 6 3 5" xfId="2563" xr:uid="{00000000-0005-0000-0000-0000EA180000}"/>
    <cellStyle name="Standaard 4 2 2 6 3 5 2" xfId="7230" xr:uid="{00000000-0005-0000-0000-0000EB180000}"/>
    <cellStyle name="Standaard 4 2 2 6 3 5 2 2" xfId="21400" xr:uid="{00000000-0005-0000-0000-0000EC180000}"/>
    <cellStyle name="Standaard 4 2 2 6 3 5 3" xfId="10258" xr:uid="{00000000-0005-0000-0000-0000ED180000}"/>
    <cellStyle name="Standaard 4 2 2 6 3 5 3 2" xfId="21401" xr:uid="{00000000-0005-0000-0000-0000EE180000}"/>
    <cellStyle name="Standaard 4 2 2 6 3 5 4" xfId="14926" xr:uid="{00000000-0005-0000-0000-0000EF180000}"/>
    <cellStyle name="Standaard 4 2 2 6 3 5 5" xfId="21399" xr:uid="{00000000-0005-0000-0000-0000F0180000}"/>
    <cellStyle name="Standaard 4 2 2 6 3 6" xfId="4899" xr:uid="{00000000-0005-0000-0000-0000F1180000}"/>
    <cellStyle name="Standaard 4 2 2 6 3 6 2" xfId="21402" xr:uid="{00000000-0005-0000-0000-0000F2180000}"/>
    <cellStyle name="Standaard 4 2 2 6 3 7" xfId="10247" xr:uid="{00000000-0005-0000-0000-0000F3180000}"/>
    <cellStyle name="Standaard 4 2 2 6 3 7 2" xfId="21403" xr:uid="{00000000-0005-0000-0000-0000F4180000}"/>
    <cellStyle name="Standaard 4 2 2 6 3 8" xfId="14915" xr:uid="{00000000-0005-0000-0000-0000F5180000}"/>
    <cellStyle name="Standaard 4 2 2 6 3 9" xfId="21368" xr:uid="{00000000-0005-0000-0000-0000F6180000}"/>
    <cellStyle name="Standaard 4 2 2 6 4" xfId="422" xr:uid="{00000000-0005-0000-0000-0000F7180000}"/>
    <cellStyle name="Standaard 4 2 2 6 4 2" xfId="1980" xr:uid="{00000000-0005-0000-0000-0000F8180000}"/>
    <cellStyle name="Standaard 4 2 2 6 4 2 2" xfId="4311" xr:uid="{00000000-0005-0000-0000-0000F9180000}"/>
    <cellStyle name="Standaard 4 2 2 6 4 2 2 2" xfId="8978" xr:uid="{00000000-0005-0000-0000-0000FA180000}"/>
    <cellStyle name="Standaard 4 2 2 6 4 2 2 2 2" xfId="21407" xr:uid="{00000000-0005-0000-0000-0000FB180000}"/>
    <cellStyle name="Standaard 4 2 2 6 4 2 2 3" xfId="10261" xr:uid="{00000000-0005-0000-0000-0000FC180000}"/>
    <cellStyle name="Standaard 4 2 2 6 4 2 2 3 2" xfId="21408" xr:uid="{00000000-0005-0000-0000-0000FD180000}"/>
    <cellStyle name="Standaard 4 2 2 6 4 2 2 4" xfId="14929" xr:uid="{00000000-0005-0000-0000-0000FE180000}"/>
    <cellStyle name="Standaard 4 2 2 6 4 2 2 5" xfId="21406" xr:uid="{00000000-0005-0000-0000-0000FF180000}"/>
    <cellStyle name="Standaard 4 2 2 6 4 2 3" xfId="6647" xr:uid="{00000000-0005-0000-0000-000000190000}"/>
    <cellStyle name="Standaard 4 2 2 6 4 2 3 2" xfId="21409" xr:uid="{00000000-0005-0000-0000-000001190000}"/>
    <cellStyle name="Standaard 4 2 2 6 4 2 4" xfId="10260" xr:uid="{00000000-0005-0000-0000-000002190000}"/>
    <cellStyle name="Standaard 4 2 2 6 4 2 4 2" xfId="21410" xr:uid="{00000000-0005-0000-0000-000003190000}"/>
    <cellStyle name="Standaard 4 2 2 6 4 2 5" xfId="14928" xr:uid="{00000000-0005-0000-0000-000004190000}"/>
    <cellStyle name="Standaard 4 2 2 6 4 2 6" xfId="21405" xr:uid="{00000000-0005-0000-0000-000005190000}"/>
    <cellStyle name="Standaard 4 2 2 6 4 3" xfId="1203" xr:uid="{00000000-0005-0000-0000-000006190000}"/>
    <cellStyle name="Standaard 4 2 2 6 4 3 2" xfId="3534" xr:uid="{00000000-0005-0000-0000-000007190000}"/>
    <cellStyle name="Standaard 4 2 2 6 4 3 2 2" xfId="8201" xr:uid="{00000000-0005-0000-0000-000008190000}"/>
    <cellStyle name="Standaard 4 2 2 6 4 3 2 2 2" xfId="21413" xr:uid="{00000000-0005-0000-0000-000009190000}"/>
    <cellStyle name="Standaard 4 2 2 6 4 3 2 3" xfId="10263" xr:uid="{00000000-0005-0000-0000-00000A190000}"/>
    <cellStyle name="Standaard 4 2 2 6 4 3 2 3 2" xfId="21414" xr:uid="{00000000-0005-0000-0000-00000B190000}"/>
    <cellStyle name="Standaard 4 2 2 6 4 3 2 4" xfId="14931" xr:uid="{00000000-0005-0000-0000-00000C190000}"/>
    <cellStyle name="Standaard 4 2 2 6 4 3 2 5" xfId="21412" xr:uid="{00000000-0005-0000-0000-00000D190000}"/>
    <cellStyle name="Standaard 4 2 2 6 4 3 3" xfId="5870" xr:uid="{00000000-0005-0000-0000-00000E190000}"/>
    <cellStyle name="Standaard 4 2 2 6 4 3 3 2" xfId="21415" xr:uid="{00000000-0005-0000-0000-00000F190000}"/>
    <cellStyle name="Standaard 4 2 2 6 4 3 4" xfId="10262" xr:uid="{00000000-0005-0000-0000-000010190000}"/>
    <cellStyle name="Standaard 4 2 2 6 4 3 4 2" xfId="21416" xr:uid="{00000000-0005-0000-0000-000011190000}"/>
    <cellStyle name="Standaard 4 2 2 6 4 3 5" xfId="14930" xr:uid="{00000000-0005-0000-0000-000012190000}"/>
    <cellStyle name="Standaard 4 2 2 6 4 3 6" xfId="21411" xr:uid="{00000000-0005-0000-0000-000013190000}"/>
    <cellStyle name="Standaard 4 2 2 6 4 4" xfId="2757" xr:uid="{00000000-0005-0000-0000-000014190000}"/>
    <cellStyle name="Standaard 4 2 2 6 4 4 2" xfId="7424" xr:uid="{00000000-0005-0000-0000-000015190000}"/>
    <cellStyle name="Standaard 4 2 2 6 4 4 2 2" xfId="21418" xr:uid="{00000000-0005-0000-0000-000016190000}"/>
    <cellStyle name="Standaard 4 2 2 6 4 4 3" xfId="10264" xr:uid="{00000000-0005-0000-0000-000017190000}"/>
    <cellStyle name="Standaard 4 2 2 6 4 4 3 2" xfId="21419" xr:uid="{00000000-0005-0000-0000-000018190000}"/>
    <cellStyle name="Standaard 4 2 2 6 4 4 4" xfId="14932" xr:uid="{00000000-0005-0000-0000-000019190000}"/>
    <cellStyle name="Standaard 4 2 2 6 4 4 5" xfId="21417" xr:uid="{00000000-0005-0000-0000-00001A190000}"/>
    <cellStyle name="Standaard 4 2 2 6 4 5" xfId="5093" xr:uid="{00000000-0005-0000-0000-00001B190000}"/>
    <cellStyle name="Standaard 4 2 2 6 4 5 2" xfId="21420" xr:uid="{00000000-0005-0000-0000-00001C190000}"/>
    <cellStyle name="Standaard 4 2 2 6 4 6" xfId="10259" xr:uid="{00000000-0005-0000-0000-00001D190000}"/>
    <cellStyle name="Standaard 4 2 2 6 4 6 2" xfId="21421" xr:uid="{00000000-0005-0000-0000-00001E190000}"/>
    <cellStyle name="Standaard 4 2 2 6 4 7" xfId="14927" xr:uid="{00000000-0005-0000-0000-00001F190000}"/>
    <cellStyle name="Standaard 4 2 2 6 4 8" xfId="21404" xr:uid="{00000000-0005-0000-0000-000020190000}"/>
    <cellStyle name="Standaard 4 2 2 6 5" xfId="1592" xr:uid="{00000000-0005-0000-0000-000021190000}"/>
    <cellStyle name="Standaard 4 2 2 6 5 2" xfId="3923" xr:uid="{00000000-0005-0000-0000-000022190000}"/>
    <cellStyle name="Standaard 4 2 2 6 5 2 2" xfId="8590" xr:uid="{00000000-0005-0000-0000-000023190000}"/>
    <cellStyle name="Standaard 4 2 2 6 5 2 2 2" xfId="21424" xr:uid="{00000000-0005-0000-0000-000024190000}"/>
    <cellStyle name="Standaard 4 2 2 6 5 2 3" xfId="10266" xr:uid="{00000000-0005-0000-0000-000025190000}"/>
    <cellStyle name="Standaard 4 2 2 6 5 2 3 2" xfId="21425" xr:uid="{00000000-0005-0000-0000-000026190000}"/>
    <cellStyle name="Standaard 4 2 2 6 5 2 4" xfId="14934" xr:uid="{00000000-0005-0000-0000-000027190000}"/>
    <cellStyle name="Standaard 4 2 2 6 5 2 5" xfId="21423" xr:uid="{00000000-0005-0000-0000-000028190000}"/>
    <cellStyle name="Standaard 4 2 2 6 5 3" xfId="6259" xr:uid="{00000000-0005-0000-0000-000029190000}"/>
    <cellStyle name="Standaard 4 2 2 6 5 3 2" xfId="21426" xr:uid="{00000000-0005-0000-0000-00002A190000}"/>
    <cellStyle name="Standaard 4 2 2 6 5 4" xfId="10265" xr:uid="{00000000-0005-0000-0000-00002B190000}"/>
    <cellStyle name="Standaard 4 2 2 6 5 4 2" xfId="21427" xr:uid="{00000000-0005-0000-0000-00002C190000}"/>
    <cellStyle name="Standaard 4 2 2 6 5 5" xfId="14933" xr:uid="{00000000-0005-0000-0000-00002D190000}"/>
    <cellStyle name="Standaard 4 2 2 6 5 6" xfId="21422" xr:uid="{00000000-0005-0000-0000-00002E190000}"/>
    <cellStyle name="Standaard 4 2 2 6 6" xfId="815" xr:uid="{00000000-0005-0000-0000-00002F190000}"/>
    <cellStyle name="Standaard 4 2 2 6 6 2" xfId="3146" xr:uid="{00000000-0005-0000-0000-000030190000}"/>
    <cellStyle name="Standaard 4 2 2 6 6 2 2" xfId="7813" xr:uid="{00000000-0005-0000-0000-000031190000}"/>
    <cellStyle name="Standaard 4 2 2 6 6 2 2 2" xfId="21430" xr:uid="{00000000-0005-0000-0000-000032190000}"/>
    <cellStyle name="Standaard 4 2 2 6 6 2 3" xfId="10268" xr:uid="{00000000-0005-0000-0000-000033190000}"/>
    <cellStyle name="Standaard 4 2 2 6 6 2 3 2" xfId="21431" xr:uid="{00000000-0005-0000-0000-000034190000}"/>
    <cellStyle name="Standaard 4 2 2 6 6 2 4" xfId="14936" xr:uid="{00000000-0005-0000-0000-000035190000}"/>
    <cellStyle name="Standaard 4 2 2 6 6 2 5" xfId="21429" xr:uid="{00000000-0005-0000-0000-000036190000}"/>
    <cellStyle name="Standaard 4 2 2 6 6 3" xfId="5482" xr:uid="{00000000-0005-0000-0000-000037190000}"/>
    <cellStyle name="Standaard 4 2 2 6 6 3 2" xfId="21432" xr:uid="{00000000-0005-0000-0000-000038190000}"/>
    <cellStyle name="Standaard 4 2 2 6 6 4" xfId="10267" xr:uid="{00000000-0005-0000-0000-000039190000}"/>
    <cellStyle name="Standaard 4 2 2 6 6 4 2" xfId="21433" xr:uid="{00000000-0005-0000-0000-00003A190000}"/>
    <cellStyle name="Standaard 4 2 2 6 6 5" xfId="14935" xr:uid="{00000000-0005-0000-0000-00003B190000}"/>
    <cellStyle name="Standaard 4 2 2 6 6 6" xfId="21428" xr:uid="{00000000-0005-0000-0000-00003C190000}"/>
    <cellStyle name="Standaard 4 2 2 6 7" xfId="2369" xr:uid="{00000000-0005-0000-0000-00003D190000}"/>
    <cellStyle name="Standaard 4 2 2 6 7 2" xfId="7036" xr:uid="{00000000-0005-0000-0000-00003E190000}"/>
    <cellStyle name="Standaard 4 2 2 6 7 2 2" xfId="21435" xr:uid="{00000000-0005-0000-0000-00003F190000}"/>
    <cellStyle name="Standaard 4 2 2 6 7 3" xfId="10269" xr:uid="{00000000-0005-0000-0000-000040190000}"/>
    <cellStyle name="Standaard 4 2 2 6 7 3 2" xfId="21436" xr:uid="{00000000-0005-0000-0000-000041190000}"/>
    <cellStyle name="Standaard 4 2 2 6 7 4" xfId="14937" xr:uid="{00000000-0005-0000-0000-000042190000}"/>
    <cellStyle name="Standaard 4 2 2 6 7 5" xfId="21434" xr:uid="{00000000-0005-0000-0000-000043190000}"/>
    <cellStyle name="Standaard 4 2 2 6 8" xfId="4755" xr:uid="{00000000-0005-0000-0000-000044190000}"/>
    <cellStyle name="Standaard 4 2 2 6 8 2" xfId="21437" xr:uid="{00000000-0005-0000-0000-000045190000}"/>
    <cellStyle name="Standaard 4 2 2 6 9" xfId="10222" xr:uid="{00000000-0005-0000-0000-000046190000}"/>
    <cellStyle name="Standaard 4 2 2 6 9 2" xfId="21438" xr:uid="{00000000-0005-0000-0000-000047190000}"/>
    <cellStyle name="Standaard 4 2 2 7" xfId="30" xr:uid="{00000000-0005-0000-0000-000048190000}"/>
    <cellStyle name="Standaard 4 2 2 7 10" xfId="14938" xr:uid="{00000000-0005-0000-0000-000049190000}"/>
    <cellStyle name="Standaard 4 2 2 7 11" xfId="21439" xr:uid="{00000000-0005-0000-0000-00004A190000}"/>
    <cellStyle name="Standaard 4 2 2 7 2" xfId="132" xr:uid="{00000000-0005-0000-0000-00004B190000}"/>
    <cellStyle name="Standaard 4 2 2 7 2 10" xfId="21440" xr:uid="{00000000-0005-0000-0000-00004C190000}"/>
    <cellStyle name="Standaard 4 2 2 7 2 2" xfId="326" xr:uid="{00000000-0005-0000-0000-00004D190000}"/>
    <cellStyle name="Standaard 4 2 2 7 2 2 2" xfId="717" xr:uid="{00000000-0005-0000-0000-00004E190000}"/>
    <cellStyle name="Standaard 4 2 2 7 2 2 2 2" xfId="2275" xr:uid="{00000000-0005-0000-0000-00004F190000}"/>
    <cellStyle name="Standaard 4 2 2 7 2 2 2 2 2" xfId="4606" xr:uid="{00000000-0005-0000-0000-000050190000}"/>
    <cellStyle name="Standaard 4 2 2 7 2 2 2 2 2 2" xfId="9273" xr:uid="{00000000-0005-0000-0000-000051190000}"/>
    <cellStyle name="Standaard 4 2 2 7 2 2 2 2 2 2 2" xfId="21445" xr:uid="{00000000-0005-0000-0000-000052190000}"/>
    <cellStyle name="Standaard 4 2 2 7 2 2 2 2 2 3" xfId="10275" xr:uid="{00000000-0005-0000-0000-000053190000}"/>
    <cellStyle name="Standaard 4 2 2 7 2 2 2 2 2 3 2" xfId="21446" xr:uid="{00000000-0005-0000-0000-000054190000}"/>
    <cellStyle name="Standaard 4 2 2 7 2 2 2 2 2 4" xfId="14943" xr:uid="{00000000-0005-0000-0000-000055190000}"/>
    <cellStyle name="Standaard 4 2 2 7 2 2 2 2 2 5" xfId="21444" xr:uid="{00000000-0005-0000-0000-000056190000}"/>
    <cellStyle name="Standaard 4 2 2 7 2 2 2 2 3" xfId="6942" xr:uid="{00000000-0005-0000-0000-000057190000}"/>
    <cellStyle name="Standaard 4 2 2 7 2 2 2 2 3 2" xfId="21447" xr:uid="{00000000-0005-0000-0000-000058190000}"/>
    <cellStyle name="Standaard 4 2 2 7 2 2 2 2 4" xfId="10274" xr:uid="{00000000-0005-0000-0000-000059190000}"/>
    <cellStyle name="Standaard 4 2 2 7 2 2 2 2 4 2" xfId="21448" xr:uid="{00000000-0005-0000-0000-00005A190000}"/>
    <cellStyle name="Standaard 4 2 2 7 2 2 2 2 5" xfId="14942" xr:uid="{00000000-0005-0000-0000-00005B190000}"/>
    <cellStyle name="Standaard 4 2 2 7 2 2 2 2 6" xfId="21443" xr:uid="{00000000-0005-0000-0000-00005C190000}"/>
    <cellStyle name="Standaard 4 2 2 7 2 2 2 3" xfId="1498" xr:uid="{00000000-0005-0000-0000-00005D190000}"/>
    <cellStyle name="Standaard 4 2 2 7 2 2 2 3 2" xfId="3829" xr:uid="{00000000-0005-0000-0000-00005E190000}"/>
    <cellStyle name="Standaard 4 2 2 7 2 2 2 3 2 2" xfId="8496" xr:uid="{00000000-0005-0000-0000-00005F190000}"/>
    <cellStyle name="Standaard 4 2 2 7 2 2 2 3 2 2 2" xfId="21451" xr:uid="{00000000-0005-0000-0000-000060190000}"/>
    <cellStyle name="Standaard 4 2 2 7 2 2 2 3 2 3" xfId="10277" xr:uid="{00000000-0005-0000-0000-000061190000}"/>
    <cellStyle name="Standaard 4 2 2 7 2 2 2 3 2 3 2" xfId="21452" xr:uid="{00000000-0005-0000-0000-000062190000}"/>
    <cellStyle name="Standaard 4 2 2 7 2 2 2 3 2 4" xfId="14945" xr:uid="{00000000-0005-0000-0000-000063190000}"/>
    <cellStyle name="Standaard 4 2 2 7 2 2 2 3 2 5" xfId="21450" xr:uid="{00000000-0005-0000-0000-000064190000}"/>
    <cellStyle name="Standaard 4 2 2 7 2 2 2 3 3" xfId="6165" xr:uid="{00000000-0005-0000-0000-000065190000}"/>
    <cellStyle name="Standaard 4 2 2 7 2 2 2 3 3 2" xfId="21453" xr:uid="{00000000-0005-0000-0000-000066190000}"/>
    <cellStyle name="Standaard 4 2 2 7 2 2 2 3 4" xfId="10276" xr:uid="{00000000-0005-0000-0000-000067190000}"/>
    <cellStyle name="Standaard 4 2 2 7 2 2 2 3 4 2" xfId="21454" xr:uid="{00000000-0005-0000-0000-000068190000}"/>
    <cellStyle name="Standaard 4 2 2 7 2 2 2 3 5" xfId="14944" xr:uid="{00000000-0005-0000-0000-000069190000}"/>
    <cellStyle name="Standaard 4 2 2 7 2 2 2 3 6" xfId="21449" xr:uid="{00000000-0005-0000-0000-00006A190000}"/>
    <cellStyle name="Standaard 4 2 2 7 2 2 2 4" xfId="3052" xr:uid="{00000000-0005-0000-0000-00006B190000}"/>
    <cellStyle name="Standaard 4 2 2 7 2 2 2 4 2" xfId="7719" xr:uid="{00000000-0005-0000-0000-00006C190000}"/>
    <cellStyle name="Standaard 4 2 2 7 2 2 2 4 2 2" xfId="21456" xr:uid="{00000000-0005-0000-0000-00006D190000}"/>
    <cellStyle name="Standaard 4 2 2 7 2 2 2 4 3" xfId="10278" xr:uid="{00000000-0005-0000-0000-00006E190000}"/>
    <cellStyle name="Standaard 4 2 2 7 2 2 2 4 3 2" xfId="21457" xr:uid="{00000000-0005-0000-0000-00006F190000}"/>
    <cellStyle name="Standaard 4 2 2 7 2 2 2 4 4" xfId="14946" xr:uid="{00000000-0005-0000-0000-000070190000}"/>
    <cellStyle name="Standaard 4 2 2 7 2 2 2 4 5" xfId="21455" xr:uid="{00000000-0005-0000-0000-000071190000}"/>
    <cellStyle name="Standaard 4 2 2 7 2 2 2 5" xfId="5388" xr:uid="{00000000-0005-0000-0000-000072190000}"/>
    <cellStyle name="Standaard 4 2 2 7 2 2 2 5 2" xfId="21458" xr:uid="{00000000-0005-0000-0000-000073190000}"/>
    <cellStyle name="Standaard 4 2 2 7 2 2 2 6" xfId="10273" xr:uid="{00000000-0005-0000-0000-000074190000}"/>
    <cellStyle name="Standaard 4 2 2 7 2 2 2 6 2" xfId="21459" xr:uid="{00000000-0005-0000-0000-000075190000}"/>
    <cellStyle name="Standaard 4 2 2 7 2 2 2 7" xfId="14941" xr:uid="{00000000-0005-0000-0000-000076190000}"/>
    <cellStyle name="Standaard 4 2 2 7 2 2 2 8" xfId="21442" xr:uid="{00000000-0005-0000-0000-000077190000}"/>
    <cellStyle name="Standaard 4 2 2 7 2 2 3" xfId="1887" xr:uid="{00000000-0005-0000-0000-000078190000}"/>
    <cellStyle name="Standaard 4 2 2 7 2 2 3 2" xfId="4218" xr:uid="{00000000-0005-0000-0000-000079190000}"/>
    <cellStyle name="Standaard 4 2 2 7 2 2 3 2 2" xfId="8885" xr:uid="{00000000-0005-0000-0000-00007A190000}"/>
    <cellStyle name="Standaard 4 2 2 7 2 2 3 2 2 2" xfId="21462" xr:uid="{00000000-0005-0000-0000-00007B190000}"/>
    <cellStyle name="Standaard 4 2 2 7 2 2 3 2 3" xfId="10280" xr:uid="{00000000-0005-0000-0000-00007C190000}"/>
    <cellStyle name="Standaard 4 2 2 7 2 2 3 2 3 2" xfId="21463" xr:uid="{00000000-0005-0000-0000-00007D190000}"/>
    <cellStyle name="Standaard 4 2 2 7 2 2 3 2 4" xfId="14948" xr:uid="{00000000-0005-0000-0000-00007E190000}"/>
    <cellStyle name="Standaard 4 2 2 7 2 2 3 2 5" xfId="21461" xr:uid="{00000000-0005-0000-0000-00007F190000}"/>
    <cellStyle name="Standaard 4 2 2 7 2 2 3 3" xfId="6554" xr:uid="{00000000-0005-0000-0000-000080190000}"/>
    <cellStyle name="Standaard 4 2 2 7 2 2 3 3 2" xfId="21464" xr:uid="{00000000-0005-0000-0000-000081190000}"/>
    <cellStyle name="Standaard 4 2 2 7 2 2 3 4" xfId="10279" xr:uid="{00000000-0005-0000-0000-000082190000}"/>
    <cellStyle name="Standaard 4 2 2 7 2 2 3 4 2" xfId="21465" xr:uid="{00000000-0005-0000-0000-000083190000}"/>
    <cellStyle name="Standaard 4 2 2 7 2 2 3 5" xfId="14947" xr:uid="{00000000-0005-0000-0000-000084190000}"/>
    <cellStyle name="Standaard 4 2 2 7 2 2 3 6" xfId="21460" xr:uid="{00000000-0005-0000-0000-000085190000}"/>
    <cellStyle name="Standaard 4 2 2 7 2 2 4" xfId="1110" xr:uid="{00000000-0005-0000-0000-000086190000}"/>
    <cellStyle name="Standaard 4 2 2 7 2 2 4 2" xfId="3441" xr:uid="{00000000-0005-0000-0000-000087190000}"/>
    <cellStyle name="Standaard 4 2 2 7 2 2 4 2 2" xfId="8108" xr:uid="{00000000-0005-0000-0000-000088190000}"/>
    <cellStyle name="Standaard 4 2 2 7 2 2 4 2 2 2" xfId="21468" xr:uid="{00000000-0005-0000-0000-000089190000}"/>
    <cellStyle name="Standaard 4 2 2 7 2 2 4 2 3" xfId="10282" xr:uid="{00000000-0005-0000-0000-00008A190000}"/>
    <cellStyle name="Standaard 4 2 2 7 2 2 4 2 3 2" xfId="21469" xr:uid="{00000000-0005-0000-0000-00008B190000}"/>
    <cellStyle name="Standaard 4 2 2 7 2 2 4 2 4" xfId="14950" xr:uid="{00000000-0005-0000-0000-00008C190000}"/>
    <cellStyle name="Standaard 4 2 2 7 2 2 4 2 5" xfId="21467" xr:uid="{00000000-0005-0000-0000-00008D190000}"/>
    <cellStyle name="Standaard 4 2 2 7 2 2 4 3" xfId="5777" xr:uid="{00000000-0005-0000-0000-00008E190000}"/>
    <cellStyle name="Standaard 4 2 2 7 2 2 4 3 2" xfId="21470" xr:uid="{00000000-0005-0000-0000-00008F190000}"/>
    <cellStyle name="Standaard 4 2 2 7 2 2 4 4" xfId="10281" xr:uid="{00000000-0005-0000-0000-000090190000}"/>
    <cellStyle name="Standaard 4 2 2 7 2 2 4 4 2" xfId="21471" xr:uid="{00000000-0005-0000-0000-000091190000}"/>
    <cellStyle name="Standaard 4 2 2 7 2 2 4 5" xfId="14949" xr:uid="{00000000-0005-0000-0000-000092190000}"/>
    <cellStyle name="Standaard 4 2 2 7 2 2 4 6" xfId="21466" xr:uid="{00000000-0005-0000-0000-000093190000}"/>
    <cellStyle name="Standaard 4 2 2 7 2 2 5" xfId="2664" xr:uid="{00000000-0005-0000-0000-000094190000}"/>
    <cellStyle name="Standaard 4 2 2 7 2 2 5 2" xfId="7331" xr:uid="{00000000-0005-0000-0000-000095190000}"/>
    <cellStyle name="Standaard 4 2 2 7 2 2 5 2 2" xfId="21473" xr:uid="{00000000-0005-0000-0000-000096190000}"/>
    <cellStyle name="Standaard 4 2 2 7 2 2 5 3" xfId="10283" xr:uid="{00000000-0005-0000-0000-000097190000}"/>
    <cellStyle name="Standaard 4 2 2 7 2 2 5 3 2" xfId="21474" xr:uid="{00000000-0005-0000-0000-000098190000}"/>
    <cellStyle name="Standaard 4 2 2 7 2 2 5 4" xfId="14951" xr:uid="{00000000-0005-0000-0000-000099190000}"/>
    <cellStyle name="Standaard 4 2 2 7 2 2 5 5" xfId="21472" xr:uid="{00000000-0005-0000-0000-00009A190000}"/>
    <cellStyle name="Standaard 4 2 2 7 2 2 6" xfId="5000" xr:uid="{00000000-0005-0000-0000-00009B190000}"/>
    <cellStyle name="Standaard 4 2 2 7 2 2 6 2" xfId="21475" xr:uid="{00000000-0005-0000-0000-00009C190000}"/>
    <cellStyle name="Standaard 4 2 2 7 2 2 7" xfId="10272" xr:uid="{00000000-0005-0000-0000-00009D190000}"/>
    <cellStyle name="Standaard 4 2 2 7 2 2 7 2" xfId="21476" xr:uid="{00000000-0005-0000-0000-00009E190000}"/>
    <cellStyle name="Standaard 4 2 2 7 2 2 8" xfId="14940" xr:uid="{00000000-0005-0000-0000-00009F190000}"/>
    <cellStyle name="Standaard 4 2 2 7 2 2 9" xfId="21441" xr:uid="{00000000-0005-0000-0000-0000A0190000}"/>
    <cellStyle name="Standaard 4 2 2 7 2 3" xfId="523" xr:uid="{00000000-0005-0000-0000-0000A1190000}"/>
    <cellStyle name="Standaard 4 2 2 7 2 3 2" xfId="2081" xr:uid="{00000000-0005-0000-0000-0000A2190000}"/>
    <cellStyle name="Standaard 4 2 2 7 2 3 2 2" xfId="4412" xr:uid="{00000000-0005-0000-0000-0000A3190000}"/>
    <cellStyle name="Standaard 4 2 2 7 2 3 2 2 2" xfId="9079" xr:uid="{00000000-0005-0000-0000-0000A4190000}"/>
    <cellStyle name="Standaard 4 2 2 7 2 3 2 2 2 2" xfId="21480" xr:uid="{00000000-0005-0000-0000-0000A5190000}"/>
    <cellStyle name="Standaard 4 2 2 7 2 3 2 2 3" xfId="10286" xr:uid="{00000000-0005-0000-0000-0000A6190000}"/>
    <cellStyle name="Standaard 4 2 2 7 2 3 2 2 3 2" xfId="21481" xr:uid="{00000000-0005-0000-0000-0000A7190000}"/>
    <cellStyle name="Standaard 4 2 2 7 2 3 2 2 4" xfId="14954" xr:uid="{00000000-0005-0000-0000-0000A8190000}"/>
    <cellStyle name="Standaard 4 2 2 7 2 3 2 2 5" xfId="21479" xr:uid="{00000000-0005-0000-0000-0000A9190000}"/>
    <cellStyle name="Standaard 4 2 2 7 2 3 2 3" xfId="6748" xr:uid="{00000000-0005-0000-0000-0000AA190000}"/>
    <cellStyle name="Standaard 4 2 2 7 2 3 2 3 2" xfId="21482" xr:uid="{00000000-0005-0000-0000-0000AB190000}"/>
    <cellStyle name="Standaard 4 2 2 7 2 3 2 4" xfId="10285" xr:uid="{00000000-0005-0000-0000-0000AC190000}"/>
    <cellStyle name="Standaard 4 2 2 7 2 3 2 4 2" xfId="21483" xr:uid="{00000000-0005-0000-0000-0000AD190000}"/>
    <cellStyle name="Standaard 4 2 2 7 2 3 2 5" xfId="14953" xr:uid="{00000000-0005-0000-0000-0000AE190000}"/>
    <cellStyle name="Standaard 4 2 2 7 2 3 2 6" xfId="21478" xr:uid="{00000000-0005-0000-0000-0000AF190000}"/>
    <cellStyle name="Standaard 4 2 2 7 2 3 3" xfId="1304" xr:uid="{00000000-0005-0000-0000-0000B0190000}"/>
    <cellStyle name="Standaard 4 2 2 7 2 3 3 2" xfId="3635" xr:uid="{00000000-0005-0000-0000-0000B1190000}"/>
    <cellStyle name="Standaard 4 2 2 7 2 3 3 2 2" xfId="8302" xr:uid="{00000000-0005-0000-0000-0000B2190000}"/>
    <cellStyle name="Standaard 4 2 2 7 2 3 3 2 2 2" xfId="21486" xr:uid="{00000000-0005-0000-0000-0000B3190000}"/>
    <cellStyle name="Standaard 4 2 2 7 2 3 3 2 3" xfId="10288" xr:uid="{00000000-0005-0000-0000-0000B4190000}"/>
    <cellStyle name="Standaard 4 2 2 7 2 3 3 2 3 2" xfId="21487" xr:uid="{00000000-0005-0000-0000-0000B5190000}"/>
    <cellStyle name="Standaard 4 2 2 7 2 3 3 2 4" xfId="14956" xr:uid="{00000000-0005-0000-0000-0000B6190000}"/>
    <cellStyle name="Standaard 4 2 2 7 2 3 3 2 5" xfId="21485" xr:uid="{00000000-0005-0000-0000-0000B7190000}"/>
    <cellStyle name="Standaard 4 2 2 7 2 3 3 3" xfId="5971" xr:uid="{00000000-0005-0000-0000-0000B8190000}"/>
    <cellStyle name="Standaard 4 2 2 7 2 3 3 3 2" xfId="21488" xr:uid="{00000000-0005-0000-0000-0000B9190000}"/>
    <cellStyle name="Standaard 4 2 2 7 2 3 3 4" xfId="10287" xr:uid="{00000000-0005-0000-0000-0000BA190000}"/>
    <cellStyle name="Standaard 4 2 2 7 2 3 3 4 2" xfId="21489" xr:uid="{00000000-0005-0000-0000-0000BB190000}"/>
    <cellStyle name="Standaard 4 2 2 7 2 3 3 5" xfId="14955" xr:uid="{00000000-0005-0000-0000-0000BC190000}"/>
    <cellStyle name="Standaard 4 2 2 7 2 3 3 6" xfId="21484" xr:uid="{00000000-0005-0000-0000-0000BD190000}"/>
    <cellStyle name="Standaard 4 2 2 7 2 3 4" xfId="2858" xr:uid="{00000000-0005-0000-0000-0000BE190000}"/>
    <cellStyle name="Standaard 4 2 2 7 2 3 4 2" xfId="7525" xr:uid="{00000000-0005-0000-0000-0000BF190000}"/>
    <cellStyle name="Standaard 4 2 2 7 2 3 4 2 2" xfId="21491" xr:uid="{00000000-0005-0000-0000-0000C0190000}"/>
    <cellStyle name="Standaard 4 2 2 7 2 3 4 3" xfId="10289" xr:uid="{00000000-0005-0000-0000-0000C1190000}"/>
    <cellStyle name="Standaard 4 2 2 7 2 3 4 3 2" xfId="21492" xr:uid="{00000000-0005-0000-0000-0000C2190000}"/>
    <cellStyle name="Standaard 4 2 2 7 2 3 4 4" xfId="14957" xr:uid="{00000000-0005-0000-0000-0000C3190000}"/>
    <cellStyle name="Standaard 4 2 2 7 2 3 4 5" xfId="21490" xr:uid="{00000000-0005-0000-0000-0000C4190000}"/>
    <cellStyle name="Standaard 4 2 2 7 2 3 5" xfId="5194" xr:uid="{00000000-0005-0000-0000-0000C5190000}"/>
    <cellStyle name="Standaard 4 2 2 7 2 3 5 2" xfId="21493" xr:uid="{00000000-0005-0000-0000-0000C6190000}"/>
    <cellStyle name="Standaard 4 2 2 7 2 3 6" xfId="10284" xr:uid="{00000000-0005-0000-0000-0000C7190000}"/>
    <cellStyle name="Standaard 4 2 2 7 2 3 6 2" xfId="21494" xr:uid="{00000000-0005-0000-0000-0000C8190000}"/>
    <cellStyle name="Standaard 4 2 2 7 2 3 7" xfId="14952" xr:uid="{00000000-0005-0000-0000-0000C9190000}"/>
    <cellStyle name="Standaard 4 2 2 7 2 3 8" xfId="21477" xr:uid="{00000000-0005-0000-0000-0000CA190000}"/>
    <cellStyle name="Standaard 4 2 2 7 2 4" xfId="1693" xr:uid="{00000000-0005-0000-0000-0000CB190000}"/>
    <cellStyle name="Standaard 4 2 2 7 2 4 2" xfId="4024" xr:uid="{00000000-0005-0000-0000-0000CC190000}"/>
    <cellStyle name="Standaard 4 2 2 7 2 4 2 2" xfId="8691" xr:uid="{00000000-0005-0000-0000-0000CD190000}"/>
    <cellStyle name="Standaard 4 2 2 7 2 4 2 2 2" xfId="21497" xr:uid="{00000000-0005-0000-0000-0000CE190000}"/>
    <cellStyle name="Standaard 4 2 2 7 2 4 2 3" xfId="10291" xr:uid="{00000000-0005-0000-0000-0000CF190000}"/>
    <cellStyle name="Standaard 4 2 2 7 2 4 2 3 2" xfId="21498" xr:uid="{00000000-0005-0000-0000-0000D0190000}"/>
    <cellStyle name="Standaard 4 2 2 7 2 4 2 4" xfId="14959" xr:uid="{00000000-0005-0000-0000-0000D1190000}"/>
    <cellStyle name="Standaard 4 2 2 7 2 4 2 5" xfId="21496" xr:uid="{00000000-0005-0000-0000-0000D2190000}"/>
    <cellStyle name="Standaard 4 2 2 7 2 4 3" xfId="6360" xr:uid="{00000000-0005-0000-0000-0000D3190000}"/>
    <cellStyle name="Standaard 4 2 2 7 2 4 3 2" xfId="21499" xr:uid="{00000000-0005-0000-0000-0000D4190000}"/>
    <cellStyle name="Standaard 4 2 2 7 2 4 4" xfId="10290" xr:uid="{00000000-0005-0000-0000-0000D5190000}"/>
    <cellStyle name="Standaard 4 2 2 7 2 4 4 2" xfId="21500" xr:uid="{00000000-0005-0000-0000-0000D6190000}"/>
    <cellStyle name="Standaard 4 2 2 7 2 4 5" xfId="14958" xr:uid="{00000000-0005-0000-0000-0000D7190000}"/>
    <cellStyle name="Standaard 4 2 2 7 2 4 6" xfId="21495" xr:uid="{00000000-0005-0000-0000-0000D8190000}"/>
    <cellStyle name="Standaard 4 2 2 7 2 5" xfId="916" xr:uid="{00000000-0005-0000-0000-0000D9190000}"/>
    <cellStyle name="Standaard 4 2 2 7 2 5 2" xfId="3247" xr:uid="{00000000-0005-0000-0000-0000DA190000}"/>
    <cellStyle name="Standaard 4 2 2 7 2 5 2 2" xfId="7914" xr:uid="{00000000-0005-0000-0000-0000DB190000}"/>
    <cellStyle name="Standaard 4 2 2 7 2 5 2 2 2" xfId="21503" xr:uid="{00000000-0005-0000-0000-0000DC190000}"/>
    <cellStyle name="Standaard 4 2 2 7 2 5 2 3" xfId="10293" xr:uid="{00000000-0005-0000-0000-0000DD190000}"/>
    <cellStyle name="Standaard 4 2 2 7 2 5 2 3 2" xfId="21504" xr:uid="{00000000-0005-0000-0000-0000DE190000}"/>
    <cellStyle name="Standaard 4 2 2 7 2 5 2 4" xfId="14961" xr:uid="{00000000-0005-0000-0000-0000DF190000}"/>
    <cellStyle name="Standaard 4 2 2 7 2 5 2 5" xfId="21502" xr:uid="{00000000-0005-0000-0000-0000E0190000}"/>
    <cellStyle name="Standaard 4 2 2 7 2 5 3" xfId="5583" xr:uid="{00000000-0005-0000-0000-0000E1190000}"/>
    <cellStyle name="Standaard 4 2 2 7 2 5 3 2" xfId="21505" xr:uid="{00000000-0005-0000-0000-0000E2190000}"/>
    <cellStyle name="Standaard 4 2 2 7 2 5 4" xfId="10292" xr:uid="{00000000-0005-0000-0000-0000E3190000}"/>
    <cellStyle name="Standaard 4 2 2 7 2 5 4 2" xfId="21506" xr:uid="{00000000-0005-0000-0000-0000E4190000}"/>
    <cellStyle name="Standaard 4 2 2 7 2 5 5" xfId="14960" xr:uid="{00000000-0005-0000-0000-0000E5190000}"/>
    <cellStyle name="Standaard 4 2 2 7 2 5 6" xfId="21501" xr:uid="{00000000-0005-0000-0000-0000E6190000}"/>
    <cellStyle name="Standaard 4 2 2 7 2 6" xfId="2470" xr:uid="{00000000-0005-0000-0000-0000E7190000}"/>
    <cellStyle name="Standaard 4 2 2 7 2 6 2" xfId="7137" xr:uid="{00000000-0005-0000-0000-0000E8190000}"/>
    <cellStyle name="Standaard 4 2 2 7 2 6 2 2" xfId="21508" xr:uid="{00000000-0005-0000-0000-0000E9190000}"/>
    <cellStyle name="Standaard 4 2 2 7 2 6 3" xfId="10294" xr:uid="{00000000-0005-0000-0000-0000EA190000}"/>
    <cellStyle name="Standaard 4 2 2 7 2 6 3 2" xfId="21509" xr:uid="{00000000-0005-0000-0000-0000EB190000}"/>
    <cellStyle name="Standaard 4 2 2 7 2 6 4" xfId="14962" xr:uid="{00000000-0005-0000-0000-0000EC190000}"/>
    <cellStyle name="Standaard 4 2 2 7 2 6 5" xfId="21507" xr:uid="{00000000-0005-0000-0000-0000ED190000}"/>
    <cellStyle name="Standaard 4 2 2 7 2 7" xfId="4806" xr:uid="{00000000-0005-0000-0000-0000EE190000}"/>
    <cellStyle name="Standaard 4 2 2 7 2 7 2" xfId="21510" xr:uid="{00000000-0005-0000-0000-0000EF190000}"/>
    <cellStyle name="Standaard 4 2 2 7 2 8" xfId="10271" xr:uid="{00000000-0005-0000-0000-0000F0190000}"/>
    <cellStyle name="Standaard 4 2 2 7 2 8 2" xfId="21511" xr:uid="{00000000-0005-0000-0000-0000F1190000}"/>
    <cellStyle name="Standaard 4 2 2 7 2 9" xfId="14939" xr:uid="{00000000-0005-0000-0000-0000F2190000}"/>
    <cellStyle name="Standaard 4 2 2 7 3" xfId="226" xr:uid="{00000000-0005-0000-0000-0000F3190000}"/>
    <cellStyle name="Standaard 4 2 2 7 3 2" xfId="617" xr:uid="{00000000-0005-0000-0000-0000F4190000}"/>
    <cellStyle name="Standaard 4 2 2 7 3 2 2" xfId="2175" xr:uid="{00000000-0005-0000-0000-0000F5190000}"/>
    <cellStyle name="Standaard 4 2 2 7 3 2 2 2" xfId="4506" xr:uid="{00000000-0005-0000-0000-0000F6190000}"/>
    <cellStyle name="Standaard 4 2 2 7 3 2 2 2 2" xfId="9173" xr:uid="{00000000-0005-0000-0000-0000F7190000}"/>
    <cellStyle name="Standaard 4 2 2 7 3 2 2 2 2 2" xfId="21516" xr:uid="{00000000-0005-0000-0000-0000F8190000}"/>
    <cellStyle name="Standaard 4 2 2 7 3 2 2 2 3" xfId="10298" xr:uid="{00000000-0005-0000-0000-0000F9190000}"/>
    <cellStyle name="Standaard 4 2 2 7 3 2 2 2 3 2" xfId="21517" xr:uid="{00000000-0005-0000-0000-0000FA190000}"/>
    <cellStyle name="Standaard 4 2 2 7 3 2 2 2 4" xfId="14966" xr:uid="{00000000-0005-0000-0000-0000FB190000}"/>
    <cellStyle name="Standaard 4 2 2 7 3 2 2 2 5" xfId="21515" xr:uid="{00000000-0005-0000-0000-0000FC190000}"/>
    <cellStyle name="Standaard 4 2 2 7 3 2 2 3" xfId="6842" xr:uid="{00000000-0005-0000-0000-0000FD190000}"/>
    <cellStyle name="Standaard 4 2 2 7 3 2 2 3 2" xfId="21518" xr:uid="{00000000-0005-0000-0000-0000FE190000}"/>
    <cellStyle name="Standaard 4 2 2 7 3 2 2 4" xfId="10297" xr:uid="{00000000-0005-0000-0000-0000FF190000}"/>
    <cellStyle name="Standaard 4 2 2 7 3 2 2 4 2" xfId="21519" xr:uid="{00000000-0005-0000-0000-0000001A0000}"/>
    <cellStyle name="Standaard 4 2 2 7 3 2 2 5" xfId="14965" xr:uid="{00000000-0005-0000-0000-0000011A0000}"/>
    <cellStyle name="Standaard 4 2 2 7 3 2 2 6" xfId="21514" xr:uid="{00000000-0005-0000-0000-0000021A0000}"/>
    <cellStyle name="Standaard 4 2 2 7 3 2 3" xfId="1398" xr:uid="{00000000-0005-0000-0000-0000031A0000}"/>
    <cellStyle name="Standaard 4 2 2 7 3 2 3 2" xfId="3729" xr:uid="{00000000-0005-0000-0000-0000041A0000}"/>
    <cellStyle name="Standaard 4 2 2 7 3 2 3 2 2" xfId="8396" xr:uid="{00000000-0005-0000-0000-0000051A0000}"/>
    <cellStyle name="Standaard 4 2 2 7 3 2 3 2 2 2" xfId="21522" xr:uid="{00000000-0005-0000-0000-0000061A0000}"/>
    <cellStyle name="Standaard 4 2 2 7 3 2 3 2 3" xfId="10300" xr:uid="{00000000-0005-0000-0000-0000071A0000}"/>
    <cellStyle name="Standaard 4 2 2 7 3 2 3 2 3 2" xfId="21523" xr:uid="{00000000-0005-0000-0000-0000081A0000}"/>
    <cellStyle name="Standaard 4 2 2 7 3 2 3 2 4" xfId="14968" xr:uid="{00000000-0005-0000-0000-0000091A0000}"/>
    <cellStyle name="Standaard 4 2 2 7 3 2 3 2 5" xfId="21521" xr:uid="{00000000-0005-0000-0000-00000A1A0000}"/>
    <cellStyle name="Standaard 4 2 2 7 3 2 3 3" xfId="6065" xr:uid="{00000000-0005-0000-0000-00000B1A0000}"/>
    <cellStyle name="Standaard 4 2 2 7 3 2 3 3 2" xfId="21524" xr:uid="{00000000-0005-0000-0000-00000C1A0000}"/>
    <cellStyle name="Standaard 4 2 2 7 3 2 3 4" xfId="10299" xr:uid="{00000000-0005-0000-0000-00000D1A0000}"/>
    <cellStyle name="Standaard 4 2 2 7 3 2 3 4 2" xfId="21525" xr:uid="{00000000-0005-0000-0000-00000E1A0000}"/>
    <cellStyle name="Standaard 4 2 2 7 3 2 3 5" xfId="14967" xr:uid="{00000000-0005-0000-0000-00000F1A0000}"/>
    <cellStyle name="Standaard 4 2 2 7 3 2 3 6" xfId="21520" xr:uid="{00000000-0005-0000-0000-0000101A0000}"/>
    <cellStyle name="Standaard 4 2 2 7 3 2 4" xfId="2952" xr:uid="{00000000-0005-0000-0000-0000111A0000}"/>
    <cellStyle name="Standaard 4 2 2 7 3 2 4 2" xfId="7619" xr:uid="{00000000-0005-0000-0000-0000121A0000}"/>
    <cellStyle name="Standaard 4 2 2 7 3 2 4 2 2" xfId="21527" xr:uid="{00000000-0005-0000-0000-0000131A0000}"/>
    <cellStyle name="Standaard 4 2 2 7 3 2 4 3" xfId="10301" xr:uid="{00000000-0005-0000-0000-0000141A0000}"/>
    <cellStyle name="Standaard 4 2 2 7 3 2 4 3 2" xfId="21528" xr:uid="{00000000-0005-0000-0000-0000151A0000}"/>
    <cellStyle name="Standaard 4 2 2 7 3 2 4 4" xfId="14969" xr:uid="{00000000-0005-0000-0000-0000161A0000}"/>
    <cellStyle name="Standaard 4 2 2 7 3 2 4 5" xfId="21526" xr:uid="{00000000-0005-0000-0000-0000171A0000}"/>
    <cellStyle name="Standaard 4 2 2 7 3 2 5" xfId="5288" xr:uid="{00000000-0005-0000-0000-0000181A0000}"/>
    <cellStyle name="Standaard 4 2 2 7 3 2 5 2" xfId="21529" xr:uid="{00000000-0005-0000-0000-0000191A0000}"/>
    <cellStyle name="Standaard 4 2 2 7 3 2 6" xfId="10296" xr:uid="{00000000-0005-0000-0000-00001A1A0000}"/>
    <cellStyle name="Standaard 4 2 2 7 3 2 6 2" xfId="21530" xr:uid="{00000000-0005-0000-0000-00001B1A0000}"/>
    <cellStyle name="Standaard 4 2 2 7 3 2 7" xfId="14964" xr:uid="{00000000-0005-0000-0000-00001C1A0000}"/>
    <cellStyle name="Standaard 4 2 2 7 3 2 8" xfId="21513" xr:uid="{00000000-0005-0000-0000-00001D1A0000}"/>
    <cellStyle name="Standaard 4 2 2 7 3 3" xfId="1787" xr:uid="{00000000-0005-0000-0000-00001E1A0000}"/>
    <cellStyle name="Standaard 4 2 2 7 3 3 2" xfId="4118" xr:uid="{00000000-0005-0000-0000-00001F1A0000}"/>
    <cellStyle name="Standaard 4 2 2 7 3 3 2 2" xfId="8785" xr:uid="{00000000-0005-0000-0000-0000201A0000}"/>
    <cellStyle name="Standaard 4 2 2 7 3 3 2 2 2" xfId="21533" xr:uid="{00000000-0005-0000-0000-0000211A0000}"/>
    <cellStyle name="Standaard 4 2 2 7 3 3 2 3" xfId="10303" xr:uid="{00000000-0005-0000-0000-0000221A0000}"/>
    <cellStyle name="Standaard 4 2 2 7 3 3 2 3 2" xfId="21534" xr:uid="{00000000-0005-0000-0000-0000231A0000}"/>
    <cellStyle name="Standaard 4 2 2 7 3 3 2 4" xfId="14971" xr:uid="{00000000-0005-0000-0000-0000241A0000}"/>
    <cellStyle name="Standaard 4 2 2 7 3 3 2 5" xfId="21532" xr:uid="{00000000-0005-0000-0000-0000251A0000}"/>
    <cellStyle name="Standaard 4 2 2 7 3 3 3" xfId="6454" xr:uid="{00000000-0005-0000-0000-0000261A0000}"/>
    <cellStyle name="Standaard 4 2 2 7 3 3 3 2" xfId="21535" xr:uid="{00000000-0005-0000-0000-0000271A0000}"/>
    <cellStyle name="Standaard 4 2 2 7 3 3 4" xfId="10302" xr:uid="{00000000-0005-0000-0000-0000281A0000}"/>
    <cellStyle name="Standaard 4 2 2 7 3 3 4 2" xfId="21536" xr:uid="{00000000-0005-0000-0000-0000291A0000}"/>
    <cellStyle name="Standaard 4 2 2 7 3 3 5" xfId="14970" xr:uid="{00000000-0005-0000-0000-00002A1A0000}"/>
    <cellStyle name="Standaard 4 2 2 7 3 3 6" xfId="21531" xr:uid="{00000000-0005-0000-0000-00002B1A0000}"/>
    <cellStyle name="Standaard 4 2 2 7 3 4" xfId="1010" xr:uid="{00000000-0005-0000-0000-00002C1A0000}"/>
    <cellStyle name="Standaard 4 2 2 7 3 4 2" xfId="3341" xr:uid="{00000000-0005-0000-0000-00002D1A0000}"/>
    <cellStyle name="Standaard 4 2 2 7 3 4 2 2" xfId="8008" xr:uid="{00000000-0005-0000-0000-00002E1A0000}"/>
    <cellStyle name="Standaard 4 2 2 7 3 4 2 2 2" xfId="21539" xr:uid="{00000000-0005-0000-0000-00002F1A0000}"/>
    <cellStyle name="Standaard 4 2 2 7 3 4 2 3" xfId="10305" xr:uid="{00000000-0005-0000-0000-0000301A0000}"/>
    <cellStyle name="Standaard 4 2 2 7 3 4 2 3 2" xfId="21540" xr:uid="{00000000-0005-0000-0000-0000311A0000}"/>
    <cellStyle name="Standaard 4 2 2 7 3 4 2 4" xfId="14973" xr:uid="{00000000-0005-0000-0000-0000321A0000}"/>
    <cellStyle name="Standaard 4 2 2 7 3 4 2 5" xfId="21538" xr:uid="{00000000-0005-0000-0000-0000331A0000}"/>
    <cellStyle name="Standaard 4 2 2 7 3 4 3" xfId="5677" xr:uid="{00000000-0005-0000-0000-0000341A0000}"/>
    <cellStyle name="Standaard 4 2 2 7 3 4 3 2" xfId="21541" xr:uid="{00000000-0005-0000-0000-0000351A0000}"/>
    <cellStyle name="Standaard 4 2 2 7 3 4 4" xfId="10304" xr:uid="{00000000-0005-0000-0000-0000361A0000}"/>
    <cellStyle name="Standaard 4 2 2 7 3 4 4 2" xfId="21542" xr:uid="{00000000-0005-0000-0000-0000371A0000}"/>
    <cellStyle name="Standaard 4 2 2 7 3 4 5" xfId="14972" xr:uid="{00000000-0005-0000-0000-0000381A0000}"/>
    <cellStyle name="Standaard 4 2 2 7 3 4 6" xfId="21537" xr:uid="{00000000-0005-0000-0000-0000391A0000}"/>
    <cellStyle name="Standaard 4 2 2 7 3 5" xfId="2564" xr:uid="{00000000-0005-0000-0000-00003A1A0000}"/>
    <cellStyle name="Standaard 4 2 2 7 3 5 2" xfId="7231" xr:uid="{00000000-0005-0000-0000-00003B1A0000}"/>
    <cellStyle name="Standaard 4 2 2 7 3 5 2 2" xfId="21544" xr:uid="{00000000-0005-0000-0000-00003C1A0000}"/>
    <cellStyle name="Standaard 4 2 2 7 3 5 3" xfId="10306" xr:uid="{00000000-0005-0000-0000-00003D1A0000}"/>
    <cellStyle name="Standaard 4 2 2 7 3 5 3 2" xfId="21545" xr:uid="{00000000-0005-0000-0000-00003E1A0000}"/>
    <cellStyle name="Standaard 4 2 2 7 3 5 4" xfId="14974" xr:uid="{00000000-0005-0000-0000-00003F1A0000}"/>
    <cellStyle name="Standaard 4 2 2 7 3 5 5" xfId="21543" xr:uid="{00000000-0005-0000-0000-0000401A0000}"/>
    <cellStyle name="Standaard 4 2 2 7 3 6" xfId="4900" xr:uid="{00000000-0005-0000-0000-0000411A0000}"/>
    <cellStyle name="Standaard 4 2 2 7 3 6 2" xfId="21546" xr:uid="{00000000-0005-0000-0000-0000421A0000}"/>
    <cellStyle name="Standaard 4 2 2 7 3 7" xfId="10295" xr:uid="{00000000-0005-0000-0000-0000431A0000}"/>
    <cellStyle name="Standaard 4 2 2 7 3 7 2" xfId="21547" xr:uid="{00000000-0005-0000-0000-0000441A0000}"/>
    <cellStyle name="Standaard 4 2 2 7 3 8" xfId="14963" xr:uid="{00000000-0005-0000-0000-0000451A0000}"/>
    <cellStyle name="Standaard 4 2 2 7 3 9" xfId="21512" xr:uid="{00000000-0005-0000-0000-0000461A0000}"/>
    <cellStyle name="Standaard 4 2 2 7 4" xfId="423" xr:uid="{00000000-0005-0000-0000-0000471A0000}"/>
    <cellStyle name="Standaard 4 2 2 7 4 2" xfId="1981" xr:uid="{00000000-0005-0000-0000-0000481A0000}"/>
    <cellStyle name="Standaard 4 2 2 7 4 2 2" xfId="4312" xr:uid="{00000000-0005-0000-0000-0000491A0000}"/>
    <cellStyle name="Standaard 4 2 2 7 4 2 2 2" xfId="8979" xr:uid="{00000000-0005-0000-0000-00004A1A0000}"/>
    <cellStyle name="Standaard 4 2 2 7 4 2 2 2 2" xfId="21551" xr:uid="{00000000-0005-0000-0000-00004B1A0000}"/>
    <cellStyle name="Standaard 4 2 2 7 4 2 2 3" xfId="10309" xr:uid="{00000000-0005-0000-0000-00004C1A0000}"/>
    <cellStyle name="Standaard 4 2 2 7 4 2 2 3 2" xfId="21552" xr:uid="{00000000-0005-0000-0000-00004D1A0000}"/>
    <cellStyle name="Standaard 4 2 2 7 4 2 2 4" xfId="14977" xr:uid="{00000000-0005-0000-0000-00004E1A0000}"/>
    <cellStyle name="Standaard 4 2 2 7 4 2 2 5" xfId="21550" xr:uid="{00000000-0005-0000-0000-00004F1A0000}"/>
    <cellStyle name="Standaard 4 2 2 7 4 2 3" xfId="6648" xr:uid="{00000000-0005-0000-0000-0000501A0000}"/>
    <cellStyle name="Standaard 4 2 2 7 4 2 3 2" xfId="21553" xr:uid="{00000000-0005-0000-0000-0000511A0000}"/>
    <cellStyle name="Standaard 4 2 2 7 4 2 4" xfId="10308" xr:uid="{00000000-0005-0000-0000-0000521A0000}"/>
    <cellStyle name="Standaard 4 2 2 7 4 2 4 2" xfId="21554" xr:uid="{00000000-0005-0000-0000-0000531A0000}"/>
    <cellStyle name="Standaard 4 2 2 7 4 2 5" xfId="14976" xr:uid="{00000000-0005-0000-0000-0000541A0000}"/>
    <cellStyle name="Standaard 4 2 2 7 4 2 6" xfId="21549" xr:uid="{00000000-0005-0000-0000-0000551A0000}"/>
    <cellStyle name="Standaard 4 2 2 7 4 3" xfId="1204" xr:uid="{00000000-0005-0000-0000-0000561A0000}"/>
    <cellStyle name="Standaard 4 2 2 7 4 3 2" xfId="3535" xr:uid="{00000000-0005-0000-0000-0000571A0000}"/>
    <cellStyle name="Standaard 4 2 2 7 4 3 2 2" xfId="8202" xr:uid="{00000000-0005-0000-0000-0000581A0000}"/>
    <cellStyle name="Standaard 4 2 2 7 4 3 2 2 2" xfId="21557" xr:uid="{00000000-0005-0000-0000-0000591A0000}"/>
    <cellStyle name="Standaard 4 2 2 7 4 3 2 3" xfId="10311" xr:uid="{00000000-0005-0000-0000-00005A1A0000}"/>
    <cellStyle name="Standaard 4 2 2 7 4 3 2 3 2" xfId="21558" xr:uid="{00000000-0005-0000-0000-00005B1A0000}"/>
    <cellStyle name="Standaard 4 2 2 7 4 3 2 4" xfId="14979" xr:uid="{00000000-0005-0000-0000-00005C1A0000}"/>
    <cellStyle name="Standaard 4 2 2 7 4 3 2 5" xfId="21556" xr:uid="{00000000-0005-0000-0000-00005D1A0000}"/>
    <cellStyle name="Standaard 4 2 2 7 4 3 3" xfId="5871" xr:uid="{00000000-0005-0000-0000-00005E1A0000}"/>
    <cellStyle name="Standaard 4 2 2 7 4 3 3 2" xfId="21559" xr:uid="{00000000-0005-0000-0000-00005F1A0000}"/>
    <cellStyle name="Standaard 4 2 2 7 4 3 4" xfId="10310" xr:uid="{00000000-0005-0000-0000-0000601A0000}"/>
    <cellStyle name="Standaard 4 2 2 7 4 3 4 2" xfId="21560" xr:uid="{00000000-0005-0000-0000-0000611A0000}"/>
    <cellStyle name="Standaard 4 2 2 7 4 3 5" xfId="14978" xr:uid="{00000000-0005-0000-0000-0000621A0000}"/>
    <cellStyle name="Standaard 4 2 2 7 4 3 6" xfId="21555" xr:uid="{00000000-0005-0000-0000-0000631A0000}"/>
    <cellStyle name="Standaard 4 2 2 7 4 4" xfId="2758" xr:uid="{00000000-0005-0000-0000-0000641A0000}"/>
    <cellStyle name="Standaard 4 2 2 7 4 4 2" xfId="7425" xr:uid="{00000000-0005-0000-0000-0000651A0000}"/>
    <cellStyle name="Standaard 4 2 2 7 4 4 2 2" xfId="21562" xr:uid="{00000000-0005-0000-0000-0000661A0000}"/>
    <cellStyle name="Standaard 4 2 2 7 4 4 3" xfId="10312" xr:uid="{00000000-0005-0000-0000-0000671A0000}"/>
    <cellStyle name="Standaard 4 2 2 7 4 4 3 2" xfId="21563" xr:uid="{00000000-0005-0000-0000-0000681A0000}"/>
    <cellStyle name="Standaard 4 2 2 7 4 4 4" xfId="14980" xr:uid="{00000000-0005-0000-0000-0000691A0000}"/>
    <cellStyle name="Standaard 4 2 2 7 4 4 5" xfId="21561" xr:uid="{00000000-0005-0000-0000-00006A1A0000}"/>
    <cellStyle name="Standaard 4 2 2 7 4 5" xfId="5094" xr:uid="{00000000-0005-0000-0000-00006B1A0000}"/>
    <cellStyle name="Standaard 4 2 2 7 4 5 2" xfId="21564" xr:uid="{00000000-0005-0000-0000-00006C1A0000}"/>
    <cellStyle name="Standaard 4 2 2 7 4 6" xfId="10307" xr:uid="{00000000-0005-0000-0000-00006D1A0000}"/>
    <cellStyle name="Standaard 4 2 2 7 4 6 2" xfId="21565" xr:uid="{00000000-0005-0000-0000-00006E1A0000}"/>
    <cellStyle name="Standaard 4 2 2 7 4 7" xfId="14975" xr:uid="{00000000-0005-0000-0000-00006F1A0000}"/>
    <cellStyle name="Standaard 4 2 2 7 4 8" xfId="21548" xr:uid="{00000000-0005-0000-0000-0000701A0000}"/>
    <cellStyle name="Standaard 4 2 2 7 5" xfId="1593" xr:uid="{00000000-0005-0000-0000-0000711A0000}"/>
    <cellStyle name="Standaard 4 2 2 7 5 2" xfId="3924" xr:uid="{00000000-0005-0000-0000-0000721A0000}"/>
    <cellStyle name="Standaard 4 2 2 7 5 2 2" xfId="8591" xr:uid="{00000000-0005-0000-0000-0000731A0000}"/>
    <cellStyle name="Standaard 4 2 2 7 5 2 2 2" xfId="21568" xr:uid="{00000000-0005-0000-0000-0000741A0000}"/>
    <cellStyle name="Standaard 4 2 2 7 5 2 3" xfId="10314" xr:uid="{00000000-0005-0000-0000-0000751A0000}"/>
    <cellStyle name="Standaard 4 2 2 7 5 2 3 2" xfId="21569" xr:uid="{00000000-0005-0000-0000-0000761A0000}"/>
    <cellStyle name="Standaard 4 2 2 7 5 2 4" xfId="14982" xr:uid="{00000000-0005-0000-0000-0000771A0000}"/>
    <cellStyle name="Standaard 4 2 2 7 5 2 5" xfId="21567" xr:uid="{00000000-0005-0000-0000-0000781A0000}"/>
    <cellStyle name="Standaard 4 2 2 7 5 3" xfId="6260" xr:uid="{00000000-0005-0000-0000-0000791A0000}"/>
    <cellStyle name="Standaard 4 2 2 7 5 3 2" xfId="21570" xr:uid="{00000000-0005-0000-0000-00007A1A0000}"/>
    <cellStyle name="Standaard 4 2 2 7 5 4" xfId="10313" xr:uid="{00000000-0005-0000-0000-00007B1A0000}"/>
    <cellStyle name="Standaard 4 2 2 7 5 4 2" xfId="21571" xr:uid="{00000000-0005-0000-0000-00007C1A0000}"/>
    <cellStyle name="Standaard 4 2 2 7 5 5" xfId="14981" xr:uid="{00000000-0005-0000-0000-00007D1A0000}"/>
    <cellStyle name="Standaard 4 2 2 7 5 6" xfId="21566" xr:uid="{00000000-0005-0000-0000-00007E1A0000}"/>
    <cellStyle name="Standaard 4 2 2 7 6" xfId="816" xr:uid="{00000000-0005-0000-0000-00007F1A0000}"/>
    <cellStyle name="Standaard 4 2 2 7 6 2" xfId="3147" xr:uid="{00000000-0005-0000-0000-0000801A0000}"/>
    <cellStyle name="Standaard 4 2 2 7 6 2 2" xfId="7814" xr:uid="{00000000-0005-0000-0000-0000811A0000}"/>
    <cellStyle name="Standaard 4 2 2 7 6 2 2 2" xfId="21574" xr:uid="{00000000-0005-0000-0000-0000821A0000}"/>
    <cellStyle name="Standaard 4 2 2 7 6 2 3" xfId="10316" xr:uid="{00000000-0005-0000-0000-0000831A0000}"/>
    <cellStyle name="Standaard 4 2 2 7 6 2 3 2" xfId="21575" xr:uid="{00000000-0005-0000-0000-0000841A0000}"/>
    <cellStyle name="Standaard 4 2 2 7 6 2 4" xfId="14984" xr:uid="{00000000-0005-0000-0000-0000851A0000}"/>
    <cellStyle name="Standaard 4 2 2 7 6 2 5" xfId="21573" xr:uid="{00000000-0005-0000-0000-0000861A0000}"/>
    <cellStyle name="Standaard 4 2 2 7 6 3" xfId="5483" xr:uid="{00000000-0005-0000-0000-0000871A0000}"/>
    <cellStyle name="Standaard 4 2 2 7 6 3 2" xfId="21576" xr:uid="{00000000-0005-0000-0000-0000881A0000}"/>
    <cellStyle name="Standaard 4 2 2 7 6 4" xfId="10315" xr:uid="{00000000-0005-0000-0000-0000891A0000}"/>
    <cellStyle name="Standaard 4 2 2 7 6 4 2" xfId="21577" xr:uid="{00000000-0005-0000-0000-00008A1A0000}"/>
    <cellStyle name="Standaard 4 2 2 7 6 5" xfId="14983" xr:uid="{00000000-0005-0000-0000-00008B1A0000}"/>
    <cellStyle name="Standaard 4 2 2 7 6 6" xfId="21572" xr:uid="{00000000-0005-0000-0000-00008C1A0000}"/>
    <cellStyle name="Standaard 4 2 2 7 7" xfId="2370" xr:uid="{00000000-0005-0000-0000-00008D1A0000}"/>
    <cellStyle name="Standaard 4 2 2 7 7 2" xfId="7037" xr:uid="{00000000-0005-0000-0000-00008E1A0000}"/>
    <cellStyle name="Standaard 4 2 2 7 7 2 2" xfId="21579" xr:uid="{00000000-0005-0000-0000-00008F1A0000}"/>
    <cellStyle name="Standaard 4 2 2 7 7 3" xfId="10317" xr:uid="{00000000-0005-0000-0000-0000901A0000}"/>
    <cellStyle name="Standaard 4 2 2 7 7 3 2" xfId="21580" xr:uid="{00000000-0005-0000-0000-0000911A0000}"/>
    <cellStyle name="Standaard 4 2 2 7 7 4" xfId="14985" xr:uid="{00000000-0005-0000-0000-0000921A0000}"/>
    <cellStyle name="Standaard 4 2 2 7 7 5" xfId="21578" xr:uid="{00000000-0005-0000-0000-0000931A0000}"/>
    <cellStyle name="Standaard 4 2 2 7 8" xfId="4707" xr:uid="{00000000-0005-0000-0000-0000941A0000}"/>
    <cellStyle name="Standaard 4 2 2 7 8 2" xfId="21581" xr:uid="{00000000-0005-0000-0000-0000951A0000}"/>
    <cellStyle name="Standaard 4 2 2 7 9" xfId="10270" xr:uid="{00000000-0005-0000-0000-0000961A0000}"/>
    <cellStyle name="Standaard 4 2 2 7 9 2" xfId="21582" xr:uid="{00000000-0005-0000-0000-0000971A0000}"/>
    <cellStyle name="Standaard 4 2 2 8" xfId="31" xr:uid="{00000000-0005-0000-0000-0000981A0000}"/>
    <cellStyle name="Standaard 4 2 2 8 10" xfId="14986" xr:uid="{00000000-0005-0000-0000-0000991A0000}"/>
    <cellStyle name="Standaard 4 2 2 8 11" xfId="21583" xr:uid="{00000000-0005-0000-0000-00009A1A0000}"/>
    <cellStyle name="Standaard 4 2 2 8 2" xfId="204" xr:uid="{00000000-0005-0000-0000-00009B1A0000}"/>
    <cellStyle name="Standaard 4 2 2 8 2 10" xfId="21584" xr:uid="{00000000-0005-0000-0000-00009C1A0000}"/>
    <cellStyle name="Standaard 4 2 2 8 2 2" xfId="398" xr:uid="{00000000-0005-0000-0000-00009D1A0000}"/>
    <cellStyle name="Standaard 4 2 2 8 2 2 2" xfId="789" xr:uid="{00000000-0005-0000-0000-00009E1A0000}"/>
    <cellStyle name="Standaard 4 2 2 8 2 2 2 2" xfId="2347" xr:uid="{00000000-0005-0000-0000-00009F1A0000}"/>
    <cellStyle name="Standaard 4 2 2 8 2 2 2 2 2" xfId="4678" xr:uid="{00000000-0005-0000-0000-0000A01A0000}"/>
    <cellStyle name="Standaard 4 2 2 8 2 2 2 2 2 2" xfId="9345" xr:uid="{00000000-0005-0000-0000-0000A11A0000}"/>
    <cellStyle name="Standaard 4 2 2 8 2 2 2 2 2 2 2" xfId="21589" xr:uid="{00000000-0005-0000-0000-0000A21A0000}"/>
    <cellStyle name="Standaard 4 2 2 8 2 2 2 2 2 3" xfId="10323" xr:uid="{00000000-0005-0000-0000-0000A31A0000}"/>
    <cellStyle name="Standaard 4 2 2 8 2 2 2 2 2 3 2" xfId="21590" xr:uid="{00000000-0005-0000-0000-0000A41A0000}"/>
    <cellStyle name="Standaard 4 2 2 8 2 2 2 2 2 4" xfId="14991" xr:uid="{00000000-0005-0000-0000-0000A51A0000}"/>
    <cellStyle name="Standaard 4 2 2 8 2 2 2 2 2 5" xfId="21588" xr:uid="{00000000-0005-0000-0000-0000A61A0000}"/>
    <cellStyle name="Standaard 4 2 2 8 2 2 2 2 3" xfId="7014" xr:uid="{00000000-0005-0000-0000-0000A71A0000}"/>
    <cellStyle name="Standaard 4 2 2 8 2 2 2 2 3 2" xfId="21591" xr:uid="{00000000-0005-0000-0000-0000A81A0000}"/>
    <cellStyle name="Standaard 4 2 2 8 2 2 2 2 4" xfId="10322" xr:uid="{00000000-0005-0000-0000-0000A91A0000}"/>
    <cellStyle name="Standaard 4 2 2 8 2 2 2 2 4 2" xfId="21592" xr:uid="{00000000-0005-0000-0000-0000AA1A0000}"/>
    <cellStyle name="Standaard 4 2 2 8 2 2 2 2 5" xfId="14990" xr:uid="{00000000-0005-0000-0000-0000AB1A0000}"/>
    <cellStyle name="Standaard 4 2 2 8 2 2 2 2 6" xfId="21587" xr:uid="{00000000-0005-0000-0000-0000AC1A0000}"/>
    <cellStyle name="Standaard 4 2 2 8 2 2 2 3" xfId="1570" xr:uid="{00000000-0005-0000-0000-0000AD1A0000}"/>
    <cellStyle name="Standaard 4 2 2 8 2 2 2 3 2" xfId="3901" xr:uid="{00000000-0005-0000-0000-0000AE1A0000}"/>
    <cellStyle name="Standaard 4 2 2 8 2 2 2 3 2 2" xfId="8568" xr:uid="{00000000-0005-0000-0000-0000AF1A0000}"/>
    <cellStyle name="Standaard 4 2 2 8 2 2 2 3 2 2 2" xfId="21595" xr:uid="{00000000-0005-0000-0000-0000B01A0000}"/>
    <cellStyle name="Standaard 4 2 2 8 2 2 2 3 2 3" xfId="10325" xr:uid="{00000000-0005-0000-0000-0000B11A0000}"/>
    <cellStyle name="Standaard 4 2 2 8 2 2 2 3 2 3 2" xfId="21596" xr:uid="{00000000-0005-0000-0000-0000B21A0000}"/>
    <cellStyle name="Standaard 4 2 2 8 2 2 2 3 2 4" xfId="14993" xr:uid="{00000000-0005-0000-0000-0000B31A0000}"/>
    <cellStyle name="Standaard 4 2 2 8 2 2 2 3 2 5" xfId="21594" xr:uid="{00000000-0005-0000-0000-0000B41A0000}"/>
    <cellStyle name="Standaard 4 2 2 8 2 2 2 3 3" xfId="6237" xr:uid="{00000000-0005-0000-0000-0000B51A0000}"/>
    <cellStyle name="Standaard 4 2 2 8 2 2 2 3 3 2" xfId="21597" xr:uid="{00000000-0005-0000-0000-0000B61A0000}"/>
    <cellStyle name="Standaard 4 2 2 8 2 2 2 3 4" xfId="10324" xr:uid="{00000000-0005-0000-0000-0000B71A0000}"/>
    <cellStyle name="Standaard 4 2 2 8 2 2 2 3 4 2" xfId="21598" xr:uid="{00000000-0005-0000-0000-0000B81A0000}"/>
    <cellStyle name="Standaard 4 2 2 8 2 2 2 3 5" xfId="14992" xr:uid="{00000000-0005-0000-0000-0000B91A0000}"/>
    <cellStyle name="Standaard 4 2 2 8 2 2 2 3 6" xfId="21593" xr:uid="{00000000-0005-0000-0000-0000BA1A0000}"/>
    <cellStyle name="Standaard 4 2 2 8 2 2 2 4" xfId="3124" xr:uid="{00000000-0005-0000-0000-0000BB1A0000}"/>
    <cellStyle name="Standaard 4 2 2 8 2 2 2 4 2" xfId="7791" xr:uid="{00000000-0005-0000-0000-0000BC1A0000}"/>
    <cellStyle name="Standaard 4 2 2 8 2 2 2 4 2 2" xfId="21600" xr:uid="{00000000-0005-0000-0000-0000BD1A0000}"/>
    <cellStyle name="Standaard 4 2 2 8 2 2 2 4 3" xfId="10326" xr:uid="{00000000-0005-0000-0000-0000BE1A0000}"/>
    <cellStyle name="Standaard 4 2 2 8 2 2 2 4 3 2" xfId="21601" xr:uid="{00000000-0005-0000-0000-0000BF1A0000}"/>
    <cellStyle name="Standaard 4 2 2 8 2 2 2 4 4" xfId="14994" xr:uid="{00000000-0005-0000-0000-0000C01A0000}"/>
    <cellStyle name="Standaard 4 2 2 8 2 2 2 4 5" xfId="21599" xr:uid="{00000000-0005-0000-0000-0000C11A0000}"/>
    <cellStyle name="Standaard 4 2 2 8 2 2 2 5" xfId="5460" xr:uid="{00000000-0005-0000-0000-0000C21A0000}"/>
    <cellStyle name="Standaard 4 2 2 8 2 2 2 5 2" xfId="21602" xr:uid="{00000000-0005-0000-0000-0000C31A0000}"/>
    <cellStyle name="Standaard 4 2 2 8 2 2 2 6" xfId="10321" xr:uid="{00000000-0005-0000-0000-0000C41A0000}"/>
    <cellStyle name="Standaard 4 2 2 8 2 2 2 6 2" xfId="21603" xr:uid="{00000000-0005-0000-0000-0000C51A0000}"/>
    <cellStyle name="Standaard 4 2 2 8 2 2 2 7" xfId="14989" xr:uid="{00000000-0005-0000-0000-0000C61A0000}"/>
    <cellStyle name="Standaard 4 2 2 8 2 2 2 8" xfId="21586" xr:uid="{00000000-0005-0000-0000-0000C71A0000}"/>
    <cellStyle name="Standaard 4 2 2 8 2 2 3" xfId="1959" xr:uid="{00000000-0005-0000-0000-0000C81A0000}"/>
    <cellStyle name="Standaard 4 2 2 8 2 2 3 2" xfId="4290" xr:uid="{00000000-0005-0000-0000-0000C91A0000}"/>
    <cellStyle name="Standaard 4 2 2 8 2 2 3 2 2" xfId="8957" xr:uid="{00000000-0005-0000-0000-0000CA1A0000}"/>
    <cellStyle name="Standaard 4 2 2 8 2 2 3 2 2 2" xfId="21606" xr:uid="{00000000-0005-0000-0000-0000CB1A0000}"/>
    <cellStyle name="Standaard 4 2 2 8 2 2 3 2 3" xfId="10328" xr:uid="{00000000-0005-0000-0000-0000CC1A0000}"/>
    <cellStyle name="Standaard 4 2 2 8 2 2 3 2 3 2" xfId="21607" xr:uid="{00000000-0005-0000-0000-0000CD1A0000}"/>
    <cellStyle name="Standaard 4 2 2 8 2 2 3 2 4" xfId="14996" xr:uid="{00000000-0005-0000-0000-0000CE1A0000}"/>
    <cellStyle name="Standaard 4 2 2 8 2 2 3 2 5" xfId="21605" xr:uid="{00000000-0005-0000-0000-0000CF1A0000}"/>
    <cellStyle name="Standaard 4 2 2 8 2 2 3 3" xfId="6626" xr:uid="{00000000-0005-0000-0000-0000D01A0000}"/>
    <cellStyle name="Standaard 4 2 2 8 2 2 3 3 2" xfId="21608" xr:uid="{00000000-0005-0000-0000-0000D11A0000}"/>
    <cellStyle name="Standaard 4 2 2 8 2 2 3 4" xfId="10327" xr:uid="{00000000-0005-0000-0000-0000D21A0000}"/>
    <cellStyle name="Standaard 4 2 2 8 2 2 3 4 2" xfId="21609" xr:uid="{00000000-0005-0000-0000-0000D31A0000}"/>
    <cellStyle name="Standaard 4 2 2 8 2 2 3 5" xfId="14995" xr:uid="{00000000-0005-0000-0000-0000D41A0000}"/>
    <cellStyle name="Standaard 4 2 2 8 2 2 3 6" xfId="21604" xr:uid="{00000000-0005-0000-0000-0000D51A0000}"/>
    <cellStyle name="Standaard 4 2 2 8 2 2 4" xfId="1182" xr:uid="{00000000-0005-0000-0000-0000D61A0000}"/>
    <cellStyle name="Standaard 4 2 2 8 2 2 4 2" xfId="3513" xr:uid="{00000000-0005-0000-0000-0000D71A0000}"/>
    <cellStyle name="Standaard 4 2 2 8 2 2 4 2 2" xfId="8180" xr:uid="{00000000-0005-0000-0000-0000D81A0000}"/>
    <cellStyle name="Standaard 4 2 2 8 2 2 4 2 2 2" xfId="21612" xr:uid="{00000000-0005-0000-0000-0000D91A0000}"/>
    <cellStyle name="Standaard 4 2 2 8 2 2 4 2 3" xfId="10330" xr:uid="{00000000-0005-0000-0000-0000DA1A0000}"/>
    <cellStyle name="Standaard 4 2 2 8 2 2 4 2 3 2" xfId="21613" xr:uid="{00000000-0005-0000-0000-0000DB1A0000}"/>
    <cellStyle name="Standaard 4 2 2 8 2 2 4 2 4" xfId="14998" xr:uid="{00000000-0005-0000-0000-0000DC1A0000}"/>
    <cellStyle name="Standaard 4 2 2 8 2 2 4 2 5" xfId="21611" xr:uid="{00000000-0005-0000-0000-0000DD1A0000}"/>
    <cellStyle name="Standaard 4 2 2 8 2 2 4 3" xfId="5849" xr:uid="{00000000-0005-0000-0000-0000DE1A0000}"/>
    <cellStyle name="Standaard 4 2 2 8 2 2 4 3 2" xfId="21614" xr:uid="{00000000-0005-0000-0000-0000DF1A0000}"/>
    <cellStyle name="Standaard 4 2 2 8 2 2 4 4" xfId="10329" xr:uid="{00000000-0005-0000-0000-0000E01A0000}"/>
    <cellStyle name="Standaard 4 2 2 8 2 2 4 4 2" xfId="21615" xr:uid="{00000000-0005-0000-0000-0000E11A0000}"/>
    <cellStyle name="Standaard 4 2 2 8 2 2 4 5" xfId="14997" xr:uid="{00000000-0005-0000-0000-0000E21A0000}"/>
    <cellStyle name="Standaard 4 2 2 8 2 2 4 6" xfId="21610" xr:uid="{00000000-0005-0000-0000-0000E31A0000}"/>
    <cellStyle name="Standaard 4 2 2 8 2 2 5" xfId="2736" xr:uid="{00000000-0005-0000-0000-0000E41A0000}"/>
    <cellStyle name="Standaard 4 2 2 8 2 2 5 2" xfId="7403" xr:uid="{00000000-0005-0000-0000-0000E51A0000}"/>
    <cellStyle name="Standaard 4 2 2 8 2 2 5 2 2" xfId="21617" xr:uid="{00000000-0005-0000-0000-0000E61A0000}"/>
    <cellStyle name="Standaard 4 2 2 8 2 2 5 3" xfId="10331" xr:uid="{00000000-0005-0000-0000-0000E71A0000}"/>
    <cellStyle name="Standaard 4 2 2 8 2 2 5 3 2" xfId="21618" xr:uid="{00000000-0005-0000-0000-0000E81A0000}"/>
    <cellStyle name="Standaard 4 2 2 8 2 2 5 4" xfId="14999" xr:uid="{00000000-0005-0000-0000-0000E91A0000}"/>
    <cellStyle name="Standaard 4 2 2 8 2 2 5 5" xfId="21616" xr:uid="{00000000-0005-0000-0000-0000EA1A0000}"/>
    <cellStyle name="Standaard 4 2 2 8 2 2 6" xfId="5072" xr:uid="{00000000-0005-0000-0000-0000EB1A0000}"/>
    <cellStyle name="Standaard 4 2 2 8 2 2 6 2" xfId="21619" xr:uid="{00000000-0005-0000-0000-0000EC1A0000}"/>
    <cellStyle name="Standaard 4 2 2 8 2 2 7" xfId="10320" xr:uid="{00000000-0005-0000-0000-0000ED1A0000}"/>
    <cellStyle name="Standaard 4 2 2 8 2 2 7 2" xfId="21620" xr:uid="{00000000-0005-0000-0000-0000EE1A0000}"/>
    <cellStyle name="Standaard 4 2 2 8 2 2 8" xfId="14988" xr:uid="{00000000-0005-0000-0000-0000EF1A0000}"/>
    <cellStyle name="Standaard 4 2 2 8 2 2 9" xfId="21585" xr:uid="{00000000-0005-0000-0000-0000F01A0000}"/>
    <cellStyle name="Standaard 4 2 2 8 2 3" xfId="595" xr:uid="{00000000-0005-0000-0000-0000F11A0000}"/>
    <cellStyle name="Standaard 4 2 2 8 2 3 2" xfId="2153" xr:uid="{00000000-0005-0000-0000-0000F21A0000}"/>
    <cellStyle name="Standaard 4 2 2 8 2 3 2 2" xfId="4484" xr:uid="{00000000-0005-0000-0000-0000F31A0000}"/>
    <cellStyle name="Standaard 4 2 2 8 2 3 2 2 2" xfId="9151" xr:uid="{00000000-0005-0000-0000-0000F41A0000}"/>
    <cellStyle name="Standaard 4 2 2 8 2 3 2 2 2 2" xfId="21624" xr:uid="{00000000-0005-0000-0000-0000F51A0000}"/>
    <cellStyle name="Standaard 4 2 2 8 2 3 2 2 3" xfId="10334" xr:uid="{00000000-0005-0000-0000-0000F61A0000}"/>
    <cellStyle name="Standaard 4 2 2 8 2 3 2 2 3 2" xfId="21625" xr:uid="{00000000-0005-0000-0000-0000F71A0000}"/>
    <cellStyle name="Standaard 4 2 2 8 2 3 2 2 4" xfId="15002" xr:uid="{00000000-0005-0000-0000-0000F81A0000}"/>
    <cellStyle name="Standaard 4 2 2 8 2 3 2 2 5" xfId="21623" xr:uid="{00000000-0005-0000-0000-0000F91A0000}"/>
    <cellStyle name="Standaard 4 2 2 8 2 3 2 3" xfId="6820" xr:uid="{00000000-0005-0000-0000-0000FA1A0000}"/>
    <cellStyle name="Standaard 4 2 2 8 2 3 2 3 2" xfId="21626" xr:uid="{00000000-0005-0000-0000-0000FB1A0000}"/>
    <cellStyle name="Standaard 4 2 2 8 2 3 2 4" xfId="10333" xr:uid="{00000000-0005-0000-0000-0000FC1A0000}"/>
    <cellStyle name="Standaard 4 2 2 8 2 3 2 4 2" xfId="21627" xr:uid="{00000000-0005-0000-0000-0000FD1A0000}"/>
    <cellStyle name="Standaard 4 2 2 8 2 3 2 5" xfId="15001" xr:uid="{00000000-0005-0000-0000-0000FE1A0000}"/>
    <cellStyle name="Standaard 4 2 2 8 2 3 2 6" xfId="21622" xr:uid="{00000000-0005-0000-0000-0000FF1A0000}"/>
    <cellStyle name="Standaard 4 2 2 8 2 3 3" xfId="1376" xr:uid="{00000000-0005-0000-0000-0000001B0000}"/>
    <cellStyle name="Standaard 4 2 2 8 2 3 3 2" xfId="3707" xr:uid="{00000000-0005-0000-0000-0000011B0000}"/>
    <cellStyle name="Standaard 4 2 2 8 2 3 3 2 2" xfId="8374" xr:uid="{00000000-0005-0000-0000-0000021B0000}"/>
    <cellStyle name="Standaard 4 2 2 8 2 3 3 2 2 2" xfId="21630" xr:uid="{00000000-0005-0000-0000-0000031B0000}"/>
    <cellStyle name="Standaard 4 2 2 8 2 3 3 2 3" xfId="10336" xr:uid="{00000000-0005-0000-0000-0000041B0000}"/>
    <cellStyle name="Standaard 4 2 2 8 2 3 3 2 3 2" xfId="21631" xr:uid="{00000000-0005-0000-0000-0000051B0000}"/>
    <cellStyle name="Standaard 4 2 2 8 2 3 3 2 4" xfId="15004" xr:uid="{00000000-0005-0000-0000-0000061B0000}"/>
    <cellStyle name="Standaard 4 2 2 8 2 3 3 2 5" xfId="21629" xr:uid="{00000000-0005-0000-0000-0000071B0000}"/>
    <cellStyle name="Standaard 4 2 2 8 2 3 3 3" xfId="6043" xr:uid="{00000000-0005-0000-0000-0000081B0000}"/>
    <cellStyle name="Standaard 4 2 2 8 2 3 3 3 2" xfId="21632" xr:uid="{00000000-0005-0000-0000-0000091B0000}"/>
    <cellStyle name="Standaard 4 2 2 8 2 3 3 4" xfId="10335" xr:uid="{00000000-0005-0000-0000-00000A1B0000}"/>
    <cellStyle name="Standaard 4 2 2 8 2 3 3 4 2" xfId="21633" xr:uid="{00000000-0005-0000-0000-00000B1B0000}"/>
    <cellStyle name="Standaard 4 2 2 8 2 3 3 5" xfId="15003" xr:uid="{00000000-0005-0000-0000-00000C1B0000}"/>
    <cellStyle name="Standaard 4 2 2 8 2 3 3 6" xfId="21628" xr:uid="{00000000-0005-0000-0000-00000D1B0000}"/>
    <cellStyle name="Standaard 4 2 2 8 2 3 4" xfId="2930" xr:uid="{00000000-0005-0000-0000-00000E1B0000}"/>
    <cellStyle name="Standaard 4 2 2 8 2 3 4 2" xfId="7597" xr:uid="{00000000-0005-0000-0000-00000F1B0000}"/>
    <cellStyle name="Standaard 4 2 2 8 2 3 4 2 2" xfId="21635" xr:uid="{00000000-0005-0000-0000-0000101B0000}"/>
    <cellStyle name="Standaard 4 2 2 8 2 3 4 3" xfId="10337" xr:uid="{00000000-0005-0000-0000-0000111B0000}"/>
    <cellStyle name="Standaard 4 2 2 8 2 3 4 3 2" xfId="21636" xr:uid="{00000000-0005-0000-0000-0000121B0000}"/>
    <cellStyle name="Standaard 4 2 2 8 2 3 4 4" xfId="15005" xr:uid="{00000000-0005-0000-0000-0000131B0000}"/>
    <cellStyle name="Standaard 4 2 2 8 2 3 4 5" xfId="21634" xr:uid="{00000000-0005-0000-0000-0000141B0000}"/>
    <cellStyle name="Standaard 4 2 2 8 2 3 5" xfId="5266" xr:uid="{00000000-0005-0000-0000-0000151B0000}"/>
    <cellStyle name="Standaard 4 2 2 8 2 3 5 2" xfId="21637" xr:uid="{00000000-0005-0000-0000-0000161B0000}"/>
    <cellStyle name="Standaard 4 2 2 8 2 3 6" xfId="10332" xr:uid="{00000000-0005-0000-0000-0000171B0000}"/>
    <cellStyle name="Standaard 4 2 2 8 2 3 6 2" xfId="21638" xr:uid="{00000000-0005-0000-0000-0000181B0000}"/>
    <cellStyle name="Standaard 4 2 2 8 2 3 7" xfId="15000" xr:uid="{00000000-0005-0000-0000-0000191B0000}"/>
    <cellStyle name="Standaard 4 2 2 8 2 3 8" xfId="21621" xr:uid="{00000000-0005-0000-0000-00001A1B0000}"/>
    <cellStyle name="Standaard 4 2 2 8 2 4" xfId="1765" xr:uid="{00000000-0005-0000-0000-00001B1B0000}"/>
    <cellStyle name="Standaard 4 2 2 8 2 4 2" xfId="4096" xr:uid="{00000000-0005-0000-0000-00001C1B0000}"/>
    <cellStyle name="Standaard 4 2 2 8 2 4 2 2" xfId="8763" xr:uid="{00000000-0005-0000-0000-00001D1B0000}"/>
    <cellStyle name="Standaard 4 2 2 8 2 4 2 2 2" xfId="21641" xr:uid="{00000000-0005-0000-0000-00001E1B0000}"/>
    <cellStyle name="Standaard 4 2 2 8 2 4 2 3" xfId="10339" xr:uid="{00000000-0005-0000-0000-00001F1B0000}"/>
    <cellStyle name="Standaard 4 2 2 8 2 4 2 3 2" xfId="21642" xr:uid="{00000000-0005-0000-0000-0000201B0000}"/>
    <cellStyle name="Standaard 4 2 2 8 2 4 2 4" xfId="15007" xr:uid="{00000000-0005-0000-0000-0000211B0000}"/>
    <cellStyle name="Standaard 4 2 2 8 2 4 2 5" xfId="21640" xr:uid="{00000000-0005-0000-0000-0000221B0000}"/>
    <cellStyle name="Standaard 4 2 2 8 2 4 3" xfId="6432" xr:uid="{00000000-0005-0000-0000-0000231B0000}"/>
    <cellStyle name="Standaard 4 2 2 8 2 4 3 2" xfId="21643" xr:uid="{00000000-0005-0000-0000-0000241B0000}"/>
    <cellStyle name="Standaard 4 2 2 8 2 4 4" xfId="10338" xr:uid="{00000000-0005-0000-0000-0000251B0000}"/>
    <cellStyle name="Standaard 4 2 2 8 2 4 4 2" xfId="21644" xr:uid="{00000000-0005-0000-0000-0000261B0000}"/>
    <cellStyle name="Standaard 4 2 2 8 2 4 5" xfId="15006" xr:uid="{00000000-0005-0000-0000-0000271B0000}"/>
    <cellStyle name="Standaard 4 2 2 8 2 4 6" xfId="21639" xr:uid="{00000000-0005-0000-0000-0000281B0000}"/>
    <cellStyle name="Standaard 4 2 2 8 2 5" xfId="988" xr:uid="{00000000-0005-0000-0000-0000291B0000}"/>
    <cellStyle name="Standaard 4 2 2 8 2 5 2" xfId="3319" xr:uid="{00000000-0005-0000-0000-00002A1B0000}"/>
    <cellStyle name="Standaard 4 2 2 8 2 5 2 2" xfId="7986" xr:uid="{00000000-0005-0000-0000-00002B1B0000}"/>
    <cellStyle name="Standaard 4 2 2 8 2 5 2 2 2" xfId="21647" xr:uid="{00000000-0005-0000-0000-00002C1B0000}"/>
    <cellStyle name="Standaard 4 2 2 8 2 5 2 3" xfId="10341" xr:uid="{00000000-0005-0000-0000-00002D1B0000}"/>
    <cellStyle name="Standaard 4 2 2 8 2 5 2 3 2" xfId="21648" xr:uid="{00000000-0005-0000-0000-00002E1B0000}"/>
    <cellStyle name="Standaard 4 2 2 8 2 5 2 4" xfId="15009" xr:uid="{00000000-0005-0000-0000-00002F1B0000}"/>
    <cellStyle name="Standaard 4 2 2 8 2 5 2 5" xfId="21646" xr:uid="{00000000-0005-0000-0000-0000301B0000}"/>
    <cellStyle name="Standaard 4 2 2 8 2 5 3" xfId="5655" xr:uid="{00000000-0005-0000-0000-0000311B0000}"/>
    <cellStyle name="Standaard 4 2 2 8 2 5 3 2" xfId="21649" xr:uid="{00000000-0005-0000-0000-0000321B0000}"/>
    <cellStyle name="Standaard 4 2 2 8 2 5 4" xfId="10340" xr:uid="{00000000-0005-0000-0000-0000331B0000}"/>
    <cellStyle name="Standaard 4 2 2 8 2 5 4 2" xfId="21650" xr:uid="{00000000-0005-0000-0000-0000341B0000}"/>
    <cellStyle name="Standaard 4 2 2 8 2 5 5" xfId="15008" xr:uid="{00000000-0005-0000-0000-0000351B0000}"/>
    <cellStyle name="Standaard 4 2 2 8 2 5 6" xfId="21645" xr:uid="{00000000-0005-0000-0000-0000361B0000}"/>
    <cellStyle name="Standaard 4 2 2 8 2 6" xfId="2542" xr:uid="{00000000-0005-0000-0000-0000371B0000}"/>
    <cellStyle name="Standaard 4 2 2 8 2 6 2" xfId="7209" xr:uid="{00000000-0005-0000-0000-0000381B0000}"/>
    <cellStyle name="Standaard 4 2 2 8 2 6 2 2" xfId="21652" xr:uid="{00000000-0005-0000-0000-0000391B0000}"/>
    <cellStyle name="Standaard 4 2 2 8 2 6 3" xfId="10342" xr:uid="{00000000-0005-0000-0000-00003A1B0000}"/>
    <cellStyle name="Standaard 4 2 2 8 2 6 3 2" xfId="21653" xr:uid="{00000000-0005-0000-0000-00003B1B0000}"/>
    <cellStyle name="Standaard 4 2 2 8 2 6 4" xfId="15010" xr:uid="{00000000-0005-0000-0000-00003C1B0000}"/>
    <cellStyle name="Standaard 4 2 2 8 2 6 5" xfId="21651" xr:uid="{00000000-0005-0000-0000-00003D1B0000}"/>
    <cellStyle name="Standaard 4 2 2 8 2 7" xfId="4878" xr:uid="{00000000-0005-0000-0000-00003E1B0000}"/>
    <cellStyle name="Standaard 4 2 2 8 2 7 2" xfId="21654" xr:uid="{00000000-0005-0000-0000-00003F1B0000}"/>
    <cellStyle name="Standaard 4 2 2 8 2 8" xfId="10319" xr:uid="{00000000-0005-0000-0000-0000401B0000}"/>
    <cellStyle name="Standaard 4 2 2 8 2 8 2" xfId="21655" xr:uid="{00000000-0005-0000-0000-0000411B0000}"/>
    <cellStyle name="Standaard 4 2 2 8 2 9" xfId="14987" xr:uid="{00000000-0005-0000-0000-0000421B0000}"/>
    <cellStyle name="Standaard 4 2 2 8 3" xfId="227" xr:uid="{00000000-0005-0000-0000-0000431B0000}"/>
    <cellStyle name="Standaard 4 2 2 8 3 2" xfId="618" xr:uid="{00000000-0005-0000-0000-0000441B0000}"/>
    <cellStyle name="Standaard 4 2 2 8 3 2 2" xfId="2176" xr:uid="{00000000-0005-0000-0000-0000451B0000}"/>
    <cellStyle name="Standaard 4 2 2 8 3 2 2 2" xfId="4507" xr:uid="{00000000-0005-0000-0000-0000461B0000}"/>
    <cellStyle name="Standaard 4 2 2 8 3 2 2 2 2" xfId="9174" xr:uid="{00000000-0005-0000-0000-0000471B0000}"/>
    <cellStyle name="Standaard 4 2 2 8 3 2 2 2 2 2" xfId="21660" xr:uid="{00000000-0005-0000-0000-0000481B0000}"/>
    <cellStyle name="Standaard 4 2 2 8 3 2 2 2 3" xfId="10346" xr:uid="{00000000-0005-0000-0000-0000491B0000}"/>
    <cellStyle name="Standaard 4 2 2 8 3 2 2 2 3 2" xfId="21661" xr:uid="{00000000-0005-0000-0000-00004A1B0000}"/>
    <cellStyle name="Standaard 4 2 2 8 3 2 2 2 4" xfId="15014" xr:uid="{00000000-0005-0000-0000-00004B1B0000}"/>
    <cellStyle name="Standaard 4 2 2 8 3 2 2 2 5" xfId="21659" xr:uid="{00000000-0005-0000-0000-00004C1B0000}"/>
    <cellStyle name="Standaard 4 2 2 8 3 2 2 3" xfId="6843" xr:uid="{00000000-0005-0000-0000-00004D1B0000}"/>
    <cellStyle name="Standaard 4 2 2 8 3 2 2 3 2" xfId="21662" xr:uid="{00000000-0005-0000-0000-00004E1B0000}"/>
    <cellStyle name="Standaard 4 2 2 8 3 2 2 4" xfId="10345" xr:uid="{00000000-0005-0000-0000-00004F1B0000}"/>
    <cellStyle name="Standaard 4 2 2 8 3 2 2 4 2" xfId="21663" xr:uid="{00000000-0005-0000-0000-0000501B0000}"/>
    <cellStyle name="Standaard 4 2 2 8 3 2 2 5" xfId="15013" xr:uid="{00000000-0005-0000-0000-0000511B0000}"/>
    <cellStyle name="Standaard 4 2 2 8 3 2 2 6" xfId="21658" xr:uid="{00000000-0005-0000-0000-0000521B0000}"/>
    <cellStyle name="Standaard 4 2 2 8 3 2 3" xfId="1399" xr:uid="{00000000-0005-0000-0000-0000531B0000}"/>
    <cellStyle name="Standaard 4 2 2 8 3 2 3 2" xfId="3730" xr:uid="{00000000-0005-0000-0000-0000541B0000}"/>
    <cellStyle name="Standaard 4 2 2 8 3 2 3 2 2" xfId="8397" xr:uid="{00000000-0005-0000-0000-0000551B0000}"/>
    <cellStyle name="Standaard 4 2 2 8 3 2 3 2 2 2" xfId="21666" xr:uid="{00000000-0005-0000-0000-0000561B0000}"/>
    <cellStyle name="Standaard 4 2 2 8 3 2 3 2 3" xfId="10348" xr:uid="{00000000-0005-0000-0000-0000571B0000}"/>
    <cellStyle name="Standaard 4 2 2 8 3 2 3 2 3 2" xfId="21667" xr:uid="{00000000-0005-0000-0000-0000581B0000}"/>
    <cellStyle name="Standaard 4 2 2 8 3 2 3 2 4" xfId="15016" xr:uid="{00000000-0005-0000-0000-0000591B0000}"/>
    <cellStyle name="Standaard 4 2 2 8 3 2 3 2 5" xfId="21665" xr:uid="{00000000-0005-0000-0000-00005A1B0000}"/>
    <cellStyle name="Standaard 4 2 2 8 3 2 3 3" xfId="6066" xr:uid="{00000000-0005-0000-0000-00005B1B0000}"/>
    <cellStyle name="Standaard 4 2 2 8 3 2 3 3 2" xfId="21668" xr:uid="{00000000-0005-0000-0000-00005C1B0000}"/>
    <cellStyle name="Standaard 4 2 2 8 3 2 3 4" xfId="10347" xr:uid="{00000000-0005-0000-0000-00005D1B0000}"/>
    <cellStyle name="Standaard 4 2 2 8 3 2 3 4 2" xfId="21669" xr:uid="{00000000-0005-0000-0000-00005E1B0000}"/>
    <cellStyle name="Standaard 4 2 2 8 3 2 3 5" xfId="15015" xr:uid="{00000000-0005-0000-0000-00005F1B0000}"/>
    <cellStyle name="Standaard 4 2 2 8 3 2 3 6" xfId="21664" xr:uid="{00000000-0005-0000-0000-0000601B0000}"/>
    <cellStyle name="Standaard 4 2 2 8 3 2 4" xfId="2953" xr:uid="{00000000-0005-0000-0000-0000611B0000}"/>
    <cellStyle name="Standaard 4 2 2 8 3 2 4 2" xfId="7620" xr:uid="{00000000-0005-0000-0000-0000621B0000}"/>
    <cellStyle name="Standaard 4 2 2 8 3 2 4 2 2" xfId="21671" xr:uid="{00000000-0005-0000-0000-0000631B0000}"/>
    <cellStyle name="Standaard 4 2 2 8 3 2 4 3" xfId="10349" xr:uid="{00000000-0005-0000-0000-0000641B0000}"/>
    <cellStyle name="Standaard 4 2 2 8 3 2 4 3 2" xfId="21672" xr:uid="{00000000-0005-0000-0000-0000651B0000}"/>
    <cellStyle name="Standaard 4 2 2 8 3 2 4 4" xfId="15017" xr:uid="{00000000-0005-0000-0000-0000661B0000}"/>
    <cellStyle name="Standaard 4 2 2 8 3 2 4 5" xfId="21670" xr:uid="{00000000-0005-0000-0000-0000671B0000}"/>
    <cellStyle name="Standaard 4 2 2 8 3 2 5" xfId="5289" xr:uid="{00000000-0005-0000-0000-0000681B0000}"/>
    <cellStyle name="Standaard 4 2 2 8 3 2 5 2" xfId="21673" xr:uid="{00000000-0005-0000-0000-0000691B0000}"/>
    <cellStyle name="Standaard 4 2 2 8 3 2 6" xfId="10344" xr:uid="{00000000-0005-0000-0000-00006A1B0000}"/>
    <cellStyle name="Standaard 4 2 2 8 3 2 6 2" xfId="21674" xr:uid="{00000000-0005-0000-0000-00006B1B0000}"/>
    <cellStyle name="Standaard 4 2 2 8 3 2 7" xfId="15012" xr:uid="{00000000-0005-0000-0000-00006C1B0000}"/>
    <cellStyle name="Standaard 4 2 2 8 3 2 8" xfId="21657" xr:uid="{00000000-0005-0000-0000-00006D1B0000}"/>
    <cellStyle name="Standaard 4 2 2 8 3 3" xfId="1788" xr:uid="{00000000-0005-0000-0000-00006E1B0000}"/>
    <cellStyle name="Standaard 4 2 2 8 3 3 2" xfId="4119" xr:uid="{00000000-0005-0000-0000-00006F1B0000}"/>
    <cellStyle name="Standaard 4 2 2 8 3 3 2 2" xfId="8786" xr:uid="{00000000-0005-0000-0000-0000701B0000}"/>
    <cellStyle name="Standaard 4 2 2 8 3 3 2 2 2" xfId="21677" xr:uid="{00000000-0005-0000-0000-0000711B0000}"/>
    <cellStyle name="Standaard 4 2 2 8 3 3 2 3" xfId="10351" xr:uid="{00000000-0005-0000-0000-0000721B0000}"/>
    <cellStyle name="Standaard 4 2 2 8 3 3 2 3 2" xfId="21678" xr:uid="{00000000-0005-0000-0000-0000731B0000}"/>
    <cellStyle name="Standaard 4 2 2 8 3 3 2 4" xfId="15019" xr:uid="{00000000-0005-0000-0000-0000741B0000}"/>
    <cellStyle name="Standaard 4 2 2 8 3 3 2 5" xfId="21676" xr:uid="{00000000-0005-0000-0000-0000751B0000}"/>
    <cellStyle name="Standaard 4 2 2 8 3 3 3" xfId="6455" xr:uid="{00000000-0005-0000-0000-0000761B0000}"/>
    <cellStyle name="Standaard 4 2 2 8 3 3 3 2" xfId="21679" xr:uid="{00000000-0005-0000-0000-0000771B0000}"/>
    <cellStyle name="Standaard 4 2 2 8 3 3 4" xfId="10350" xr:uid="{00000000-0005-0000-0000-0000781B0000}"/>
    <cellStyle name="Standaard 4 2 2 8 3 3 4 2" xfId="21680" xr:uid="{00000000-0005-0000-0000-0000791B0000}"/>
    <cellStyle name="Standaard 4 2 2 8 3 3 5" xfId="15018" xr:uid="{00000000-0005-0000-0000-00007A1B0000}"/>
    <cellStyle name="Standaard 4 2 2 8 3 3 6" xfId="21675" xr:uid="{00000000-0005-0000-0000-00007B1B0000}"/>
    <cellStyle name="Standaard 4 2 2 8 3 4" xfId="1011" xr:uid="{00000000-0005-0000-0000-00007C1B0000}"/>
    <cellStyle name="Standaard 4 2 2 8 3 4 2" xfId="3342" xr:uid="{00000000-0005-0000-0000-00007D1B0000}"/>
    <cellStyle name="Standaard 4 2 2 8 3 4 2 2" xfId="8009" xr:uid="{00000000-0005-0000-0000-00007E1B0000}"/>
    <cellStyle name="Standaard 4 2 2 8 3 4 2 2 2" xfId="21683" xr:uid="{00000000-0005-0000-0000-00007F1B0000}"/>
    <cellStyle name="Standaard 4 2 2 8 3 4 2 3" xfId="10353" xr:uid="{00000000-0005-0000-0000-0000801B0000}"/>
    <cellStyle name="Standaard 4 2 2 8 3 4 2 3 2" xfId="21684" xr:uid="{00000000-0005-0000-0000-0000811B0000}"/>
    <cellStyle name="Standaard 4 2 2 8 3 4 2 4" xfId="15021" xr:uid="{00000000-0005-0000-0000-0000821B0000}"/>
    <cellStyle name="Standaard 4 2 2 8 3 4 2 5" xfId="21682" xr:uid="{00000000-0005-0000-0000-0000831B0000}"/>
    <cellStyle name="Standaard 4 2 2 8 3 4 3" xfId="5678" xr:uid="{00000000-0005-0000-0000-0000841B0000}"/>
    <cellStyle name="Standaard 4 2 2 8 3 4 3 2" xfId="21685" xr:uid="{00000000-0005-0000-0000-0000851B0000}"/>
    <cellStyle name="Standaard 4 2 2 8 3 4 4" xfId="10352" xr:uid="{00000000-0005-0000-0000-0000861B0000}"/>
    <cellStyle name="Standaard 4 2 2 8 3 4 4 2" xfId="21686" xr:uid="{00000000-0005-0000-0000-0000871B0000}"/>
    <cellStyle name="Standaard 4 2 2 8 3 4 5" xfId="15020" xr:uid="{00000000-0005-0000-0000-0000881B0000}"/>
    <cellStyle name="Standaard 4 2 2 8 3 4 6" xfId="21681" xr:uid="{00000000-0005-0000-0000-0000891B0000}"/>
    <cellStyle name="Standaard 4 2 2 8 3 5" xfId="2565" xr:uid="{00000000-0005-0000-0000-00008A1B0000}"/>
    <cellStyle name="Standaard 4 2 2 8 3 5 2" xfId="7232" xr:uid="{00000000-0005-0000-0000-00008B1B0000}"/>
    <cellStyle name="Standaard 4 2 2 8 3 5 2 2" xfId="21688" xr:uid="{00000000-0005-0000-0000-00008C1B0000}"/>
    <cellStyle name="Standaard 4 2 2 8 3 5 3" xfId="10354" xr:uid="{00000000-0005-0000-0000-00008D1B0000}"/>
    <cellStyle name="Standaard 4 2 2 8 3 5 3 2" xfId="21689" xr:uid="{00000000-0005-0000-0000-00008E1B0000}"/>
    <cellStyle name="Standaard 4 2 2 8 3 5 4" xfId="15022" xr:uid="{00000000-0005-0000-0000-00008F1B0000}"/>
    <cellStyle name="Standaard 4 2 2 8 3 5 5" xfId="21687" xr:uid="{00000000-0005-0000-0000-0000901B0000}"/>
    <cellStyle name="Standaard 4 2 2 8 3 6" xfId="4901" xr:uid="{00000000-0005-0000-0000-0000911B0000}"/>
    <cellStyle name="Standaard 4 2 2 8 3 6 2" xfId="21690" xr:uid="{00000000-0005-0000-0000-0000921B0000}"/>
    <cellStyle name="Standaard 4 2 2 8 3 7" xfId="10343" xr:uid="{00000000-0005-0000-0000-0000931B0000}"/>
    <cellStyle name="Standaard 4 2 2 8 3 7 2" xfId="21691" xr:uid="{00000000-0005-0000-0000-0000941B0000}"/>
    <cellStyle name="Standaard 4 2 2 8 3 8" xfId="15011" xr:uid="{00000000-0005-0000-0000-0000951B0000}"/>
    <cellStyle name="Standaard 4 2 2 8 3 9" xfId="21656" xr:uid="{00000000-0005-0000-0000-0000961B0000}"/>
    <cellStyle name="Standaard 4 2 2 8 4" xfId="424" xr:uid="{00000000-0005-0000-0000-0000971B0000}"/>
    <cellStyle name="Standaard 4 2 2 8 4 2" xfId="1982" xr:uid="{00000000-0005-0000-0000-0000981B0000}"/>
    <cellStyle name="Standaard 4 2 2 8 4 2 2" xfId="4313" xr:uid="{00000000-0005-0000-0000-0000991B0000}"/>
    <cellStyle name="Standaard 4 2 2 8 4 2 2 2" xfId="8980" xr:uid="{00000000-0005-0000-0000-00009A1B0000}"/>
    <cellStyle name="Standaard 4 2 2 8 4 2 2 2 2" xfId="21695" xr:uid="{00000000-0005-0000-0000-00009B1B0000}"/>
    <cellStyle name="Standaard 4 2 2 8 4 2 2 3" xfId="10357" xr:uid="{00000000-0005-0000-0000-00009C1B0000}"/>
    <cellStyle name="Standaard 4 2 2 8 4 2 2 3 2" xfId="21696" xr:uid="{00000000-0005-0000-0000-00009D1B0000}"/>
    <cellStyle name="Standaard 4 2 2 8 4 2 2 4" xfId="15025" xr:uid="{00000000-0005-0000-0000-00009E1B0000}"/>
    <cellStyle name="Standaard 4 2 2 8 4 2 2 5" xfId="21694" xr:uid="{00000000-0005-0000-0000-00009F1B0000}"/>
    <cellStyle name="Standaard 4 2 2 8 4 2 3" xfId="6649" xr:uid="{00000000-0005-0000-0000-0000A01B0000}"/>
    <cellStyle name="Standaard 4 2 2 8 4 2 3 2" xfId="21697" xr:uid="{00000000-0005-0000-0000-0000A11B0000}"/>
    <cellStyle name="Standaard 4 2 2 8 4 2 4" xfId="10356" xr:uid="{00000000-0005-0000-0000-0000A21B0000}"/>
    <cellStyle name="Standaard 4 2 2 8 4 2 4 2" xfId="21698" xr:uid="{00000000-0005-0000-0000-0000A31B0000}"/>
    <cellStyle name="Standaard 4 2 2 8 4 2 5" xfId="15024" xr:uid="{00000000-0005-0000-0000-0000A41B0000}"/>
    <cellStyle name="Standaard 4 2 2 8 4 2 6" xfId="21693" xr:uid="{00000000-0005-0000-0000-0000A51B0000}"/>
    <cellStyle name="Standaard 4 2 2 8 4 3" xfId="1205" xr:uid="{00000000-0005-0000-0000-0000A61B0000}"/>
    <cellStyle name="Standaard 4 2 2 8 4 3 2" xfId="3536" xr:uid="{00000000-0005-0000-0000-0000A71B0000}"/>
    <cellStyle name="Standaard 4 2 2 8 4 3 2 2" xfId="8203" xr:uid="{00000000-0005-0000-0000-0000A81B0000}"/>
    <cellStyle name="Standaard 4 2 2 8 4 3 2 2 2" xfId="21701" xr:uid="{00000000-0005-0000-0000-0000A91B0000}"/>
    <cellStyle name="Standaard 4 2 2 8 4 3 2 3" xfId="10359" xr:uid="{00000000-0005-0000-0000-0000AA1B0000}"/>
    <cellStyle name="Standaard 4 2 2 8 4 3 2 3 2" xfId="21702" xr:uid="{00000000-0005-0000-0000-0000AB1B0000}"/>
    <cellStyle name="Standaard 4 2 2 8 4 3 2 4" xfId="15027" xr:uid="{00000000-0005-0000-0000-0000AC1B0000}"/>
    <cellStyle name="Standaard 4 2 2 8 4 3 2 5" xfId="21700" xr:uid="{00000000-0005-0000-0000-0000AD1B0000}"/>
    <cellStyle name="Standaard 4 2 2 8 4 3 3" xfId="5872" xr:uid="{00000000-0005-0000-0000-0000AE1B0000}"/>
    <cellStyle name="Standaard 4 2 2 8 4 3 3 2" xfId="21703" xr:uid="{00000000-0005-0000-0000-0000AF1B0000}"/>
    <cellStyle name="Standaard 4 2 2 8 4 3 4" xfId="10358" xr:uid="{00000000-0005-0000-0000-0000B01B0000}"/>
    <cellStyle name="Standaard 4 2 2 8 4 3 4 2" xfId="21704" xr:uid="{00000000-0005-0000-0000-0000B11B0000}"/>
    <cellStyle name="Standaard 4 2 2 8 4 3 5" xfId="15026" xr:uid="{00000000-0005-0000-0000-0000B21B0000}"/>
    <cellStyle name="Standaard 4 2 2 8 4 3 6" xfId="21699" xr:uid="{00000000-0005-0000-0000-0000B31B0000}"/>
    <cellStyle name="Standaard 4 2 2 8 4 4" xfId="2759" xr:uid="{00000000-0005-0000-0000-0000B41B0000}"/>
    <cellStyle name="Standaard 4 2 2 8 4 4 2" xfId="7426" xr:uid="{00000000-0005-0000-0000-0000B51B0000}"/>
    <cellStyle name="Standaard 4 2 2 8 4 4 2 2" xfId="21706" xr:uid="{00000000-0005-0000-0000-0000B61B0000}"/>
    <cellStyle name="Standaard 4 2 2 8 4 4 3" xfId="10360" xr:uid="{00000000-0005-0000-0000-0000B71B0000}"/>
    <cellStyle name="Standaard 4 2 2 8 4 4 3 2" xfId="21707" xr:uid="{00000000-0005-0000-0000-0000B81B0000}"/>
    <cellStyle name="Standaard 4 2 2 8 4 4 4" xfId="15028" xr:uid="{00000000-0005-0000-0000-0000B91B0000}"/>
    <cellStyle name="Standaard 4 2 2 8 4 4 5" xfId="21705" xr:uid="{00000000-0005-0000-0000-0000BA1B0000}"/>
    <cellStyle name="Standaard 4 2 2 8 4 5" xfId="5095" xr:uid="{00000000-0005-0000-0000-0000BB1B0000}"/>
    <cellStyle name="Standaard 4 2 2 8 4 5 2" xfId="21708" xr:uid="{00000000-0005-0000-0000-0000BC1B0000}"/>
    <cellStyle name="Standaard 4 2 2 8 4 6" xfId="10355" xr:uid="{00000000-0005-0000-0000-0000BD1B0000}"/>
    <cellStyle name="Standaard 4 2 2 8 4 6 2" xfId="21709" xr:uid="{00000000-0005-0000-0000-0000BE1B0000}"/>
    <cellStyle name="Standaard 4 2 2 8 4 7" xfId="15023" xr:uid="{00000000-0005-0000-0000-0000BF1B0000}"/>
    <cellStyle name="Standaard 4 2 2 8 4 8" xfId="21692" xr:uid="{00000000-0005-0000-0000-0000C01B0000}"/>
    <cellStyle name="Standaard 4 2 2 8 5" xfId="1594" xr:uid="{00000000-0005-0000-0000-0000C11B0000}"/>
    <cellStyle name="Standaard 4 2 2 8 5 2" xfId="3925" xr:uid="{00000000-0005-0000-0000-0000C21B0000}"/>
    <cellStyle name="Standaard 4 2 2 8 5 2 2" xfId="8592" xr:uid="{00000000-0005-0000-0000-0000C31B0000}"/>
    <cellStyle name="Standaard 4 2 2 8 5 2 2 2" xfId="21712" xr:uid="{00000000-0005-0000-0000-0000C41B0000}"/>
    <cellStyle name="Standaard 4 2 2 8 5 2 3" xfId="10362" xr:uid="{00000000-0005-0000-0000-0000C51B0000}"/>
    <cellStyle name="Standaard 4 2 2 8 5 2 3 2" xfId="21713" xr:uid="{00000000-0005-0000-0000-0000C61B0000}"/>
    <cellStyle name="Standaard 4 2 2 8 5 2 4" xfId="15030" xr:uid="{00000000-0005-0000-0000-0000C71B0000}"/>
    <cellStyle name="Standaard 4 2 2 8 5 2 5" xfId="21711" xr:uid="{00000000-0005-0000-0000-0000C81B0000}"/>
    <cellStyle name="Standaard 4 2 2 8 5 3" xfId="6261" xr:uid="{00000000-0005-0000-0000-0000C91B0000}"/>
    <cellStyle name="Standaard 4 2 2 8 5 3 2" xfId="21714" xr:uid="{00000000-0005-0000-0000-0000CA1B0000}"/>
    <cellStyle name="Standaard 4 2 2 8 5 4" xfId="10361" xr:uid="{00000000-0005-0000-0000-0000CB1B0000}"/>
    <cellStyle name="Standaard 4 2 2 8 5 4 2" xfId="21715" xr:uid="{00000000-0005-0000-0000-0000CC1B0000}"/>
    <cellStyle name="Standaard 4 2 2 8 5 5" xfId="15029" xr:uid="{00000000-0005-0000-0000-0000CD1B0000}"/>
    <cellStyle name="Standaard 4 2 2 8 5 6" xfId="21710" xr:uid="{00000000-0005-0000-0000-0000CE1B0000}"/>
    <cellStyle name="Standaard 4 2 2 8 6" xfId="817" xr:uid="{00000000-0005-0000-0000-0000CF1B0000}"/>
    <cellStyle name="Standaard 4 2 2 8 6 2" xfId="3148" xr:uid="{00000000-0005-0000-0000-0000D01B0000}"/>
    <cellStyle name="Standaard 4 2 2 8 6 2 2" xfId="7815" xr:uid="{00000000-0005-0000-0000-0000D11B0000}"/>
    <cellStyle name="Standaard 4 2 2 8 6 2 2 2" xfId="21718" xr:uid="{00000000-0005-0000-0000-0000D21B0000}"/>
    <cellStyle name="Standaard 4 2 2 8 6 2 3" xfId="10364" xr:uid="{00000000-0005-0000-0000-0000D31B0000}"/>
    <cellStyle name="Standaard 4 2 2 8 6 2 3 2" xfId="21719" xr:uid="{00000000-0005-0000-0000-0000D41B0000}"/>
    <cellStyle name="Standaard 4 2 2 8 6 2 4" xfId="15032" xr:uid="{00000000-0005-0000-0000-0000D51B0000}"/>
    <cellStyle name="Standaard 4 2 2 8 6 2 5" xfId="21717" xr:uid="{00000000-0005-0000-0000-0000D61B0000}"/>
    <cellStyle name="Standaard 4 2 2 8 6 3" xfId="5484" xr:uid="{00000000-0005-0000-0000-0000D71B0000}"/>
    <cellStyle name="Standaard 4 2 2 8 6 3 2" xfId="21720" xr:uid="{00000000-0005-0000-0000-0000D81B0000}"/>
    <cellStyle name="Standaard 4 2 2 8 6 4" xfId="10363" xr:uid="{00000000-0005-0000-0000-0000D91B0000}"/>
    <cellStyle name="Standaard 4 2 2 8 6 4 2" xfId="21721" xr:uid="{00000000-0005-0000-0000-0000DA1B0000}"/>
    <cellStyle name="Standaard 4 2 2 8 6 5" xfId="15031" xr:uid="{00000000-0005-0000-0000-0000DB1B0000}"/>
    <cellStyle name="Standaard 4 2 2 8 6 6" xfId="21716" xr:uid="{00000000-0005-0000-0000-0000DC1B0000}"/>
    <cellStyle name="Standaard 4 2 2 8 7" xfId="2371" xr:uid="{00000000-0005-0000-0000-0000DD1B0000}"/>
    <cellStyle name="Standaard 4 2 2 8 7 2" xfId="7038" xr:uid="{00000000-0005-0000-0000-0000DE1B0000}"/>
    <cellStyle name="Standaard 4 2 2 8 7 2 2" xfId="21723" xr:uid="{00000000-0005-0000-0000-0000DF1B0000}"/>
    <cellStyle name="Standaard 4 2 2 8 7 3" xfId="10365" xr:uid="{00000000-0005-0000-0000-0000E01B0000}"/>
    <cellStyle name="Standaard 4 2 2 8 7 3 2" xfId="21724" xr:uid="{00000000-0005-0000-0000-0000E11B0000}"/>
    <cellStyle name="Standaard 4 2 2 8 7 4" xfId="15033" xr:uid="{00000000-0005-0000-0000-0000E21B0000}"/>
    <cellStyle name="Standaard 4 2 2 8 7 5" xfId="21722" xr:uid="{00000000-0005-0000-0000-0000E31B0000}"/>
    <cellStyle name="Standaard 4 2 2 8 8" xfId="4779" xr:uid="{00000000-0005-0000-0000-0000E41B0000}"/>
    <cellStyle name="Standaard 4 2 2 8 8 2" xfId="21725" xr:uid="{00000000-0005-0000-0000-0000E51B0000}"/>
    <cellStyle name="Standaard 4 2 2 8 9" xfId="10318" xr:uid="{00000000-0005-0000-0000-0000E61B0000}"/>
    <cellStyle name="Standaard 4 2 2 8 9 2" xfId="21726" xr:uid="{00000000-0005-0000-0000-0000E71B0000}"/>
    <cellStyle name="Standaard 4 2 2 9" xfId="114" xr:uid="{00000000-0005-0000-0000-0000E81B0000}"/>
    <cellStyle name="Standaard 4 2 2 9 10" xfId="21727" xr:uid="{00000000-0005-0000-0000-0000E91B0000}"/>
    <cellStyle name="Standaard 4 2 2 9 2" xfId="308" xr:uid="{00000000-0005-0000-0000-0000EA1B0000}"/>
    <cellStyle name="Standaard 4 2 2 9 2 2" xfId="699" xr:uid="{00000000-0005-0000-0000-0000EB1B0000}"/>
    <cellStyle name="Standaard 4 2 2 9 2 2 2" xfId="2257" xr:uid="{00000000-0005-0000-0000-0000EC1B0000}"/>
    <cellStyle name="Standaard 4 2 2 9 2 2 2 2" xfId="4588" xr:uid="{00000000-0005-0000-0000-0000ED1B0000}"/>
    <cellStyle name="Standaard 4 2 2 9 2 2 2 2 2" xfId="9255" xr:uid="{00000000-0005-0000-0000-0000EE1B0000}"/>
    <cellStyle name="Standaard 4 2 2 9 2 2 2 2 2 2" xfId="21732" xr:uid="{00000000-0005-0000-0000-0000EF1B0000}"/>
    <cellStyle name="Standaard 4 2 2 9 2 2 2 2 3" xfId="10370" xr:uid="{00000000-0005-0000-0000-0000F01B0000}"/>
    <cellStyle name="Standaard 4 2 2 9 2 2 2 2 3 2" xfId="21733" xr:uid="{00000000-0005-0000-0000-0000F11B0000}"/>
    <cellStyle name="Standaard 4 2 2 9 2 2 2 2 4" xfId="15038" xr:uid="{00000000-0005-0000-0000-0000F21B0000}"/>
    <cellStyle name="Standaard 4 2 2 9 2 2 2 2 5" xfId="21731" xr:uid="{00000000-0005-0000-0000-0000F31B0000}"/>
    <cellStyle name="Standaard 4 2 2 9 2 2 2 3" xfId="6924" xr:uid="{00000000-0005-0000-0000-0000F41B0000}"/>
    <cellStyle name="Standaard 4 2 2 9 2 2 2 3 2" xfId="21734" xr:uid="{00000000-0005-0000-0000-0000F51B0000}"/>
    <cellStyle name="Standaard 4 2 2 9 2 2 2 4" xfId="10369" xr:uid="{00000000-0005-0000-0000-0000F61B0000}"/>
    <cellStyle name="Standaard 4 2 2 9 2 2 2 4 2" xfId="21735" xr:uid="{00000000-0005-0000-0000-0000F71B0000}"/>
    <cellStyle name="Standaard 4 2 2 9 2 2 2 5" xfId="15037" xr:uid="{00000000-0005-0000-0000-0000F81B0000}"/>
    <cellStyle name="Standaard 4 2 2 9 2 2 2 6" xfId="21730" xr:uid="{00000000-0005-0000-0000-0000F91B0000}"/>
    <cellStyle name="Standaard 4 2 2 9 2 2 3" xfId="1480" xr:uid="{00000000-0005-0000-0000-0000FA1B0000}"/>
    <cellStyle name="Standaard 4 2 2 9 2 2 3 2" xfId="3811" xr:uid="{00000000-0005-0000-0000-0000FB1B0000}"/>
    <cellStyle name="Standaard 4 2 2 9 2 2 3 2 2" xfId="8478" xr:uid="{00000000-0005-0000-0000-0000FC1B0000}"/>
    <cellStyle name="Standaard 4 2 2 9 2 2 3 2 2 2" xfId="21738" xr:uid="{00000000-0005-0000-0000-0000FD1B0000}"/>
    <cellStyle name="Standaard 4 2 2 9 2 2 3 2 3" xfId="10372" xr:uid="{00000000-0005-0000-0000-0000FE1B0000}"/>
    <cellStyle name="Standaard 4 2 2 9 2 2 3 2 3 2" xfId="21739" xr:uid="{00000000-0005-0000-0000-0000FF1B0000}"/>
    <cellStyle name="Standaard 4 2 2 9 2 2 3 2 4" xfId="15040" xr:uid="{00000000-0005-0000-0000-0000001C0000}"/>
    <cellStyle name="Standaard 4 2 2 9 2 2 3 2 5" xfId="21737" xr:uid="{00000000-0005-0000-0000-0000011C0000}"/>
    <cellStyle name="Standaard 4 2 2 9 2 2 3 3" xfId="6147" xr:uid="{00000000-0005-0000-0000-0000021C0000}"/>
    <cellStyle name="Standaard 4 2 2 9 2 2 3 3 2" xfId="21740" xr:uid="{00000000-0005-0000-0000-0000031C0000}"/>
    <cellStyle name="Standaard 4 2 2 9 2 2 3 4" xfId="10371" xr:uid="{00000000-0005-0000-0000-0000041C0000}"/>
    <cellStyle name="Standaard 4 2 2 9 2 2 3 4 2" xfId="21741" xr:uid="{00000000-0005-0000-0000-0000051C0000}"/>
    <cellStyle name="Standaard 4 2 2 9 2 2 3 5" xfId="15039" xr:uid="{00000000-0005-0000-0000-0000061C0000}"/>
    <cellStyle name="Standaard 4 2 2 9 2 2 3 6" xfId="21736" xr:uid="{00000000-0005-0000-0000-0000071C0000}"/>
    <cellStyle name="Standaard 4 2 2 9 2 2 4" xfId="3034" xr:uid="{00000000-0005-0000-0000-0000081C0000}"/>
    <cellStyle name="Standaard 4 2 2 9 2 2 4 2" xfId="7701" xr:uid="{00000000-0005-0000-0000-0000091C0000}"/>
    <cellStyle name="Standaard 4 2 2 9 2 2 4 2 2" xfId="21743" xr:uid="{00000000-0005-0000-0000-00000A1C0000}"/>
    <cellStyle name="Standaard 4 2 2 9 2 2 4 3" xfId="10373" xr:uid="{00000000-0005-0000-0000-00000B1C0000}"/>
    <cellStyle name="Standaard 4 2 2 9 2 2 4 3 2" xfId="21744" xr:uid="{00000000-0005-0000-0000-00000C1C0000}"/>
    <cellStyle name="Standaard 4 2 2 9 2 2 4 4" xfId="15041" xr:uid="{00000000-0005-0000-0000-00000D1C0000}"/>
    <cellStyle name="Standaard 4 2 2 9 2 2 4 5" xfId="21742" xr:uid="{00000000-0005-0000-0000-00000E1C0000}"/>
    <cellStyle name="Standaard 4 2 2 9 2 2 5" xfId="5370" xr:uid="{00000000-0005-0000-0000-00000F1C0000}"/>
    <cellStyle name="Standaard 4 2 2 9 2 2 5 2" xfId="21745" xr:uid="{00000000-0005-0000-0000-0000101C0000}"/>
    <cellStyle name="Standaard 4 2 2 9 2 2 6" xfId="10368" xr:uid="{00000000-0005-0000-0000-0000111C0000}"/>
    <cellStyle name="Standaard 4 2 2 9 2 2 6 2" xfId="21746" xr:uid="{00000000-0005-0000-0000-0000121C0000}"/>
    <cellStyle name="Standaard 4 2 2 9 2 2 7" xfId="15036" xr:uid="{00000000-0005-0000-0000-0000131C0000}"/>
    <cellStyle name="Standaard 4 2 2 9 2 2 8" xfId="21729" xr:uid="{00000000-0005-0000-0000-0000141C0000}"/>
    <cellStyle name="Standaard 4 2 2 9 2 3" xfId="1869" xr:uid="{00000000-0005-0000-0000-0000151C0000}"/>
    <cellStyle name="Standaard 4 2 2 9 2 3 2" xfId="4200" xr:uid="{00000000-0005-0000-0000-0000161C0000}"/>
    <cellStyle name="Standaard 4 2 2 9 2 3 2 2" xfId="8867" xr:uid="{00000000-0005-0000-0000-0000171C0000}"/>
    <cellStyle name="Standaard 4 2 2 9 2 3 2 2 2" xfId="21749" xr:uid="{00000000-0005-0000-0000-0000181C0000}"/>
    <cellStyle name="Standaard 4 2 2 9 2 3 2 3" xfId="10375" xr:uid="{00000000-0005-0000-0000-0000191C0000}"/>
    <cellStyle name="Standaard 4 2 2 9 2 3 2 3 2" xfId="21750" xr:uid="{00000000-0005-0000-0000-00001A1C0000}"/>
    <cellStyle name="Standaard 4 2 2 9 2 3 2 4" xfId="15043" xr:uid="{00000000-0005-0000-0000-00001B1C0000}"/>
    <cellStyle name="Standaard 4 2 2 9 2 3 2 5" xfId="21748" xr:uid="{00000000-0005-0000-0000-00001C1C0000}"/>
    <cellStyle name="Standaard 4 2 2 9 2 3 3" xfId="6536" xr:uid="{00000000-0005-0000-0000-00001D1C0000}"/>
    <cellStyle name="Standaard 4 2 2 9 2 3 3 2" xfId="21751" xr:uid="{00000000-0005-0000-0000-00001E1C0000}"/>
    <cellStyle name="Standaard 4 2 2 9 2 3 4" xfId="10374" xr:uid="{00000000-0005-0000-0000-00001F1C0000}"/>
    <cellStyle name="Standaard 4 2 2 9 2 3 4 2" xfId="21752" xr:uid="{00000000-0005-0000-0000-0000201C0000}"/>
    <cellStyle name="Standaard 4 2 2 9 2 3 5" xfId="15042" xr:uid="{00000000-0005-0000-0000-0000211C0000}"/>
    <cellStyle name="Standaard 4 2 2 9 2 3 6" xfId="21747" xr:uid="{00000000-0005-0000-0000-0000221C0000}"/>
    <cellStyle name="Standaard 4 2 2 9 2 4" xfId="1092" xr:uid="{00000000-0005-0000-0000-0000231C0000}"/>
    <cellStyle name="Standaard 4 2 2 9 2 4 2" xfId="3423" xr:uid="{00000000-0005-0000-0000-0000241C0000}"/>
    <cellStyle name="Standaard 4 2 2 9 2 4 2 2" xfId="8090" xr:uid="{00000000-0005-0000-0000-0000251C0000}"/>
    <cellStyle name="Standaard 4 2 2 9 2 4 2 2 2" xfId="21755" xr:uid="{00000000-0005-0000-0000-0000261C0000}"/>
    <cellStyle name="Standaard 4 2 2 9 2 4 2 3" xfId="10377" xr:uid="{00000000-0005-0000-0000-0000271C0000}"/>
    <cellStyle name="Standaard 4 2 2 9 2 4 2 3 2" xfId="21756" xr:uid="{00000000-0005-0000-0000-0000281C0000}"/>
    <cellStyle name="Standaard 4 2 2 9 2 4 2 4" xfId="15045" xr:uid="{00000000-0005-0000-0000-0000291C0000}"/>
    <cellStyle name="Standaard 4 2 2 9 2 4 2 5" xfId="21754" xr:uid="{00000000-0005-0000-0000-00002A1C0000}"/>
    <cellStyle name="Standaard 4 2 2 9 2 4 3" xfId="5759" xr:uid="{00000000-0005-0000-0000-00002B1C0000}"/>
    <cellStyle name="Standaard 4 2 2 9 2 4 3 2" xfId="21757" xr:uid="{00000000-0005-0000-0000-00002C1C0000}"/>
    <cellStyle name="Standaard 4 2 2 9 2 4 4" xfId="10376" xr:uid="{00000000-0005-0000-0000-00002D1C0000}"/>
    <cellStyle name="Standaard 4 2 2 9 2 4 4 2" xfId="21758" xr:uid="{00000000-0005-0000-0000-00002E1C0000}"/>
    <cellStyle name="Standaard 4 2 2 9 2 4 5" xfId="15044" xr:uid="{00000000-0005-0000-0000-00002F1C0000}"/>
    <cellStyle name="Standaard 4 2 2 9 2 4 6" xfId="21753" xr:uid="{00000000-0005-0000-0000-0000301C0000}"/>
    <cellStyle name="Standaard 4 2 2 9 2 5" xfId="2646" xr:uid="{00000000-0005-0000-0000-0000311C0000}"/>
    <cellStyle name="Standaard 4 2 2 9 2 5 2" xfId="7313" xr:uid="{00000000-0005-0000-0000-0000321C0000}"/>
    <cellStyle name="Standaard 4 2 2 9 2 5 2 2" xfId="21760" xr:uid="{00000000-0005-0000-0000-0000331C0000}"/>
    <cellStyle name="Standaard 4 2 2 9 2 5 3" xfId="10378" xr:uid="{00000000-0005-0000-0000-0000341C0000}"/>
    <cellStyle name="Standaard 4 2 2 9 2 5 3 2" xfId="21761" xr:uid="{00000000-0005-0000-0000-0000351C0000}"/>
    <cellStyle name="Standaard 4 2 2 9 2 5 4" xfId="15046" xr:uid="{00000000-0005-0000-0000-0000361C0000}"/>
    <cellStyle name="Standaard 4 2 2 9 2 5 5" xfId="21759" xr:uid="{00000000-0005-0000-0000-0000371C0000}"/>
    <cellStyle name="Standaard 4 2 2 9 2 6" xfId="4982" xr:uid="{00000000-0005-0000-0000-0000381C0000}"/>
    <cellStyle name="Standaard 4 2 2 9 2 6 2" xfId="21762" xr:uid="{00000000-0005-0000-0000-0000391C0000}"/>
    <cellStyle name="Standaard 4 2 2 9 2 7" xfId="10367" xr:uid="{00000000-0005-0000-0000-00003A1C0000}"/>
    <cellStyle name="Standaard 4 2 2 9 2 7 2" xfId="21763" xr:uid="{00000000-0005-0000-0000-00003B1C0000}"/>
    <cellStyle name="Standaard 4 2 2 9 2 8" xfId="15035" xr:uid="{00000000-0005-0000-0000-00003C1C0000}"/>
    <cellStyle name="Standaard 4 2 2 9 2 9" xfId="21728" xr:uid="{00000000-0005-0000-0000-00003D1C0000}"/>
    <cellStyle name="Standaard 4 2 2 9 3" xfId="505" xr:uid="{00000000-0005-0000-0000-00003E1C0000}"/>
    <cellStyle name="Standaard 4 2 2 9 3 2" xfId="2063" xr:uid="{00000000-0005-0000-0000-00003F1C0000}"/>
    <cellStyle name="Standaard 4 2 2 9 3 2 2" xfId="4394" xr:uid="{00000000-0005-0000-0000-0000401C0000}"/>
    <cellStyle name="Standaard 4 2 2 9 3 2 2 2" xfId="9061" xr:uid="{00000000-0005-0000-0000-0000411C0000}"/>
    <cellStyle name="Standaard 4 2 2 9 3 2 2 2 2" xfId="21767" xr:uid="{00000000-0005-0000-0000-0000421C0000}"/>
    <cellStyle name="Standaard 4 2 2 9 3 2 2 3" xfId="10381" xr:uid="{00000000-0005-0000-0000-0000431C0000}"/>
    <cellStyle name="Standaard 4 2 2 9 3 2 2 3 2" xfId="21768" xr:uid="{00000000-0005-0000-0000-0000441C0000}"/>
    <cellStyle name="Standaard 4 2 2 9 3 2 2 4" xfId="15049" xr:uid="{00000000-0005-0000-0000-0000451C0000}"/>
    <cellStyle name="Standaard 4 2 2 9 3 2 2 5" xfId="21766" xr:uid="{00000000-0005-0000-0000-0000461C0000}"/>
    <cellStyle name="Standaard 4 2 2 9 3 2 3" xfId="6730" xr:uid="{00000000-0005-0000-0000-0000471C0000}"/>
    <cellStyle name="Standaard 4 2 2 9 3 2 3 2" xfId="21769" xr:uid="{00000000-0005-0000-0000-0000481C0000}"/>
    <cellStyle name="Standaard 4 2 2 9 3 2 4" xfId="10380" xr:uid="{00000000-0005-0000-0000-0000491C0000}"/>
    <cellStyle name="Standaard 4 2 2 9 3 2 4 2" xfId="21770" xr:uid="{00000000-0005-0000-0000-00004A1C0000}"/>
    <cellStyle name="Standaard 4 2 2 9 3 2 5" xfId="15048" xr:uid="{00000000-0005-0000-0000-00004B1C0000}"/>
    <cellStyle name="Standaard 4 2 2 9 3 2 6" xfId="21765" xr:uid="{00000000-0005-0000-0000-00004C1C0000}"/>
    <cellStyle name="Standaard 4 2 2 9 3 3" xfId="1286" xr:uid="{00000000-0005-0000-0000-00004D1C0000}"/>
    <cellStyle name="Standaard 4 2 2 9 3 3 2" xfId="3617" xr:uid="{00000000-0005-0000-0000-00004E1C0000}"/>
    <cellStyle name="Standaard 4 2 2 9 3 3 2 2" xfId="8284" xr:uid="{00000000-0005-0000-0000-00004F1C0000}"/>
    <cellStyle name="Standaard 4 2 2 9 3 3 2 2 2" xfId="21773" xr:uid="{00000000-0005-0000-0000-0000501C0000}"/>
    <cellStyle name="Standaard 4 2 2 9 3 3 2 3" xfId="10383" xr:uid="{00000000-0005-0000-0000-0000511C0000}"/>
    <cellStyle name="Standaard 4 2 2 9 3 3 2 3 2" xfId="21774" xr:uid="{00000000-0005-0000-0000-0000521C0000}"/>
    <cellStyle name="Standaard 4 2 2 9 3 3 2 4" xfId="15051" xr:uid="{00000000-0005-0000-0000-0000531C0000}"/>
    <cellStyle name="Standaard 4 2 2 9 3 3 2 5" xfId="21772" xr:uid="{00000000-0005-0000-0000-0000541C0000}"/>
    <cellStyle name="Standaard 4 2 2 9 3 3 3" xfId="5953" xr:uid="{00000000-0005-0000-0000-0000551C0000}"/>
    <cellStyle name="Standaard 4 2 2 9 3 3 3 2" xfId="21775" xr:uid="{00000000-0005-0000-0000-0000561C0000}"/>
    <cellStyle name="Standaard 4 2 2 9 3 3 4" xfId="10382" xr:uid="{00000000-0005-0000-0000-0000571C0000}"/>
    <cellStyle name="Standaard 4 2 2 9 3 3 4 2" xfId="21776" xr:uid="{00000000-0005-0000-0000-0000581C0000}"/>
    <cellStyle name="Standaard 4 2 2 9 3 3 5" xfId="15050" xr:uid="{00000000-0005-0000-0000-0000591C0000}"/>
    <cellStyle name="Standaard 4 2 2 9 3 3 6" xfId="21771" xr:uid="{00000000-0005-0000-0000-00005A1C0000}"/>
    <cellStyle name="Standaard 4 2 2 9 3 4" xfId="2840" xr:uid="{00000000-0005-0000-0000-00005B1C0000}"/>
    <cellStyle name="Standaard 4 2 2 9 3 4 2" xfId="7507" xr:uid="{00000000-0005-0000-0000-00005C1C0000}"/>
    <cellStyle name="Standaard 4 2 2 9 3 4 2 2" xfId="21778" xr:uid="{00000000-0005-0000-0000-00005D1C0000}"/>
    <cellStyle name="Standaard 4 2 2 9 3 4 3" xfId="10384" xr:uid="{00000000-0005-0000-0000-00005E1C0000}"/>
    <cellStyle name="Standaard 4 2 2 9 3 4 3 2" xfId="21779" xr:uid="{00000000-0005-0000-0000-00005F1C0000}"/>
    <cellStyle name="Standaard 4 2 2 9 3 4 4" xfId="15052" xr:uid="{00000000-0005-0000-0000-0000601C0000}"/>
    <cellStyle name="Standaard 4 2 2 9 3 4 5" xfId="21777" xr:uid="{00000000-0005-0000-0000-0000611C0000}"/>
    <cellStyle name="Standaard 4 2 2 9 3 5" xfId="5176" xr:uid="{00000000-0005-0000-0000-0000621C0000}"/>
    <cellStyle name="Standaard 4 2 2 9 3 5 2" xfId="21780" xr:uid="{00000000-0005-0000-0000-0000631C0000}"/>
    <cellStyle name="Standaard 4 2 2 9 3 6" xfId="10379" xr:uid="{00000000-0005-0000-0000-0000641C0000}"/>
    <cellStyle name="Standaard 4 2 2 9 3 6 2" xfId="21781" xr:uid="{00000000-0005-0000-0000-0000651C0000}"/>
    <cellStyle name="Standaard 4 2 2 9 3 7" xfId="15047" xr:uid="{00000000-0005-0000-0000-0000661C0000}"/>
    <cellStyle name="Standaard 4 2 2 9 3 8" xfId="21764" xr:uid="{00000000-0005-0000-0000-0000671C0000}"/>
    <cellStyle name="Standaard 4 2 2 9 4" xfId="1675" xr:uid="{00000000-0005-0000-0000-0000681C0000}"/>
    <cellStyle name="Standaard 4 2 2 9 4 2" xfId="4006" xr:uid="{00000000-0005-0000-0000-0000691C0000}"/>
    <cellStyle name="Standaard 4 2 2 9 4 2 2" xfId="8673" xr:uid="{00000000-0005-0000-0000-00006A1C0000}"/>
    <cellStyle name="Standaard 4 2 2 9 4 2 2 2" xfId="21784" xr:uid="{00000000-0005-0000-0000-00006B1C0000}"/>
    <cellStyle name="Standaard 4 2 2 9 4 2 3" xfId="10386" xr:uid="{00000000-0005-0000-0000-00006C1C0000}"/>
    <cellStyle name="Standaard 4 2 2 9 4 2 3 2" xfId="21785" xr:uid="{00000000-0005-0000-0000-00006D1C0000}"/>
    <cellStyle name="Standaard 4 2 2 9 4 2 4" xfId="15054" xr:uid="{00000000-0005-0000-0000-00006E1C0000}"/>
    <cellStyle name="Standaard 4 2 2 9 4 2 5" xfId="21783" xr:uid="{00000000-0005-0000-0000-00006F1C0000}"/>
    <cellStyle name="Standaard 4 2 2 9 4 3" xfId="6342" xr:uid="{00000000-0005-0000-0000-0000701C0000}"/>
    <cellStyle name="Standaard 4 2 2 9 4 3 2" xfId="21786" xr:uid="{00000000-0005-0000-0000-0000711C0000}"/>
    <cellStyle name="Standaard 4 2 2 9 4 4" xfId="10385" xr:uid="{00000000-0005-0000-0000-0000721C0000}"/>
    <cellStyle name="Standaard 4 2 2 9 4 4 2" xfId="21787" xr:uid="{00000000-0005-0000-0000-0000731C0000}"/>
    <cellStyle name="Standaard 4 2 2 9 4 5" xfId="15053" xr:uid="{00000000-0005-0000-0000-0000741C0000}"/>
    <cellStyle name="Standaard 4 2 2 9 4 6" xfId="21782" xr:uid="{00000000-0005-0000-0000-0000751C0000}"/>
    <cellStyle name="Standaard 4 2 2 9 5" xfId="898" xr:uid="{00000000-0005-0000-0000-0000761C0000}"/>
    <cellStyle name="Standaard 4 2 2 9 5 2" xfId="3229" xr:uid="{00000000-0005-0000-0000-0000771C0000}"/>
    <cellStyle name="Standaard 4 2 2 9 5 2 2" xfId="7896" xr:uid="{00000000-0005-0000-0000-0000781C0000}"/>
    <cellStyle name="Standaard 4 2 2 9 5 2 2 2" xfId="21790" xr:uid="{00000000-0005-0000-0000-0000791C0000}"/>
    <cellStyle name="Standaard 4 2 2 9 5 2 3" xfId="10388" xr:uid="{00000000-0005-0000-0000-00007A1C0000}"/>
    <cellStyle name="Standaard 4 2 2 9 5 2 3 2" xfId="21791" xr:uid="{00000000-0005-0000-0000-00007B1C0000}"/>
    <cellStyle name="Standaard 4 2 2 9 5 2 4" xfId="15056" xr:uid="{00000000-0005-0000-0000-00007C1C0000}"/>
    <cellStyle name="Standaard 4 2 2 9 5 2 5" xfId="21789" xr:uid="{00000000-0005-0000-0000-00007D1C0000}"/>
    <cellStyle name="Standaard 4 2 2 9 5 3" xfId="5565" xr:uid="{00000000-0005-0000-0000-00007E1C0000}"/>
    <cellStyle name="Standaard 4 2 2 9 5 3 2" xfId="21792" xr:uid="{00000000-0005-0000-0000-00007F1C0000}"/>
    <cellStyle name="Standaard 4 2 2 9 5 4" xfId="10387" xr:uid="{00000000-0005-0000-0000-0000801C0000}"/>
    <cellStyle name="Standaard 4 2 2 9 5 4 2" xfId="21793" xr:uid="{00000000-0005-0000-0000-0000811C0000}"/>
    <cellStyle name="Standaard 4 2 2 9 5 5" xfId="15055" xr:uid="{00000000-0005-0000-0000-0000821C0000}"/>
    <cellStyle name="Standaard 4 2 2 9 5 6" xfId="21788" xr:uid="{00000000-0005-0000-0000-0000831C0000}"/>
    <cellStyle name="Standaard 4 2 2 9 6" xfId="2452" xr:uid="{00000000-0005-0000-0000-0000841C0000}"/>
    <cellStyle name="Standaard 4 2 2 9 6 2" xfId="7119" xr:uid="{00000000-0005-0000-0000-0000851C0000}"/>
    <cellStyle name="Standaard 4 2 2 9 6 2 2" xfId="21795" xr:uid="{00000000-0005-0000-0000-0000861C0000}"/>
    <cellStyle name="Standaard 4 2 2 9 6 3" xfId="10389" xr:uid="{00000000-0005-0000-0000-0000871C0000}"/>
    <cellStyle name="Standaard 4 2 2 9 6 3 2" xfId="21796" xr:uid="{00000000-0005-0000-0000-0000881C0000}"/>
    <cellStyle name="Standaard 4 2 2 9 6 4" xfId="15057" xr:uid="{00000000-0005-0000-0000-0000891C0000}"/>
    <cellStyle name="Standaard 4 2 2 9 6 5" xfId="21794" xr:uid="{00000000-0005-0000-0000-00008A1C0000}"/>
    <cellStyle name="Standaard 4 2 2 9 7" xfId="4788" xr:uid="{00000000-0005-0000-0000-00008B1C0000}"/>
    <cellStyle name="Standaard 4 2 2 9 7 2" xfId="21797" xr:uid="{00000000-0005-0000-0000-00008C1C0000}"/>
    <cellStyle name="Standaard 4 2 2 9 8" xfId="10366" xr:uid="{00000000-0005-0000-0000-00008D1C0000}"/>
    <cellStyle name="Standaard 4 2 2 9 8 2" xfId="21798" xr:uid="{00000000-0005-0000-0000-00008E1C0000}"/>
    <cellStyle name="Standaard 4 2 2 9 9" xfId="15034" xr:uid="{00000000-0005-0000-0000-00008F1C0000}"/>
    <cellStyle name="Standaard 4 2 20" xfId="19207" xr:uid="{00000000-0005-0000-0000-0000901C0000}"/>
    <cellStyle name="Standaard 4 2 3" xfId="32" xr:uid="{00000000-0005-0000-0000-0000911C0000}"/>
    <cellStyle name="Standaard 4 2 3 10" xfId="228" xr:uid="{00000000-0005-0000-0000-0000921C0000}"/>
    <cellStyle name="Standaard 4 2 3 10 2" xfId="619" xr:uid="{00000000-0005-0000-0000-0000931C0000}"/>
    <cellStyle name="Standaard 4 2 3 10 2 2" xfId="2177" xr:uid="{00000000-0005-0000-0000-0000941C0000}"/>
    <cellStyle name="Standaard 4 2 3 10 2 2 2" xfId="4508" xr:uid="{00000000-0005-0000-0000-0000951C0000}"/>
    <cellStyle name="Standaard 4 2 3 10 2 2 2 2" xfId="9175" xr:uid="{00000000-0005-0000-0000-0000961C0000}"/>
    <cellStyle name="Standaard 4 2 3 10 2 2 2 2 2" xfId="21804" xr:uid="{00000000-0005-0000-0000-0000971C0000}"/>
    <cellStyle name="Standaard 4 2 3 10 2 2 2 3" xfId="10394" xr:uid="{00000000-0005-0000-0000-0000981C0000}"/>
    <cellStyle name="Standaard 4 2 3 10 2 2 2 3 2" xfId="21805" xr:uid="{00000000-0005-0000-0000-0000991C0000}"/>
    <cellStyle name="Standaard 4 2 3 10 2 2 2 4" xfId="15062" xr:uid="{00000000-0005-0000-0000-00009A1C0000}"/>
    <cellStyle name="Standaard 4 2 3 10 2 2 2 5" xfId="21803" xr:uid="{00000000-0005-0000-0000-00009B1C0000}"/>
    <cellStyle name="Standaard 4 2 3 10 2 2 3" xfId="6844" xr:uid="{00000000-0005-0000-0000-00009C1C0000}"/>
    <cellStyle name="Standaard 4 2 3 10 2 2 3 2" xfId="21806" xr:uid="{00000000-0005-0000-0000-00009D1C0000}"/>
    <cellStyle name="Standaard 4 2 3 10 2 2 4" xfId="10393" xr:uid="{00000000-0005-0000-0000-00009E1C0000}"/>
    <cellStyle name="Standaard 4 2 3 10 2 2 4 2" xfId="21807" xr:uid="{00000000-0005-0000-0000-00009F1C0000}"/>
    <cellStyle name="Standaard 4 2 3 10 2 2 5" xfId="15061" xr:uid="{00000000-0005-0000-0000-0000A01C0000}"/>
    <cellStyle name="Standaard 4 2 3 10 2 2 6" xfId="21802" xr:uid="{00000000-0005-0000-0000-0000A11C0000}"/>
    <cellStyle name="Standaard 4 2 3 10 2 3" xfId="1400" xr:uid="{00000000-0005-0000-0000-0000A21C0000}"/>
    <cellStyle name="Standaard 4 2 3 10 2 3 2" xfId="3731" xr:uid="{00000000-0005-0000-0000-0000A31C0000}"/>
    <cellStyle name="Standaard 4 2 3 10 2 3 2 2" xfId="8398" xr:uid="{00000000-0005-0000-0000-0000A41C0000}"/>
    <cellStyle name="Standaard 4 2 3 10 2 3 2 2 2" xfId="21810" xr:uid="{00000000-0005-0000-0000-0000A51C0000}"/>
    <cellStyle name="Standaard 4 2 3 10 2 3 2 3" xfId="10396" xr:uid="{00000000-0005-0000-0000-0000A61C0000}"/>
    <cellStyle name="Standaard 4 2 3 10 2 3 2 3 2" xfId="21811" xr:uid="{00000000-0005-0000-0000-0000A71C0000}"/>
    <cellStyle name="Standaard 4 2 3 10 2 3 2 4" xfId="15064" xr:uid="{00000000-0005-0000-0000-0000A81C0000}"/>
    <cellStyle name="Standaard 4 2 3 10 2 3 2 5" xfId="21809" xr:uid="{00000000-0005-0000-0000-0000A91C0000}"/>
    <cellStyle name="Standaard 4 2 3 10 2 3 3" xfId="6067" xr:uid="{00000000-0005-0000-0000-0000AA1C0000}"/>
    <cellStyle name="Standaard 4 2 3 10 2 3 3 2" xfId="21812" xr:uid="{00000000-0005-0000-0000-0000AB1C0000}"/>
    <cellStyle name="Standaard 4 2 3 10 2 3 4" xfId="10395" xr:uid="{00000000-0005-0000-0000-0000AC1C0000}"/>
    <cellStyle name="Standaard 4 2 3 10 2 3 4 2" xfId="21813" xr:uid="{00000000-0005-0000-0000-0000AD1C0000}"/>
    <cellStyle name="Standaard 4 2 3 10 2 3 5" xfId="15063" xr:uid="{00000000-0005-0000-0000-0000AE1C0000}"/>
    <cellStyle name="Standaard 4 2 3 10 2 3 6" xfId="21808" xr:uid="{00000000-0005-0000-0000-0000AF1C0000}"/>
    <cellStyle name="Standaard 4 2 3 10 2 4" xfId="2954" xr:uid="{00000000-0005-0000-0000-0000B01C0000}"/>
    <cellStyle name="Standaard 4 2 3 10 2 4 2" xfId="7621" xr:uid="{00000000-0005-0000-0000-0000B11C0000}"/>
    <cellStyle name="Standaard 4 2 3 10 2 4 2 2" xfId="21815" xr:uid="{00000000-0005-0000-0000-0000B21C0000}"/>
    <cellStyle name="Standaard 4 2 3 10 2 4 3" xfId="10397" xr:uid="{00000000-0005-0000-0000-0000B31C0000}"/>
    <cellStyle name="Standaard 4 2 3 10 2 4 3 2" xfId="21816" xr:uid="{00000000-0005-0000-0000-0000B41C0000}"/>
    <cellStyle name="Standaard 4 2 3 10 2 4 4" xfId="15065" xr:uid="{00000000-0005-0000-0000-0000B51C0000}"/>
    <cellStyle name="Standaard 4 2 3 10 2 4 5" xfId="21814" xr:uid="{00000000-0005-0000-0000-0000B61C0000}"/>
    <cellStyle name="Standaard 4 2 3 10 2 5" xfId="5290" xr:uid="{00000000-0005-0000-0000-0000B71C0000}"/>
    <cellStyle name="Standaard 4 2 3 10 2 5 2" xfId="21817" xr:uid="{00000000-0005-0000-0000-0000B81C0000}"/>
    <cellStyle name="Standaard 4 2 3 10 2 6" xfId="10392" xr:uid="{00000000-0005-0000-0000-0000B91C0000}"/>
    <cellStyle name="Standaard 4 2 3 10 2 6 2" xfId="21818" xr:uid="{00000000-0005-0000-0000-0000BA1C0000}"/>
    <cellStyle name="Standaard 4 2 3 10 2 7" xfId="15060" xr:uid="{00000000-0005-0000-0000-0000BB1C0000}"/>
    <cellStyle name="Standaard 4 2 3 10 2 8" xfId="21801" xr:uid="{00000000-0005-0000-0000-0000BC1C0000}"/>
    <cellStyle name="Standaard 4 2 3 10 3" xfId="1789" xr:uid="{00000000-0005-0000-0000-0000BD1C0000}"/>
    <cellStyle name="Standaard 4 2 3 10 3 2" xfId="4120" xr:uid="{00000000-0005-0000-0000-0000BE1C0000}"/>
    <cellStyle name="Standaard 4 2 3 10 3 2 2" xfId="8787" xr:uid="{00000000-0005-0000-0000-0000BF1C0000}"/>
    <cellStyle name="Standaard 4 2 3 10 3 2 2 2" xfId="21821" xr:uid="{00000000-0005-0000-0000-0000C01C0000}"/>
    <cellStyle name="Standaard 4 2 3 10 3 2 3" xfId="10399" xr:uid="{00000000-0005-0000-0000-0000C11C0000}"/>
    <cellStyle name="Standaard 4 2 3 10 3 2 3 2" xfId="21822" xr:uid="{00000000-0005-0000-0000-0000C21C0000}"/>
    <cellStyle name="Standaard 4 2 3 10 3 2 4" xfId="15067" xr:uid="{00000000-0005-0000-0000-0000C31C0000}"/>
    <cellStyle name="Standaard 4 2 3 10 3 2 5" xfId="21820" xr:uid="{00000000-0005-0000-0000-0000C41C0000}"/>
    <cellStyle name="Standaard 4 2 3 10 3 3" xfId="6456" xr:uid="{00000000-0005-0000-0000-0000C51C0000}"/>
    <cellStyle name="Standaard 4 2 3 10 3 3 2" xfId="21823" xr:uid="{00000000-0005-0000-0000-0000C61C0000}"/>
    <cellStyle name="Standaard 4 2 3 10 3 4" xfId="10398" xr:uid="{00000000-0005-0000-0000-0000C71C0000}"/>
    <cellStyle name="Standaard 4 2 3 10 3 4 2" xfId="21824" xr:uid="{00000000-0005-0000-0000-0000C81C0000}"/>
    <cellStyle name="Standaard 4 2 3 10 3 5" xfId="15066" xr:uid="{00000000-0005-0000-0000-0000C91C0000}"/>
    <cellStyle name="Standaard 4 2 3 10 3 6" xfId="21819" xr:uid="{00000000-0005-0000-0000-0000CA1C0000}"/>
    <cellStyle name="Standaard 4 2 3 10 4" xfId="1012" xr:uid="{00000000-0005-0000-0000-0000CB1C0000}"/>
    <cellStyle name="Standaard 4 2 3 10 4 2" xfId="3343" xr:uid="{00000000-0005-0000-0000-0000CC1C0000}"/>
    <cellStyle name="Standaard 4 2 3 10 4 2 2" xfId="8010" xr:uid="{00000000-0005-0000-0000-0000CD1C0000}"/>
    <cellStyle name="Standaard 4 2 3 10 4 2 2 2" xfId="21827" xr:uid="{00000000-0005-0000-0000-0000CE1C0000}"/>
    <cellStyle name="Standaard 4 2 3 10 4 2 3" xfId="10401" xr:uid="{00000000-0005-0000-0000-0000CF1C0000}"/>
    <cellStyle name="Standaard 4 2 3 10 4 2 3 2" xfId="21828" xr:uid="{00000000-0005-0000-0000-0000D01C0000}"/>
    <cellStyle name="Standaard 4 2 3 10 4 2 4" xfId="15069" xr:uid="{00000000-0005-0000-0000-0000D11C0000}"/>
    <cellStyle name="Standaard 4 2 3 10 4 2 5" xfId="21826" xr:uid="{00000000-0005-0000-0000-0000D21C0000}"/>
    <cellStyle name="Standaard 4 2 3 10 4 3" xfId="5679" xr:uid="{00000000-0005-0000-0000-0000D31C0000}"/>
    <cellStyle name="Standaard 4 2 3 10 4 3 2" xfId="21829" xr:uid="{00000000-0005-0000-0000-0000D41C0000}"/>
    <cellStyle name="Standaard 4 2 3 10 4 4" xfId="10400" xr:uid="{00000000-0005-0000-0000-0000D51C0000}"/>
    <cellStyle name="Standaard 4 2 3 10 4 4 2" xfId="21830" xr:uid="{00000000-0005-0000-0000-0000D61C0000}"/>
    <cellStyle name="Standaard 4 2 3 10 4 5" xfId="15068" xr:uid="{00000000-0005-0000-0000-0000D71C0000}"/>
    <cellStyle name="Standaard 4 2 3 10 4 6" xfId="21825" xr:uid="{00000000-0005-0000-0000-0000D81C0000}"/>
    <cellStyle name="Standaard 4 2 3 10 5" xfId="2566" xr:uid="{00000000-0005-0000-0000-0000D91C0000}"/>
    <cellStyle name="Standaard 4 2 3 10 5 2" xfId="7233" xr:uid="{00000000-0005-0000-0000-0000DA1C0000}"/>
    <cellStyle name="Standaard 4 2 3 10 5 2 2" xfId="21832" xr:uid="{00000000-0005-0000-0000-0000DB1C0000}"/>
    <cellStyle name="Standaard 4 2 3 10 5 3" xfId="10402" xr:uid="{00000000-0005-0000-0000-0000DC1C0000}"/>
    <cellStyle name="Standaard 4 2 3 10 5 3 2" xfId="21833" xr:uid="{00000000-0005-0000-0000-0000DD1C0000}"/>
    <cellStyle name="Standaard 4 2 3 10 5 4" xfId="15070" xr:uid="{00000000-0005-0000-0000-0000DE1C0000}"/>
    <cellStyle name="Standaard 4 2 3 10 5 5" xfId="21831" xr:uid="{00000000-0005-0000-0000-0000DF1C0000}"/>
    <cellStyle name="Standaard 4 2 3 10 6" xfId="4902" xr:uid="{00000000-0005-0000-0000-0000E01C0000}"/>
    <cellStyle name="Standaard 4 2 3 10 6 2" xfId="21834" xr:uid="{00000000-0005-0000-0000-0000E11C0000}"/>
    <cellStyle name="Standaard 4 2 3 10 7" xfId="10391" xr:uid="{00000000-0005-0000-0000-0000E21C0000}"/>
    <cellStyle name="Standaard 4 2 3 10 7 2" xfId="21835" xr:uid="{00000000-0005-0000-0000-0000E31C0000}"/>
    <cellStyle name="Standaard 4 2 3 10 8" xfId="15059" xr:uid="{00000000-0005-0000-0000-0000E41C0000}"/>
    <cellStyle name="Standaard 4 2 3 10 9" xfId="21800" xr:uid="{00000000-0005-0000-0000-0000E51C0000}"/>
    <cellStyle name="Standaard 4 2 3 11" xfId="425" xr:uid="{00000000-0005-0000-0000-0000E61C0000}"/>
    <cellStyle name="Standaard 4 2 3 11 2" xfId="1983" xr:uid="{00000000-0005-0000-0000-0000E71C0000}"/>
    <cellStyle name="Standaard 4 2 3 11 2 2" xfId="4314" xr:uid="{00000000-0005-0000-0000-0000E81C0000}"/>
    <cellStyle name="Standaard 4 2 3 11 2 2 2" xfId="8981" xr:uid="{00000000-0005-0000-0000-0000E91C0000}"/>
    <cellStyle name="Standaard 4 2 3 11 2 2 2 2" xfId="21839" xr:uid="{00000000-0005-0000-0000-0000EA1C0000}"/>
    <cellStyle name="Standaard 4 2 3 11 2 2 3" xfId="10405" xr:uid="{00000000-0005-0000-0000-0000EB1C0000}"/>
    <cellStyle name="Standaard 4 2 3 11 2 2 3 2" xfId="21840" xr:uid="{00000000-0005-0000-0000-0000EC1C0000}"/>
    <cellStyle name="Standaard 4 2 3 11 2 2 4" xfId="15073" xr:uid="{00000000-0005-0000-0000-0000ED1C0000}"/>
    <cellStyle name="Standaard 4 2 3 11 2 2 5" xfId="21838" xr:uid="{00000000-0005-0000-0000-0000EE1C0000}"/>
    <cellStyle name="Standaard 4 2 3 11 2 3" xfId="6650" xr:uid="{00000000-0005-0000-0000-0000EF1C0000}"/>
    <cellStyle name="Standaard 4 2 3 11 2 3 2" xfId="21841" xr:uid="{00000000-0005-0000-0000-0000F01C0000}"/>
    <cellStyle name="Standaard 4 2 3 11 2 4" xfId="10404" xr:uid="{00000000-0005-0000-0000-0000F11C0000}"/>
    <cellStyle name="Standaard 4 2 3 11 2 4 2" xfId="21842" xr:uid="{00000000-0005-0000-0000-0000F21C0000}"/>
    <cellStyle name="Standaard 4 2 3 11 2 5" xfId="15072" xr:uid="{00000000-0005-0000-0000-0000F31C0000}"/>
    <cellStyle name="Standaard 4 2 3 11 2 6" xfId="21837" xr:uid="{00000000-0005-0000-0000-0000F41C0000}"/>
    <cellStyle name="Standaard 4 2 3 11 3" xfId="1206" xr:uid="{00000000-0005-0000-0000-0000F51C0000}"/>
    <cellStyle name="Standaard 4 2 3 11 3 2" xfId="3537" xr:uid="{00000000-0005-0000-0000-0000F61C0000}"/>
    <cellStyle name="Standaard 4 2 3 11 3 2 2" xfId="8204" xr:uid="{00000000-0005-0000-0000-0000F71C0000}"/>
    <cellStyle name="Standaard 4 2 3 11 3 2 2 2" xfId="21845" xr:uid="{00000000-0005-0000-0000-0000F81C0000}"/>
    <cellStyle name="Standaard 4 2 3 11 3 2 3" xfId="10407" xr:uid="{00000000-0005-0000-0000-0000F91C0000}"/>
    <cellStyle name="Standaard 4 2 3 11 3 2 3 2" xfId="21846" xr:uid="{00000000-0005-0000-0000-0000FA1C0000}"/>
    <cellStyle name="Standaard 4 2 3 11 3 2 4" xfId="15075" xr:uid="{00000000-0005-0000-0000-0000FB1C0000}"/>
    <cellStyle name="Standaard 4 2 3 11 3 2 5" xfId="21844" xr:uid="{00000000-0005-0000-0000-0000FC1C0000}"/>
    <cellStyle name="Standaard 4 2 3 11 3 3" xfId="5873" xr:uid="{00000000-0005-0000-0000-0000FD1C0000}"/>
    <cellStyle name="Standaard 4 2 3 11 3 3 2" xfId="21847" xr:uid="{00000000-0005-0000-0000-0000FE1C0000}"/>
    <cellStyle name="Standaard 4 2 3 11 3 4" xfId="10406" xr:uid="{00000000-0005-0000-0000-0000FF1C0000}"/>
    <cellStyle name="Standaard 4 2 3 11 3 4 2" xfId="21848" xr:uid="{00000000-0005-0000-0000-0000001D0000}"/>
    <cellStyle name="Standaard 4 2 3 11 3 5" xfId="15074" xr:uid="{00000000-0005-0000-0000-0000011D0000}"/>
    <cellStyle name="Standaard 4 2 3 11 3 6" xfId="21843" xr:uid="{00000000-0005-0000-0000-0000021D0000}"/>
    <cellStyle name="Standaard 4 2 3 11 4" xfId="2760" xr:uid="{00000000-0005-0000-0000-0000031D0000}"/>
    <cellStyle name="Standaard 4 2 3 11 4 2" xfId="7427" xr:uid="{00000000-0005-0000-0000-0000041D0000}"/>
    <cellStyle name="Standaard 4 2 3 11 4 2 2" xfId="21850" xr:uid="{00000000-0005-0000-0000-0000051D0000}"/>
    <cellStyle name="Standaard 4 2 3 11 4 3" xfId="10408" xr:uid="{00000000-0005-0000-0000-0000061D0000}"/>
    <cellStyle name="Standaard 4 2 3 11 4 3 2" xfId="21851" xr:uid="{00000000-0005-0000-0000-0000071D0000}"/>
    <cellStyle name="Standaard 4 2 3 11 4 4" xfId="15076" xr:uid="{00000000-0005-0000-0000-0000081D0000}"/>
    <cellStyle name="Standaard 4 2 3 11 4 5" xfId="21849" xr:uid="{00000000-0005-0000-0000-0000091D0000}"/>
    <cellStyle name="Standaard 4 2 3 11 5" xfId="5096" xr:uid="{00000000-0005-0000-0000-00000A1D0000}"/>
    <cellStyle name="Standaard 4 2 3 11 5 2" xfId="21852" xr:uid="{00000000-0005-0000-0000-00000B1D0000}"/>
    <cellStyle name="Standaard 4 2 3 11 6" xfId="10403" xr:uid="{00000000-0005-0000-0000-00000C1D0000}"/>
    <cellStyle name="Standaard 4 2 3 11 6 2" xfId="21853" xr:uid="{00000000-0005-0000-0000-00000D1D0000}"/>
    <cellStyle name="Standaard 4 2 3 11 7" xfId="15071" xr:uid="{00000000-0005-0000-0000-00000E1D0000}"/>
    <cellStyle name="Standaard 4 2 3 11 8" xfId="21836" xr:uid="{00000000-0005-0000-0000-00000F1D0000}"/>
    <cellStyle name="Standaard 4 2 3 12" xfId="1595" xr:uid="{00000000-0005-0000-0000-0000101D0000}"/>
    <cellStyle name="Standaard 4 2 3 12 2" xfId="3926" xr:uid="{00000000-0005-0000-0000-0000111D0000}"/>
    <cellStyle name="Standaard 4 2 3 12 2 2" xfId="8593" xr:uid="{00000000-0005-0000-0000-0000121D0000}"/>
    <cellStyle name="Standaard 4 2 3 12 2 2 2" xfId="21856" xr:uid="{00000000-0005-0000-0000-0000131D0000}"/>
    <cellStyle name="Standaard 4 2 3 12 2 3" xfId="10410" xr:uid="{00000000-0005-0000-0000-0000141D0000}"/>
    <cellStyle name="Standaard 4 2 3 12 2 3 2" xfId="21857" xr:uid="{00000000-0005-0000-0000-0000151D0000}"/>
    <cellStyle name="Standaard 4 2 3 12 2 4" xfId="15078" xr:uid="{00000000-0005-0000-0000-0000161D0000}"/>
    <cellStyle name="Standaard 4 2 3 12 2 5" xfId="21855" xr:uid="{00000000-0005-0000-0000-0000171D0000}"/>
    <cellStyle name="Standaard 4 2 3 12 3" xfId="6262" xr:uid="{00000000-0005-0000-0000-0000181D0000}"/>
    <cellStyle name="Standaard 4 2 3 12 3 2" xfId="21858" xr:uid="{00000000-0005-0000-0000-0000191D0000}"/>
    <cellStyle name="Standaard 4 2 3 12 4" xfId="10409" xr:uid="{00000000-0005-0000-0000-00001A1D0000}"/>
    <cellStyle name="Standaard 4 2 3 12 4 2" xfId="21859" xr:uid="{00000000-0005-0000-0000-00001B1D0000}"/>
    <cellStyle name="Standaard 4 2 3 12 5" xfId="15077" xr:uid="{00000000-0005-0000-0000-00001C1D0000}"/>
    <cellStyle name="Standaard 4 2 3 12 6" xfId="21854" xr:uid="{00000000-0005-0000-0000-00001D1D0000}"/>
    <cellStyle name="Standaard 4 2 3 13" xfId="818" xr:uid="{00000000-0005-0000-0000-00001E1D0000}"/>
    <cellStyle name="Standaard 4 2 3 13 2" xfId="3149" xr:uid="{00000000-0005-0000-0000-00001F1D0000}"/>
    <cellStyle name="Standaard 4 2 3 13 2 2" xfId="7816" xr:uid="{00000000-0005-0000-0000-0000201D0000}"/>
    <cellStyle name="Standaard 4 2 3 13 2 2 2" xfId="21862" xr:uid="{00000000-0005-0000-0000-0000211D0000}"/>
    <cellStyle name="Standaard 4 2 3 13 2 3" xfId="10412" xr:uid="{00000000-0005-0000-0000-0000221D0000}"/>
    <cellStyle name="Standaard 4 2 3 13 2 3 2" xfId="21863" xr:uid="{00000000-0005-0000-0000-0000231D0000}"/>
    <cellStyle name="Standaard 4 2 3 13 2 4" xfId="15080" xr:uid="{00000000-0005-0000-0000-0000241D0000}"/>
    <cellStyle name="Standaard 4 2 3 13 2 5" xfId="21861" xr:uid="{00000000-0005-0000-0000-0000251D0000}"/>
    <cellStyle name="Standaard 4 2 3 13 3" xfId="5485" xr:uid="{00000000-0005-0000-0000-0000261D0000}"/>
    <cellStyle name="Standaard 4 2 3 13 3 2" xfId="21864" xr:uid="{00000000-0005-0000-0000-0000271D0000}"/>
    <cellStyle name="Standaard 4 2 3 13 4" xfId="10411" xr:uid="{00000000-0005-0000-0000-0000281D0000}"/>
    <cellStyle name="Standaard 4 2 3 13 4 2" xfId="21865" xr:uid="{00000000-0005-0000-0000-0000291D0000}"/>
    <cellStyle name="Standaard 4 2 3 13 5" xfId="15079" xr:uid="{00000000-0005-0000-0000-00002A1D0000}"/>
    <cellStyle name="Standaard 4 2 3 13 6" xfId="21860" xr:uid="{00000000-0005-0000-0000-00002B1D0000}"/>
    <cellStyle name="Standaard 4 2 3 14" xfId="2372" xr:uid="{00000000-0005-0000-0000-00002C1D0000}"/>
    <cellStyle name="Standaard 4 2 3 14 2" xfId="7039" xr:uid="{00000000-0005-0000-0000-00002D1D0000}"/>
    <cellStyle name="Standaard 4 2 3 14 2 2" xfId="21867" xr:uid="{00000000-0005-0000-0000-00002E1D0000}"/>
    <cellStyle name="Standaard 4 2 3 14 3" xfId="10413" xr:uid="{00000000-0005-0000-0000-00002F1D0000}"/>
    <cellStyle name="Standaard 4 2 3 14 3 2" xfId="21868" xr:uid="{00000000-0005-0000-0000-0000301D0000}"/>
    <cellStyle name="Standaard 4 2 3 14 4" xfId="15081" xr:uid="{00000000-0005-0000-0000-0000311D0000}"/>
    <cellStyle name="Standaard 4 2 3 14 5" xfId="21866" xr:uid="{00000000-0005-0000-0000-0000321D0000}"/>
    <cellStyle name="Standaard 4 2 3 15" xfId="4691" xr:uid="{00000000-0005-0000-0000-0000331D0000}"/>
    <cellStyle name="Standaard 4 2 3 15 2" xfId="21869" xr:uid="{00000000-0005-0000-0000-0000341D0000}"/>
    <cellStyle name="Standaard 4 2 3 16" xfId="10390" xr:uid="{00000000-0005-0000-0000-0000351D0000}"/>
    <cellStyle name="Standaard 4 2 3 16 2" xfId="21870" xr:uid="{00000000-0005-0000-0000-0000361D0000}"/>
    <cellStyle name="Standaard 4 2 3 17" xfId="15058" xr:uid="{00000000-0005-0000-0000-0000371D0000}"/>
    <cellStyle name="Standaard 4 2 3 18" xfId="21799" xr:uid="{00000000-0005-0000-0000-0000381D0000}"/>
    <cellStyle name="Standaard 4 2 3 2" xfId="33" xr:uid="{00000000-0005-0000-0000-0000391D0000}"/>
    <cellStyle name="Standaard 4 2 3 2 10" xfId="2373" xr:uid="{00000000-0005-0000-0000-00003A1D0000}"/>
    <cellStyle name="Standaard 4 2 3 2 10 2" xfId="7040" xr:uid="{00000000-0005-0000-0000-00003B1D0000}"/>
    <cellStyle name="Standaard 4 2 3 2 10 2 2" xfId="21873" xr:uid="{00000000-0005-0000-0000-00003C1D0000}"/>
    <cellStyle name="Standaard 4 2 3 2 10 3" xfId="10415" xr:uid="{00000000-0005-0000-0000-00003D1D0000}"/>
    <cellStyle name="Standaard 4 2 3 2 10 3 2" xfId="21874" xr:uid="{00000000-0005-0000-0000-00003E1D0000}"/>
    <cellStyle name="Standaard 4 2 3 2 10 4" xfId="15083" xr:uid="{00000000-0005-0000-0000-00003F1D0000}"/>
    <cellStyle name="Standaard 4 2 3 2 10 5" xfId="21872" xr:uid="{00000000-0005-0000-0000-0000401D0000}"/>
    <cellStyle name="Standaard 4 2 3 2 11" xfId="4697" xr:uid="{00000000-0005-0000-0000-0000411D0000}"/>
    <cellStyle name="Standaard 4 2 3 2 11 2" xfId="21875" xr:uid="{00000000-0005-0000-0000-0000421D0000}"/>
    <cellStyle name="Standaard 4 2 3 2 12" xfId="10414" xr:uid="{00000000-0005-0000-0000-0000431D0000}"/>
    <cellStyle name="Standaard 4 2 3 2 12 2" xfId="21876" xr:uid="{00000000-0005-0000-0000-0000441D0000}"/>
    <cellStyle name="Standaard 4 2 3 2 13" xfId="15082" xr:uid="{00000000-0005-0000-0000-0000451D0000}"/>
    <cellStyle name="Standaard 4 2 3 2 14" xfId="21871" xr:uid="{00000000-0005-0000-0000-0000461D0000}"/>
    <cellStyle name="Standaard 4 2 3 2 2" xfId="34" xr:uid="{00000000-0005-0000-0000-0000471D0000}"/>
    <cellStyle name="Standaard 4 2 3 2 2 10" xfId="15084" xr:uid="{00000000-0005-0000-0000-0000481D0000}"/>
    <cellStyle name="Standaard 4 2 3 2 2 11" xfId="21877" xr:uid="{00000000-0005-0000-0000-0000491D0000}"/>
    <cellStyle name="Standaard 4 2 3 2 2 2" xfId="164" xr:uid="{00000000-0005-0000-0000-00004A1D0000}"/>
    <cellStyle name="Standaard 4 2 3 2 2 2 10" xfId="21878" xr:uid="{00000000-0005-0000-0000-00004B1D0000}"/>
    <cellStyle name="Standaard 4 2 3 2 2 2 2" xfId="358" xr:uid="{00000000-0005-0000-0000-00004C1D0000}"/>
    <cellStyle name="Standaard 4 2 3 2 2 2 2 2" xfId="749" xr:uid="{00000000-0005-0000-0000-00004D1D0000}"/>
    <cellStyle name="Standaard 4 2 3 2 2 2 2 2 2" xfId="2307" xr:uid="{00000000-0005-0000-0000-00004E1D0000}"/>
    <cellStyle name="Standaard 4 2 3 2 2 2 2 2 2 2" xfId="4638" xr:uid="{00000000-0005-0000-0000-00004F1D0000}"/>
    <cellStyle name="Standaard 4 2 3 2 2 2 2 2 2 2 2" xfId="9305" xr:uid="{00000000-0005-0000-0000-0000501D0000}"/>
    <cellStyle name="Standaard 4 2 3 2 2 2 2 2 2 2 2 2" xfId="21883" xr:uid="{00000000-0005-0000-0000-0000511D0000}"/>
    <cellStyle name="Standaard 4 2 3 2 2 2 2 2 2 2 3" xfId="10421" xr:uid="{00000000-0005-0000-0000-0000521D0000}"/>
    <cellStyle name="Standaard 4 2 3 2 2 2 2 2 2 2 3 2" xfId="21884" xr:uid="{00000000-0005-0000-0000-0000531D0000}"/>
    <cellStyle name="Standaard 4 2 3 2 2 2 2 2 2 2 4" xfId="15089" xr:uid="{00000000-0005-0000-0000-0000541D0000}"/>
    <cellStyle name="Standaard 4 2 3 2 2 2 2 2 2 2 5" xfId="21882" xr:uid="{00000000-0005-0000-0000-0000551D0000}"/>
    <cellStyle name="Standaard 4 2 3 2 2 2 2 2 2 3" xfId="6974" xr:uid="{00000000-0005-0000-0000-0000561D0000}"/>
    <cellStyle name="Standaard 4 2 3 2 2 2 2 2 2 3 2" xfId="21885" xr:uid="{00000000-0005-0000-0000-0000571D0000}"/>
    <cellStyle name="Standaard 4 2 3 2 2 2 2 2 2 4" xfId="10420" xr:uid="{00000000-0005-0000-0000-0000581D0000}"/>
    <cellStyle name="Standaard 4 2 3 2 2 2 2 2 2 4 2" xfId="21886" xr:uid="{00000000-0005-0000-0000-0000591D0000}"/>
    <cellStyle name="Standaard 4 2 3 2 2 2 2 2 2 5" xfId="15088" xr:uid="{00000000-0005-0000-0000-00005A1D0000}"/>
    <cellStyle name="Standaard 4 2 3 2 2 2 2 2 2 6" xfId="21881" xr:uid="{00000000-0005-0000-0000-00005B1D0000}"/>
    <cellStyle name="Standaard 4 2 3 2 2 2 2 2 3" xfId="1530" xr:uid="{00000000-0005-0000-0000-00005C1D0000}"/>
    <cellStyle name="Standaard 4 2 3 2 2 2 2 2 3 2" xfId="3861" xr:uid="{00000000-0005-0000-0000-00005D1D0000}"/>
    <cellStyle name="Standaard 4 2 3 2 2 2 2 2 3 2 2" xfId="8528" xr:uid="{00000000-0005-0000-0000-00005E1D0000}"/>
    <cellStyle name="Standaard 4 2 3 2 2 2 2 2 3 2 2 2" xfId="21889" xr:uid="{00000000-0005-0000-0000-00005F1D0000}"/>
    <cellStyle name="Standaard 4 2 3 2 2 2 2 2 3 2 3" xfId="10423" xr:uid="{00000000-0005-0000-0000-0000601D0000}"/>
    <cellStyle name="Standaard 4 2 3 2 2 2 2 2 3 2 3 2" xfId="21890" xr:uid="{00000000-0005-0000-0000-0000611D0000}"/>
    <cellStyle name="Standaard 4 2 3 2 2 2 2 2 3 2 4" xfId="15091" xr:uid="{00000000-0005-0000-0000-0000621D0000}"/>
    <cellStyle name="Standaard 4 2 3 2 2 2 2 2 3 2 5" xfId="21888" xr:uid="{00000000-0005-0000-0000-0000631D0000}"/>
    <cellStyle name="Standaard 4 2 3 2 2 2 2 2 3 3" xfId="6197" xr:uid="{00000000-0005-0000-0000-0000641D0000}"/>
    <cellStyle name="Standaard 4 2 3 2 2 2 2 2 3 3 2" xfId="21891" xr:uid="{00000000-0005-0000-0000-0000651D0000}"/>
    <cellStyle name="Standaard 4 2 3 2 2 2 2 2 3 4" xfId="10422" xr:uid="{00000000-0005-0000-0000-0000661D0000}"/>
    <cellStyle name="Standaard 4 2 3 2 2 2 2 2 3 4 2" xfId="21892" xr:uid="{00000000-0005-0000-0000-0000671D0000}"/>
    <cellStyle name="Standaard 4 2 3 2 2 2 2 2 3 5" xfId="15090" xr:uid="{00000000-0005-0000-0000-0000681D0000}"/>
    <cellStyle name="Standaard 4 2 3 2 2 2 2 2 3 6" xfId="21887" xr:uid="{00000000-0005-0000-0000-0000691D0000}"/>
    <cellStyle name="Standaard 4 2 3 2 2 2 2 2 4" xfId="3084" xr:uid="{00000000-0005-0000-0000-00006A1D0000}"/>
    <cellStyle name="Standaard 4 2 3 2 2 2 2 2 4 2" xfId="7751" xr:uid="{00000000-0005-0000-0000-00006B1D0000}"/>
    <cellStyle name="Standaard 4 2 3 2 2 2 2 2 4 2 2" xfId="21894" xr:uid="{00000000-0005-0000-0000-00006C1D0000}"/>
    <cellStyle name="Standaard 4 2 3 2 2 2 2 2 4 3" xfId="10424" xr:uid="{00000000-0005-0000-0000-00006D1D0000}"/>
    <cellStyle name="Standaard 4 2 3 2 2 2 2 2 4 3 2" xfId="21895" xr:uid="{00000000-0005-0000-0000-00006E1D0000}"/>
    <cellStyle name="Standaard 4 2 3 2 2 2 2 2 4 4" xfId="15092" xr:uid="{00000000-0005-0000-0000-00006F1D0000}"/>
    <cellStyle name="Standaard 4 2 3 2 2 2 2 2 4 5" xfId="21893" xr:uid="{00000000-0005-0000-0000-0000701D0000}"/>
    <cellStyle name="Standaard 4 2 3 2 2 2 2 2 5" xfId="5420" xr:uid="{00000000-0005-0000-0000-0000711D0000}"/>
    <cellStyle name="Standaard 4 2 3 2 2 2 2 2 5 2" xfId="21896" xr:uid="{00000000-0005-0000-0000-0000721D0000}"/>
    <cellStyle name="Standaard 4 2 3 2 2 2 2 2 6" xfId="10419" xr:uid="{00000000-0005-0000-0000-0000731D0000}"/>
    <cellStyle name="Standaard 4 2 3 2 2 2 2 2 6 2" xfId="21897" xr:uid="{00000000-0005-0000-0000-0000741D0000}"/>
    <cellStyle name="Standaard 4 2 3 2 2 2 2 2 7" xfId="15087" xr:uid="{00000000-0005-0000-0000-0000751D0000}"/>
    <cellStyle name="Standaard 4 2 3 2 2 2 2 2 8" xfId="21880" xr:uid="{00000000-0005-0000-0000-0000761D0000}"/>
    <cellStyle name="Standaard 4 2 3 2 2 2 2 3" xfId="1919" xr:uid="{00000000-0005-0000-0000-0000771D0000}"/>
    <cellStyle name="Standaard 4 2 3 2 2 2 2 3 2" xfId="4250" xr:uid="{00000000-0005-0000-0000-0000781D0000}"/>
    <cellStyle name="Standaard 4 2 3 2 2 2 2 3 2 2" xfId="8917" xr:uid="{00000000-0005-0000-0000-0000791D0000}"/>
    <cellStyle name="Standaard 4 2 3 2 2 2 2 3 2 2 2" xfId="21900" xr:uid="{00000000-0005-0000-0000-00007A1D0000}"/>
    <cellStyle name="Standaard 4 2 3 2 2 2 2 3 2 3" xfId="10426" xr:uid="{00000000-0005-0000-0000-00007B1D0000}"/>
    <cellStyle name="Standaard 4 2 3 2 2 2 2 3 2 3 2" xfId="21901" xr:uid="{00000000-0005-0000-0000-00007C1D0000}"/>
    <cellStyle name="Standaard 4 2 3 2 2 2 2 3 2 4" xfId="15094" xr:uid="{00000000-0005-0000-0000-00007D1D0000}"/>
    <cellStyle name="Standaard 4 2 3 2 2 2 2 3 2 5" xfId="21899" xr:uid="{00000000-0005-0000-0000-00007E1D0000}"/>
    <cellStyle name="Standaard 4 2 3 2 2 2 2 3 3" xfId="6586" xr:uid="{00000000-0005-0000-0000-00007F1D0000}"/>
    <cellStyle name="Standaard 4 2 3 2 2 2 2 3 3 2" xfId="21902" xr:uid="{00000000-0005-0000-0000-0000801D0000}"/>
    <cellStyle name="Standaard 4 2 3 2 2 2 2 3 4" xfId="10425" xr:uid="{00000000-0005-0000-0000-0000811D0000}"/>
    <cellStyle name="Standaard 4 2 3 2 2 2 2 3 4 2" xfId="21903" xr:uid="{00000000-0005-0000-0000-0000821D0000}"/>
    <cellStyle name="Standaard 4 2 3 2 2 2 2 3 5" xfId="15093" xr:uid="{00000000-0005-0000-0000-0000831D0000}"/>
    <cellStyle name="Standaard 4 2 3 2 2 2 2 3 6" xfId="21898" xr:uid="{00000000-0005-0000-0000-0000841D0000}"/>
    <cellStyle name="Standaard 4 2 3 2 2 2 2 4" xfId="1142" xr:uid="{00000000-0005-0000-0000-0000851D0000}"/>
    <cellStyle name="Standaard 4 2 3 2 2 2 2 4 2" xfId="3473" xr:uid="{00000000-0005-0000-0000-0000861D0000}"/>
    <cellStyle name="Standaard 4 2 3 2 2 2 2 4 2 2" xfId="8140" xr:uid="{00000000-0005-0000-0000-0000871D0000}"/>
    <cellStyle name="Standaard 4 2 3 2 2 2 2 4 2 2 2" xfId="21906" xr:uid="{00000000-0005-0000-0000-0000881D0000}"/>
    <cellStyle name="Standaard 4 2 3 2 2 2 2 4 2 3" xfId="10428" xr:uid="{00000000-0005-0000-0000-0000891D0000}"/>
    <cellStyle name="Standaard 4 2 3 2 2 2 2 4 2 3 2" xfId="21907" xr:uid="{00000000-0005-0000-0000-00008A1D0000}"/>
    <cellStyle name="Standaard 4 2 3 2 2 2 2 4 2 4" xfId="15096" xr:uid="{00000000-0005-0000-0000-00008B1D0000}"/>
    <cellStyle name="Standaard 4 2 3 2 2 2 2 4 2 5" xfId="21905" xr:uid="{00000000-0005-0000-0000-00008C1D0000}"/>
    <cellStyle name="Standaard 4 2 3 2 2 2 2 4 3" xfId="5809" xr:uid="{00000000-0005-0000-0000-00008D1D0000}"/>
    <cellStyle name="Standaard 4 2 3 2 2 2 2 4 3 2" xfId="21908" xr:uid="{00000000-0005-0000-0000-00008E1D0000}"/>
    <cellStyle name="Standaard 4 2 3 2 2 2 2 4 4" xfId="10427" xr:uid="{00000000-0005-0000-0000-00008F1D0000}"/>
    <cellStyle name="Standaard 4 2 3 2 2 2 2 4 4 2" xfId="21909" xr:uid="{00000000-0005-0000-0000-0000901D0000}"/>
    <cellStyle name="Standaard 4 2 3 2 2 2 2 4 5" xfId="15095" xr:uid="{00000000-0005-0000-0000-0000911D0000}"/>
    <cellStyle name="Standaard 4 2 3 2 2 2 2 4 6" xfId="21904" xr:uid="{00000000-0005-0000-0000-0000921D0000}"/>
    <cellStyle name="Standaard 4 2 3 2 2 2 2 5" xfId="2696" xr:uid="{00000000-0005-0000-0000-0000931D0000}"/>
    <cellStyle name="Standaard 4 2 3 2 2 2 2 5 2" xfId="7363" xr:uid="{00000000-0005-0000-0000-0000941D0000}"/>
    <cellStyle name="Standaard 4 2 3 2 2 2 2 5 2 2" xfId="21911" xr:uid="{00000000-0005-0000-0000-0000951D0000}"/>
    <cellStyle name="Standaard 4 2 3 2 2 2 2 5 3" xfId="10429" xr:uid="{00000000-0005-0000-0000-0000961D0000}"/>
    <cellStyle name="Standaard 4 2 3 2 2 2 2 5 3 2" xfId="21912" xr:uid="{00000000-0005-0000-0000-0000971D0000}"/>
    <cellStyle name="Standaard 4 2 3 2 2 2 2 5 4" xfId="15097" xr:uid="{00000000-0005-0000-0000-0000981D0000}"/>
    <cellStyle name="Standaard 4 2 3 2 2 2 2 5 5" xfId="21910" xr:uid="{00000000-0005-0000-0000-0000991D0000}"/>
    <cellStyle name="Standaard 4 2 3 2 2 2 2 6" xfId="5032" xr:uid="{00000000-0005-0000-0000-00009A1D0000}"/>
    <cellStyle name="Standaard 4 2 3 2 2 2 2 6 2" xfId="21913" xr:uid="{00000000-0005-0000-0000-00009B1D0000}"/>
    <cellStyle name="Standaard 4 2 3 2 2 2 2 7" xfId="10418" xr:uid="{00000000-0005-0000-0000-00009C1D0000}"/>
    <cellStyle name="Standaard 4 2 3 2 2 2 2 7 2" xfId="21914" xr:uid="{00000000-0005-0000-0000-00009D1D0000}"/>
    <cellStyle name="Standaard 4 2 3 2 2 2 2 8" xfId="15086" xr:uid="{00000000-0005-0000-0000-00009E1D0000}"/>
    <cellStyle name="Standaard 4 2 3 2 2 2 2 9" xfId="21879" xr:uid="{00000000-0005-0000-0000-00009F1D0000}"/>
    <cellStyle name="Standaard 4 2 3 2 2 2 3" xfId="555" xr:uid="{00000000-0005-0000-0000-0000A01D0000}"/>
    <cellStyle name="Standaard 4 2 3 2 2 2 3 2" xfId="2113" xr:uid="{00000000-0005-0000-0000-0000A11D0000}"/>
    <cellStyle name="Standaard 4 2 3 2 2 2 3 2 2" xfId="4444" xr:uid="{00000000-0005-0000-0000-0000A21D0000}"/>
    <cellStyle name="Standaard 4 2 3 2 2 2 3 2 2 2" xfId="9111" xr:uid="{00000000-0005-0000-0000-0000A31D0000}"/>
    <cellStyle name="Standaard 4 2 3 2 2 2 3 2 2 2 2" xfId="21918" xr:uid="{00000000-0005-0000-0000-0000A41D0000}"/>
    <cellStyle name="Standaard 4 2 3 2 2 2 3 2 2 3" xfId="10432" xr:uid="{00000000-0005-0000-0000-0000A51D0000}"/>
    <cellStyle name="Standaard 4 2 3 2 2 2 3 2 2 3 2" xfId="21919" xr:uid="{00000000-0005-0000-0000-0000A61D0000}"/>
    <cellStyle name="Standaard 4 2 3 2 2 2 3 2 2 4" xfId="15100" xr:uid="{00000000-0005-0000-0000-0000A71D0000}"/>
    <cellStyle name="Standaard 4 2 3 2 2 2 3 2 2 5" xfId="21917" xr:uid="{00000000-0005-0000-0000-0000A81D0000}"/>
    <cellStyle name="Standaard 4 2 3 2 2 2 3 2 3" xfId="6780" xr:uid="{00000000-0005-0000-0000-0000A91D0000}"/>
    <cellStyle name="Standaard 4 2 3 2 2 2 3 2 3 2" xfId="21920" xr:uid="{00000000-0005-0000-0000-0000AA1D0000}"/>
    <cellStyle name="Standaard 4 2 3 2 2 2 3 2 4" xfId="10431" xr:uid="{00000000-0005-0000-0000-0000AB1D0000}"/>
    <cellStyle name="Standaard 4 2 3 2 2 2 3 2 4 2" xfId="21921" xr:uid="{00000000-0005-0000-0000-0000AC1D0000}"/>
    <cellStyle name="Standaard 4 2 3 2 2 2 3 2 5" xfId="15099" xr:uid="{00000000-0005-0000-0000-0000AD1D0000}"/>
    <cellStyle name="Standaard 4 2 3 2 2 2 3 2 6" xfId="21916" xr:uid="{00000000-0005-0000-0000-0000AE1D0000}"/>
    <cellStyle name="Standaard 4 2 3 2 2 2 3 3" xfId="1336" xr:uid="{00000000-0005-0000-0000-0000AF1D0000}"/>
    <cellStyle name="Standaard 4 2 3 2 2 2 3 3 2" xfId="3667" xr:uid="{00000000-0005-0000-0000-0000B01D0000}"/>
    <cellStyle name="Standaard 4 2 3 2 2 2 3 3 2 2" xfId="8334" xr:uid="{00000000-0005-0000-0000-0000B11D0000}"/>
    <cellStyle name="Standaard 4 2 3 2 2 2 3 3 2 2 2" xfId="21924" xr:uid="{00000000-0005-0000-0000-0000B21D0000}"/>
    <cellStyle name="Standaard 4 2 3 2 2 2 3 3 2 3" xfId="10434" xr:uid="{00000000-0005-0000-0000-0000B31D0000}"/>
    <cellStyle name="Standaard 4 2 3 2 2 2 3 3 2 3 2" xfId="21925" xr:uid="{00000000-0005-0000-0000-0000B41D0000}"/>
    <cellStyle name="Standaard 4 2 3 2 2 2 3 3 2 4" xfId="15102" xr:uid="{00000000-0005-0000-0000-0000B51D0000}"/>
    <cellStyle name="Standaard 4 2 3 2 2 2 3 3 2 5" xfId="21923" xr:uid="{00000000-0005-0000-0000-0000B61D0000}"/>
    <cellStyle name="Standaard 4 2 3 2 2 2 3 3 3" xfId="6003" xr:uid="{00000000-0005-0000-0000-0000B71D0000}"/>
    <cellStyle name="Standaard 4 2 3 2 2 2 3 3 3 2" xfId="21926" xr:uid="{00000000-0005-0000-0000-0000B81D0000}"/>
    <cellStyle name="Standaard 4 2 3 2 2 2 3 3 4" xfId="10433" xr:uid="{00000000-0005-0000-0000-0000B91D0000}"/>
    <cellStyle name="Standaard 4 2 3 2 2 2 3 3 4 2" xfId="21927" xr:uid="{00000000-0005-0000-0000-0000BA1D0000}"/>
    <cellStyle name="Standaard 4 2 3 2 2 2 3 3 5" xfId="15101" xr:uid="{00000000-0005-0000-0000-0000BB1D0000}"/>
    <cellStyle name="Standaard 4 2 3 2 2 2 3 3 6" xfId="21922" xr:uid="{00000000-0005-0000-0000-0000BC1D0000}"/>
    <cellStyle name="Standaard 4 2 3 2 2 2 3 4" xfId="2890" xr:uid="{00000000-0005-0000-0000-0000BD1D0000}"/>
    <cellStyle name="Standaard 4 2 3 2 2 2 3 4 2" xfId="7557" xr:uid="{00000000-0005-0000-0000-0000BE1D0000}"/>
    <cellStyle name="Standaard 4 2 3 2 2 2 3 4 2 2" xfId="21929" xr:uid="{00000000-0005-0000-0000-0000BF1D0000}"/>
    <cellStyle name="Standaard 4 2 3 2 2 2 3 4 3" xfId="10435" xr:uid="{00000000-0005-0000-0000-0000C01D0000}"/>
    <cellStyle name="Standaard 4 2 3 2 2 2 3 4 3 2" xfId="21930" xr:uid="{00000000-0005-0000-0000-0000C11D0000}"/>
    <cellStyle name="Standaard 4 2 3 2 2 2 3 4 4" xfId="15103" xr:uid="{00000000-0005-0000-0000-0000C21D0000}"/>
    <cellStyle name="Standaard 4 2 3 2 2 2 3 4 5" xfId="21928" xr:uid="{00000000-0005-0000-0000-0000C31D0000}"/>
    <cellStyle name="Standaard 4 2 3 2 2 2 3 5" xfId="5226" xr:uid="{00000000-0005-0000-0000-0000C41D0000}"/>
    <cellStyle name="Standaard 4 2 3 2 2 2 3 5 2" xfId="21931" xr:uid="{00000000-0005-0000-0000-0000C51D0000}"/>
    <cellStyle name="Standaard 4 2 3 2 2 2 3 6" xfId="10430" xr:uid="{00000000-0005-0000-0000-0000C61D0000}"/>
    <cellStyle name="Standaard 4 2 3 2 2 2 3 6 2" xfId="21932" xr:uid="{00000000-0005-0000-0000-0000C71D0000}"/>
    <cellStyle name="Standaard 4 2 3 2 2 2 3 7" xfId="15098" xr:uid="{00000000-0005-0000-0000-0000C81D0000}"/>
    <cellStyle name="Standaard 4 2 3 2 2 2 3 8" xfId="21915" xr:uid="{00000000-0005-0000-0000-0000C91D0000}"/>
    <cellStyle name="Standaard 4 2 3 2 2 2 4" xfId="1725" xr:uid="{00000000-0005-0000-0000-0000CA1D0000}"/>
    <cellStyle name="Standaard 4 2 3 2 2 2 4 2" xfId="4056" xr:uid="{00000000-0005-0000-0000-0000CB1D0000}"/>
    <cellStyle name="Standaard 4 2 3 2 2 2 4 2 2" xfId="8723" xr:uid="{00000000-0005-0000-0000-0000CC1D0000}"/>
    <cellStyle name="Standaard 4 2 3 2 2 2 4 2 2 2" xfId="21935" xr:uid="{00000000-0005-0000-0000-0000CD1D0000}"/>
    <cellStyle name="Standaard 4 2 3 2 2 2 4 2 3" xfId="10437" xr:uid="{00000000-0005-0000-0000-0000CE1D0000}"/>
    <cellStyle name="Standaard 4 2 3 2 2 2 4 2 3 2" xfId="21936" xr:uid="{00000000-0005-0000-0000-0000CF1D0000}"/>
    <cellStyle name="Standaard 4 2 3 2 2 2 4 2 4" xfId="15105" xr:uid="{00000000-0005-0000-0000-0000D01D0000}"/>
    <cellStyle name="Standaard 4 2 3 2 2 2 4 2 5" xfId="21934" xr:uid="{00000000-0005-0000-0000-0000D11D0000}"/>
    <cellStyle name="Standaard 4 2 3 2 2 2 4 3" xfId="6392" xr:uid="{00000000-0005-0000-0000-0000D21D0000}"/>
    <cellStyle name="Standaard 4 2 3 2 2 2 4 3 2" xfId="21937" xr:uid="{00000000-0005-0000-0000-0000D31D0000}"/>
    <cellStyle name="Standaard 4 2 3 2 2 2 4 4" xfId="10436" xr:uid="{00000000-0005-0000-0000-0000D41D0000}"/>
    <cellStyle name="Standaard 4 2 3 2 2 2 4 4 2" xfId="21938" xr:uid="{00000000-0005-0000-0000-0000D51D0000}"/>
    <cellStyle name="Standaard 4 2 3 2 2 2 4 5" xfId="15104" xr:uid="{00000000-0005-0000-0000-0000D61D0000}"/>
    <cellStyle name="Standaard 4 2 3 2 2 2 4 6" xfId="21933" xr:uid="{00000000-0005-0000-0000-0000D71D0000}"/>
    <cellStyle name="Standaard 4 2 3 2 2 2 5" xfId="948" xr:uid="{00000000-0005-0000-0000-0000D81D0000}"/>
    <cellStyle name="Standaard 4 2 3 2 2 2 5 2" xfId="3279" xr:uid="{00000000-0005-0000-0000-0000D91D0000}"/>
    <cellStyle name="Standaard 4 2 3 2 2 2 5 2 2" xfId="7946" xr:uid="{00000000-0005-0000-0000-0000DA1D0000}"/>
    <cellStyle name="Standaard 4 2 3 2 2 2 5 2 2 2" xfId="21941" xr:uid="{00000000-0005-0000-0000-0000DB1D0000}"/>
    <cellStyle name="Standaard 4 2 3 2 2 2 5 2 3" xfId="10439" xr:uid="{00000000-0005-0000-0000-0000DC1D0000}"/>
    <cellStyle name="Standaard 4 2 3 2 2 2 5 2 3 2" xfId="21942" xr:uid="{00000000-0005-0000-0000-0000DD1D0000}"/>
    <cellStyle name="Standaard 4 2 3 2 2 2 5 2 4" xfId="15107" xr:uid="{00000000-0005-0000-0000-0000DE1D0000}"/>
    <cellStyle name="Standaard 4 2 3 2 2 2 5 2 5" xfId="21940" xr:uid="{00000000-0005-0000-0000-0000DF1D0000}"/>
    <cellStyle name="Standaard 4 2 3 2 2 2 5 3" xfId="5615" xr:uid="{00000000-0005-0000-0000-0000E01D0000}"/>
    <cellStyle name="Standaard 4 2 3 2 2 2 5 3 2" xfId="21943" xr:uid="{00000000-0005-0000-0000-0000E11D0000}"/>
    <cellStyle name="Standaard 4 2 3 2 2 2 5 4" xfId="10438" xr:uid="{00000000-0005-0000-0000-0000E21D0000}"/>
    <cellStyle name="Standaard 4 2 3 2 2 2 5 4 2" xfId="21944" xr:uid="{00000000-0005-0000-0000-0000E31D0000}"/>
    <cellStyle name="Standaard 4 2 3 2 2 2 5 5" xfId="15106" xr:uid="{00000000-0005-0000-0000-0000E41D0000}"/>
    <cellStyle name="Standaard 4 2 3 2 2 2 5 6" xfId="21939" xr:uid="{00000000-0005-0000-0000-0000E51D0000}"/>
    <cellStyle name="Standaard 4 2 3 2 2 2 6" xfId="2502" xr:uid="{00000000-0005-0000-0000-0000E61D0000}"/>
    <cellStyle name="Standaard 4 2 3 2 2 2 6 2" xfId="7169" xr:uid="{00000000-0005-0000-0000-0000E71D0000}"/>
    <cellStyle name="Standaard 4 2 3 2 2 2 6 2 2" xfId="21946" xr:uid="{00000000-0005-0000-0000-0000E81D0000}"/>
    <cellStyle name="Standaard 4 2 3 2 2 2 6 3" xfId="10440" xr:uid="{00000000-0005-0000-0000-0000E91D0000}"/>
    <cellStyle name="Standaard 4 2 3 2 2 2 6 3 2" xfId="21947" xr:uid="{00000000-0005-0000-0000-0000EA1D0000}"/>
    <cellStyle name="Standaard 4 2 3 2 2 2 6 4" xfId="15108" xr:uid="{00000000-0005-0000-0000-0000EB1D0000}"/>
    <cellStyle name="Standaard 4 2 3 2 2 2 6 5" xfId="21945" xr:uid="{00000000-0005-0000-0000-0000EC1D0000}"/>
    <cellStyle name="Standaard 4 2 3 2 2 2 7" xfId="4838" xr:uid="{00000000-0005-0000-0000-0000ED1D0000}"/>
    <cellStyle name="Standaard 4 2 3 2 2 2 7 2" xfId="21948" xr:uid="{00000000-0005-0000-0000-0000EE1D0000}"/>
    <cellStyle name="Standaard 4 2 3 2 2 2 8" xfId="10417" xr:uid="{00000000-0005-0000-0000-0000EF1D0000}"/>
    <cellStyle name="Standaard 4 2 3 2 2 2 8 2" xfId="21949" xr:uid="{00000000-0005-0000-0000-0000F01D0000}"/>
    <cellStyle name="Standaard 4 2 3 2 2 2 9" xfId="15085" xr:uid="{00000000-0005-0000-0000-0000F11D0000}"/>
    <cellStyle name="Standaard 4 2 3 2 2 3" xfId="230" xr:uid="{00000000-0005-0000-0000-0000F21D0000}"/>
    <cellStyle name="Standaard 4 2 3 2 2 3 2" xfId="621" xr:uid="{00000000-0005-0000-0000-0000F31D0000}"/>
    <cellStyle name="Standaard 4 2 3 2 2 3 2 2" xfId="2179" xr:uid="{00000000-0005-0000-0000-0000F41D0000}"/>
    <cellStyle name="Standaard 4 2 3 2 2 3 2 2 2" xfId="4510" xr:uid="{00000000-0005-0000-0000-0000F51D0000}"/>
    <cellStyle name="Standaard 4 2 3 2 2 3 2 2 2 2" xfId="9177" xr:uid="{00000000-0005-0000-0000-0000F61D0000}"/>
    <cellStyle name="Standaard 4 2 3 2 2 3 2 2 2 2 2" xfId="21954" xr:uid="{00000000-0005-0000-0000-0000F71D0000}"/>
    <cellStyle name="Standaard 4 2 3 2 2 3 2 2 2 3" xfId="10444" xr:uid="{00000000-0005-0000-0000-0000F81D0000}"/>
    <cellStyle name="Standaard 4 2 3 2 2 3 2 2 2 3 2" xfId="21955" xr:uid="{00000000-0005-0000-0000-0000F91D0000}"/>
    <cellStyle name="Standaard 4 2 3 2 2 3 2 2 2 4" xfId="15112" xr:uid="{00000000-0005-0000-0000-0000FA1D0000}"/>
    <cellStyle name="Standaard 4 2 3 2 2 3 2 2 2 5" xfId="21953" xr:uid="{00000000-0005-0000-0000-0000FB1D0000}"/>
    <cellStyle name="Standaard 4 2 3 2 2 3 2 2 3" xfId="6846" xr:uid="{00000000-0005-0000-0000-0000FC1D0000}"/>
    <cellStyle name="Standaard 4 2 3 2 2 3 2 2 3 2" xfId="21956" xr:uid="{00000000-0005-0000-0000-0000FD1D0000}"/>
    <cellStyle name="Standaard 4 2 3 2 2 3 2 2 4" xfId="10443" xr:uid="{00000000-0005-0000-0000-0000FE1D0000}"/>
    <cellStyle name="Standaard 4 2 3 2 2 3 2 2 4 2" xfId="21957" xr:uid="{00000000-0005-0000-0000-0000FF1D0000}"/>
    <cellStyle name="Standaard 4 2 3 2 2 3 2 2 5" xfId="15111" xr:uid="{00000000-0005-0000-0000-0000001E0000}"/>
    <cellStyle name="Standaard 4 2 3 2 2 3 2 2 6" xfId="21952" xr:uid="{00000000-0005-0000-0000-0000011E0000}"/>
    <cellStyle name="Standaard 4 2 3 2 2 3 2 3" xfId="1402" xr:uid="{00000000-0005-0000-0000-0000021E0000}"/>
    <cellStyle name="Standaard 4 2 3 2 2 3 2 3 2" xfId="3733" xr:uid="{00000000-0005-0000-0000-0000031E0000}"/>
    <cellStyle name="Standaard 4 2 3 2 2 3 2 3 2 2" xfId="8400" xr:uid="{00000000-0005-0000-0000-0000041E0000}"/>
    <cellStyle name="Standaard 4 2 3 2 2 3 2 3 2 2 2" xfId="21960" xr:uid="{00000000-0005-0000-0000-0000051E0000}"/>
    <cellStyle name="Standaard 4 2 3 2 2 3 2 3 2 3" xfId="10446" xr:uid="{00000000-0005-0000-0000-0000061E0000}"/>
    <cellStyle name="Standaard 4 2 3 2 2 3 2 3 2 3 2" xfId="21961" xr:uid="{00000000-0005-0000-0000-0000071E0000}"/>
    <cellStyle name="Standaard 4 2 3 2 2 3 2 3 2 4" xfId="15114" xr:uid="{00000000-0005-0000-0000-0000081E0000}"/>
    <cellStyle name="Standaard 4 2 3 2 2 3 2 3 2 5" xfId="21959" xr:uid="{00000000-0005-0000-0000-0000091E0000}"/>
    <cellStyle name="Standaard 4 2 3 2 2 3 2 3 3" xfId="6069" xr:uid="{00000000-0005-0000-0000-00000A1E0000}"/>
    <cellStyle name="Standaard 4 2 3 2 2 3 2 3 3 2" xfId="21962" xr:uid="{00000000-0005-0000-0000-00000B1E0000}"/>
    <cellStyle name="Standaard 4 2 3 2 2 3 2 3 4" xfId="10445" xr:uid="{00000000-0005-0000-0000-00000C1E0000}"/>
    <cellStyle name="Standaard 4 2 3 2 2 3 2 3 4 2" xfId="21963" xr:uid="{00000000-0005-0000-0000-00000D1E0000}"/>
    <cellStyle name="Standaard 4 2 3 2 2 3 2 3 5" xfId="15113" xr:uid="{00000000-0005-0000-0000-00000E1E0000}"/>
    <cellStyle name="Standaard 4 2 3 2 2 3 2 3 6" xfId="21958" xr:uid="{00000000-0005-0000-0000-00000F1E0000}"/>
    <cellStyle name="Standaard 4 2 3 2 2 3 2 4" xfId="2956" xr:uid="{00000000-0005-0000-0000-0000101E0000}"/>
    <cellStyle name="Standaard 4 2 3 2 2 3 2 4 2" xfId="7623" xr:uid="{00000000-0005-0000-0000-0000111E0000}"/>
    <cellStyle name="Standaard 4 2 3 2 2 3 2 4 2 2" xfId="21965" xr:uid="{00000000-0005-0000-0000-0000121E0000}"/>
    <cellStyle name="Standaard 4 2 3 2 2 3 2 4 3" xfId="10447" xr:uid="{00000000-0005-0000-0000-0000131E0000}"/>
    <cellStyle name="Standaard 4 2 3 2 2 3 2 4 3 2" xfId="21966" xr:uid="{00000000-0005-0000-0000-0000141E0000}"/>
    <cellStyle name="Standaard 4 2 3 2 2 3 2 4 4" xfId="15115" xr:uid="{00000000-0005-0000-0000-0000151E0000}"/>
    <cellStyle name="Standaard 4 2 3 2 2 3 2 4 5" xfId="21964" xr:uid="{00000000-0005-0000-0000-0000161E0000}"/>
    <cellStyle name="Standaard 4 2 3 2 2 3 2 5" xfId="5292" xr:uid="{00000000-0005-0000-0000-0000171E0000}"/>
    <cellStyle name="Standaard 4 2 3 2 2 3 2 5 2" xfId="21967" xr:uid="{00000000-0005-0000-0000-0000181E0000}"/>
    <cellStyle name="Standaard 4 2 3 2 2 3 2 6" xfId="10442" xr:uid="{00000000-0005-0000-0000-0000191E0000}"/>
    <cellStyle name="Standaard 4 2 3 2 2 3 2 6 2" xfId="21968" xr:uid="{00000000-0005-0000-0000-00001A1E0000}"/>
    <cellStyle name="Standaard 4 2 3 2 2 3 2 7" xfId="15110" xr:uid="{00000000-0005-0000-0000-00001B1E0000}"/>
    <cellStyle name="Standaard 4 2 3 2 2 3 2 8" xfId="21951" xr:uid="{00000000-0005-0000-0000-00001C1E0000}"/>
    <cellStyle name="Standaard 4 2 3 2 2 3 3" xfId="1791" xr:uid="{00000000-0005-0000-0000-00001D1E0000}"/>
    <cellStyle name="Standaard 4 2 3 2 2 3 3 2" xfId="4122" xr:uid="{00000000-0005-0000-0000-00001E1E0000}"/>
    <cellStyle name="Standaard 4 2 3 2 2 3 3 2 2" xfId="8789" xr:uid="{00000000-0005-0000-0000-00001F1E0000}"/>
    <cellStyle name="Standaard 4 2 3 2 2 3 3 2 2 2" xfId="21971" xr:uid="{00000000-0005-0000-0000-0000201E0000}"/>
    <cellStyle name="Standaard 4 2 3 2 2 3 3 2 3" xfId="10449" xr:uid="{00000000-0005-0000-0000-0000211E0000}"/>
    <cellStyle name="Standaard 4 2 3 2 2 3 3 2 3 2" xfId="21972" xr:uid="{00000000-0005-0000-0000-0000221E0000}"/>
    <cellStyle name="Standaard 4 2 3 2 2 3 3 2 4" xfId="15117" xr:uid="{00000000-0005-0000-0000-0000231E0000}"/>
    <cellStyle name="Standaard 4 2 3 2 2 3 3 2 5" xfId="21970" xr:uid="{00000000-0005-0000-0000-0000241E0000}"/>
    <cellStyle name="Standaard 4 2 3 2 2 3 3 3" xfId="6458" xr:uid="{00000000-0005-0000-0000-0000251E0000}"/>
    <cellStyle name="Standaard 4 2 3 2 2 3 3 3 2" xfId="21973" xr:uid="{00000000-0005-0000-0000-0000261E0000}"/>
    <cellStyle name="Standaard 4 2 3 2 2 3 3 4" xfId="10448" xr:uid="{00000000-0005-0000-0000-0000271E0000}"/>
    <cellStyle name="Standaard 4 2 3 2 2 3 3 4 2" xfId="21974" xr:uid="{00000000-0005-0000-0000-0000281E0000}"/>
    <cellStyle name="Standaard 4 2 3 2 2 3 3 5" xfId="15116" xr:uid="{00000000-0005-0000-0000-0000291E0000}"/>
    <cellStyle name="Standaard 4 2 3 2 2 3 3 6" xfId="21969" xr:uid="{00000000-0005-0000-0000-00002A1E0000}"/>
    <cellStyle name="Standaard 4 2 3 2 2 3 4" xfId="1014" xr:uid="{00000000-0005-0000-0000-00002B1E0000}"/>
    <cellStyle name="Standaard 4 2 3 2 2 3 4 2" xfId="3345" xr:uid="{00000000-0005-0000-0000-00002C1E0000}"/>
    <cellStyle name="Standaard 4 2 3 2 2 3 4 2 2" xfId="8012" xr:uid="{00000000-0005-0000-0000-00002D1E0000}"/>
    <cellStyle name="Standaard 4 2 3 2 2 3 4 2 2 2" xfId="21977" xr:uid="{00000000-0005-0000-0000-00002E1E0000}"/>
    <cellStyle name="Standaard 4 2 3 2 2 3 4 2 3" xfId="10451" xr:uid="{00000000-0005-0000-0000-00002F1E0000}"/>
    <cellStyle name="Standaard 4 2 3 2 2 3 4 2 3 2" xfId="21978" xr:uid="{00000000-0005-0000-0000-0000301E0000}"/>
    <cellStyle name="Standaard 4 2 3 2 2 3 4 2 4" xfId="15119" xr:uid="{00000000-0005-0000-0000-0000311E0000}"/>
    <cellStyle name="Standaard 4 2 3 2 2 3 4 2 5" xfId="21976" xr:uid="{00000000-0005-0000-0000-0000321E0000}"/>
    <cellStyle name="Standaard 4 2 3 2 2 3 4 3" xfId="5681" xr:uid="{00000000-0005-0000-0000-0000331E0000}"/>
    <cellStyle name="Standaard 4 2 3 2 2 3 4 3 2" xfId="21979" xr:uid="{00000000-0005-0000-0000-0000341E0000}"/>
    <cellStyle name="Standaard 4 2 3 2 2 3 4 4" xfId="10450" xr:uid="{00000000-0005-0000-0000-0000351E0000}"/>
    <cellStyle name="Standaard 4 2 3 2 2 3 4 4 2" xfId="21980" xr:uid="{00000000-0005-0000-0000-0000361E0000}"/>
    <cellStyle name="Standaard 4 2 3 2 2 3 4 5" xfId="15118" xr:uid="{00000000-0005-0000-0000-0000371E0000}"/>
    <cellStyle name="Standaard 4 2 3 2 2 3 4 6" xfId="21975" xr:uid="{00000000-0005-0000-0000-0000381E0000}"/>
    <cellStyle name="Standaard 4 2 3 2 2 3 5" xfId="2568" xr:uid="{00000000-0005-0000-0000-0000391E0000}"/>
    <cellStyle name="Standaard 4 2 3 2 2 3 5 2" xfId="7235" xr:uid="{00000000-0005-0000-0000-00003A1E0000}"/>
    <cellStyle name="Standaard 4 2 3 2 2 3 5 2 2" xfId="21982" xr:uid="{00000000-0005-0000-0000-00003B1E0000}"/>
    <cellStyle name="Standaard 4 2 3 2 2 3 5 3" xfId="10452" xr:uid="{00000000-0005-0000-0000-00003C1E0000}"/>
    <cellStyle name="Standaard 4 2 3 2 2 3 5 3 2" xfId="21983" xr:uid="{00000000-0005-0000-0000-00003D1E0000}"/>
    <cellStyle name="Standaard 4 2 3 2 2 3 5 4" xfId="15120" xr:uid="{00000000-0005-0000-0000-00003E1E0000}"/>
    <cellStyle name="Standaard 4 2 3 2 2 3 5 5" xfId="21981" xr:uid="{00000000-0005-0000-0000-00003F1E0000}"/>
    <cellStyle name="Standaard 4 2 3 2 2 3 6" xfId="4904" xr:uid="{00000000-0005-0000-0000-0000401E0000}"/>
    <cellStyle name="Standaard 4 2 3 2 2 3 6 2" xfId="21984" xr:uid="{00000000-0005-0000-0000-0000411E0000}"/>
    <cellStyle name="Standaard 4 2 3 2 2 3 7" xfId="10441" xr:uid="{00000000-0005-0000-0000-0000421E0000}"/>
    <cellStyle name="Standaard 4 2 3 2 2 3 7 2" xfId="21985" xr:uid="{00000000-0005-0000-0000-0000431E0000}"/>
    <cellStyle name="Standaard 4 2 3 2 2 3 8" xfId="15109" xr:uid="{00000000-0005-0000-0000-0000441E0000}"/>
    <cellStyle name="Standaard 4 2 3 2 2 3 9" xfId="21950" xr:uid="{00000000-0005-0000-0000-0000451E0000}"/>
    <cellStyle name="Standaard 4 2 3 2 2 4" xfId="427" xr:uid="{00000000-0005-0000-0000-0000461E0000}"/>
    <cellStyle name="Standaard 4 2 3 2 2 4 2" xfId="1985" xr:uid="{00000000-0005-0000-0000-0000471E0000}"/>
    <cellStyle name="Standaard 4 2 3 2 2 4 2 2" xfId="4316" xr:uid="{00000000-0005-0000-0000-0000481E0000}"/>
    <cellStyle name="Standaard 4 2 3 2 2 4 2 2 2" xfId="8983" xr:uid="{00000000-0005-0000-0000-0000491E0000}"/>
    <cellStyle name="Standaard 4 2 3 2 2 4 2 2 2 2" xfId="21989" xr:uid="{00000000-0005-0000-0000-00004A1E0000}"/>
    <cellStyle name="Standaard 4 2 3 2 2 4 2 2 3" xfId="10455" xr:uid="{00000000-0005-0000-0000-00004B1E0000}"/>
    <cellStyle name="Standaard 4 2 3 2 2 4 2 2 3 2" xfId="21990" xr:uid="{00000000-0005-0000-0000-00004C1E0000}"/>
    <cellStyle name="Standaard 4 2 3 2 2 4 2 2 4" xfId="15123" xr:uid="{00000000-0005-0000-0000-00004D1E0000}"/>
    <cellStyle name="Standaard 4 2 3 2 2 4 2 2 5" xfId="21988" xr:uid="{00000000-0005-0000-0000-00004E1E0000}"/>
    <cellStyle name="Standaard 4 2 3 2 2 4 2 3" xfId="6652" xr:uid="{00000000-0005-0000-0000-00004F1E0000}"/>
    <cellStyle name="Standaard 4 2 3 2 2 4 2 3 2" xfId="21991" xr:uid="{00000000-0005-0000-0000-0000501E0000}"/>
    <cellStyle name="Standaard 4 2 3 2 2 4 2 4" xfId="10454" xr:uid="{00000000-0005-0000-0000-0000511E0000}"/>
    <cellStyle name="Standaard 4 2 3 2 2 4 2 4 2" xfId="21992" xr:uid="{00000000-0005-0000-0000-0000521E0000}"/>
    <cellStyle name="Standaard 4 2 3 2 2 4 2 5" xfId="15122" xr:uid="{00000000-0005-0000-0000-0000531E0000}"/>
    <cellStyle name="Standaard 4 2 3 2 2 4 2 6" xfId="21987" xr:uid="{00000000-0005-0000-0000-0000541E0000}"/>
    <cellStyle name="Standaard 4 2 3 2 2 4 3" xfId="1208" xr:uid="{00000000-0005-0000-0000-0000551E0000}"/>
    <cellStyle name="Standaard 4 2 3 2 2 4 3 2" xfId="3539" xr:uid="{00000000-0005-0000-0000-0000561E0000}"/>
    <cellStyle name="Standaard 4 2 3 2 2 4 3 2 2" xfId="8206" xr:uid="{00000000-0005-0000-0000-0000571E0000}"/>
    <cellStyle name="Standaard 4 2 3 2 2 4 3 2 2 2" xfId="21995" xr:uid="{00000000-0005-0000-0000-0000581E0000}"/>
    <cellStyle name="Standaard 4 2 3 2 2 4 3 2 3" xfId="10457" xr:uid="{00000000-0005-0000-0000-0000591E0000}"/>
    <cellStyle name="Standaard 4 2 3 2 2 4 3 2 3 2" xfId="21996" xr:uid="{00000000-0005-0000-0000-00005A1E0000}"/>
    <cellStyle name="Standaard 4 2 3 2 2 4 3 2 4" xfId="15125" xr:uid="{00000000-0005-0000-0000-00005B1E0000}"/>
    <cellStyle name="Standaard 4 2 3 2 2 4 3 2 5" xfId="21994" xr:uid="{00000000-0005-0000-0000-00005C1E0000}"/>
    <cellStyle name="Standaard 4 2 3 2 2 4 3 3" xfId="5875" xr:uid="{00000000-0005-0000-0000-00005D1E0000}"/>
    <cellStyle name="Standaard 4 2 3 2 2 4 3 3 2" xfId="21997" xr:uid="{00000000-0005-0000-0000-00005E1E0000}"/>
    <cellStyle name="Standaard 4 2 3 2 2 4 3 4" xfId="10456" xr:uid="{00000000-0005-0000-0000-00005F1E0000}"/>
    <cellStyle name="Standaard 4 2 3 2 2 4 3 4 2" xfId="21998" xr:uid="{00000000-0005-0000-0000-0000601E0000}"/>
    <cellStyle name="Standaard 4 2 3 2 2 4 3 5" xfId="15124" xr:uid="{00000000-0005-0000-0000-0000611E0000}"/>
    <cellStyle name="Standaard 4 2 3 2 2 4 3 6" xfId="21993" xr:uid="{00000000-0005-0000-0000-0000621E0000}"/>
    <cellStyle name="Standaard 4 2 3 2 2 4 4" xfId="2762" xr:uid="{00000000-0005-0000-0000-0000631E0000}"/>
    <cellStyle name="Standaard 4 2 3 2 2 4 4 2" xfId="7429" xr:uid="{00000000-0005-0000-0000-0000641E0000}"/>
    <cellStyle name="Standaard 4 2 3 2 2 4 4 2 2" xfId="22000" xr:uid="{00000000-0005-0000-0000-0000651E0000}"/>
    <cellStyle name="Standaard 4 2 3 2 2 4 4 3" xfId="10458" xr:uid="{00000000-0005-0000-0000-0000661E0000}"/>
    <cellStyle name="Standaard 4 2 3 2 2 4 4 3 2" xfId="22001" xr:uid="{00000000-0005-0000-0000-0000671E0000}"/>
    <cellStyle name="Standaard 4 2 3 2 2 4 4 4" xfId="15126" xr:uid="{00000000-0005-0000-0000-0000681E0000}"/>
    <cellStyle name="Standaard 4 2 3 2 2 4 4 5" xfId="21999" xr:uid="{00000000-0005-0000-0000-0000691E0000}"/>
    <cellStyle name="Standaard 4 2 3 2 2 4 5" xfId="5098" xr:uid="{00000000-0005-0000-0000-00006A1E0000}"/>
    <cellStyle name="Standaard 4 2 3 2 2 4 5 2" xfId="22002" xr:uid="{00000000-0005-0000-0000-00006B1E0000}"/>
    <cellStyle name="Standaard 4 2 3 2 2 4 6" xfId="10453" xr:uid="{00000000-0005-0000-0000-00006C1E0000}"/>
    <cellStyle name="Standaard 4 2 3 2 2 4 6 2" xfId="22003" xr:uid="{00000000-0005-0000-0000-00006D1E0000}"/>
    <cellStyle name="Standaard 4 2 3 2 2 4 7" xfId="15121" xr:uid="{00000000-0005-0000-0000-00006E1E0000}"/>
    <cellStyle name="Standaard 4 2 3 2 2 4 8" xfId="21986" xr:uid="{00000000-0005-0000-0000-00006F1E0000}"/>
    <cellStyle name="Standaard 4 2 3 2 2 5" xfId="1597" xr:uid="{00000000-0005-0000-0000-0000701E0000}"/>
    <cellStyle name="Standaard 4 2 3 2 2 5 2" xfId="3928" xr:uid="{00000000-0005-0000-0000-0000711E0000}"/>
    <cellStyle name="Standaard 4 2 3 2 2 5 2 2" xfId="8595" xr:uid="{00000000-0005-0000-0000-0000721E0000}"/>
    <cellStyle name="Standaard 4 2 3 2 2 5 2 2 2" xfId="22006" xr:uid="{00000000-0005-0000-0000-0000731E0000}"/>
    <cellStyle name="Standaard 4 2 3 2 2 5 2 3" xfId="10460" xr:uid="{00000000-0005-0000-0000-0000741E0000}"/>
    <cellStyle name="Standaard 4 2 3 2 2 5 2 3 2" xfId="22007" xr:uid="{00000000-0005-0000-0000-0000751E0000}"/>
    <cellStyle name="Standaard 4 2 3 2 2 5 2 4" xfId="15128" xr:uid="{00000000-0005-0000-0000-0000761E0000}"/>
    <cellStyle name="Standaard 4 2 3 2 2 5 2 5" xfId="22005" xr:uid="{00000000-0005-0000-0000-0000771E0000}"/>
    <cellStyle name="Standaard 4 2 3 2 2 5 3" xfId="6264" xr:uid="{00000000-0005-0000-0000-0000781E0000}"/>
    <cellStyle name="Standaard 4 2 3 2 2 5 3 2" xfId="22008" xr:uid="{00000000-0005-0000-0000-0000791E0000}"/>
    <cellStyle name="Standaard 4 2 3 2 2 5 4" xfId="10459" xr:uid="{00000000-0005-0000-0000-00007A1E0000}"/>
    <cellStyle name="Standaard 4 2 3 2 2 5 4 2" xfId="22009" xr:uid="{00000000-0005-0000-0000-00007B1E0000}"/>
    <cellStyle name="Standaard 4 2 3 2 2 5 5" xfId="15127" xr:uid="{00000000-0005-0000-0000-00007C1E0000}"/>
    <cellStyle name="Standaard 4 2 3 2 2 5 6" xfId="22004" xr:uid="{00000000-0005-0000-0000-00007D1E0000}"/>
    <cellStyle name="Standaard 4 2 3 2 2 6" xfId="820" xr:uid="{00000000-0005-0000-0000-00007E1E0000}"/>
    <cellStyle name="Standaard 4 2 3 2 2 6 2" xfId="3151" xr:uid="{00000000-0005-0000-0000-00007F1E0000}"/>
    <cellStyle name="Standaard 4 2 3 2 2 6 2 2" xfId="7818" xr:uid="{00000000-0005-0000-0000-0000801E0000}"/>
    <cellStyle name="Standaard 4 2 3 2 2 6 2 2 2" xfId="22012" xr:uid="{00000000-0005-0000-0000-0000811E0000}"/>
    <cellStyle name="Standaard 4 2 3 2 2 6 2 3" xfId="10462" xr:uid="{00000000-0005-0000-0000-0000821E0000}"/>
    <cellStyle name="Standaard 4 2 3 2 2 6 2 3 2" xfId="22013" xr:uid="{00000000-0005-0000-0000-0000831E0000}"/>
    <cellStyle name="Standaard 4 2 3 2 2 6 2 4" xfId="15130" xr:uid="{00000000-0005-0000-0000-0000841E0000}"/>
    <cellStyle name="Standaard 4 2 3 2 2 6 2 5" xfId="22011" xr:uid="{00000000-0005-0000-0000-0000851E0000}"/>
    <cellStyle name="Standaard 4 2 3 2 2 6 3" xfId="5487" xr:uid="{00000000-0005-0000-0000-0000861E0000}"/>
    <cellStyle name="Standaard 4 2 3 2 2 6 3 2" xfId="22014" xr:uid="{00000000-0005-0000-0000-0000871E0000}"/>
    <cellStyle name="Standaard 4 2 3 2 2 6 4" xfId="10461" xr:uid="{00000000-0005-0000-0000-0000881E0000}"/>
    <cellStyle name="Standaard 4 2 3 2 2 6 4 2" xfId="22015" xr:uid="{00000000-0005-0000-0000-0000891E0000}"/>
    <cellStyle name="Standaard 4 2 3 2 2 6 5" xfId="15129" xr:uid="{00000000-0005-0000-0000-00008A1E0000}"/>
    <cellStyle name="Standaard 4 2 3 2 2 6 6" xfId="22010" xr:uid="{00000000-0005-0000-0000-00008B1E0000}"/>
    <cellStyle name="Standaard 4 2 3 2 2 7" xfId="2374" xr:uid="{00000000-0005-0000-0000-00008C1E0000}"/>
    <cellStyle name="Standaard 4 2 3 2 2 7 2" xfId="7041" xr:uid="{00000000-0005-0000-0000-00008D1E0000}"/>
    <cellStyle name="Standaard 4 2 3 2 2 7 2 2" xfId="22017" xr:uid="{00000000-0005-0000-0000-00008E1E0000}"/>
    <cellStyle name="Standaard 4 2 3 2 2 7 3" xfId="10463" xr:uid="{00000000-0005-0000-0000-00008F1E0000}"/>
    <cellStyle name="Standaard 4 2 3 2 2 7 3 2" xfId="22018" xr:uid="{00000000-0005-0000-0000-0000901E0000}"/>
    <cellStyle name="Standaard 4 2 3 2 2 7 4" xfId="15131" xr:uid="{00000000-0005-0000-0000-0000911E0000}"/>
    <cellStyle name="Standaard 4 2 3 2 2 7 5" xfId="22016" xr:uid="{00000000-0005-0000-0000-0000921E0000}"/>
    <cellStyle name="Standaard 4 2 3 2 2 8" xfId="4739" xr:uid="{00000000-0005-0000-0000-0000931E0000}"/>
    <cellStyle name="Standaard 4 2 3 2 2 8 2" xfId="22019" xr:uid="{00000000-0005-0000-0000-0000941E0000}"/>
    <cellStyle name="Standaard 4 2 3 2 2 9" xfId="10416" xr:uid="{00000000-0005-0000-0000-0000951E0000}"/>
    <cellStyle name="Standaard 4 2 3 2 2 9 2" xfId="22020" xr:uid="{00000000-0005-0000-0000-0000961E0000}"/>
    <cellStyle name="Standaard 4 2 3 2 3" xfId="35" xr:uid="{00000000-0005-0000-0000-0000971E0000}"/>
    <cellStyle name="Standaard 4 2 3 2 3 10" xfId="15132" xr:uid="{00000000-0005-0000-0000-0000981E0000}"/>
    <cellStyle name="Standaard 4 2 3 2 3 11" xfId="22021" xr:uid="{00000000-0005-0000-0000-0000991E0000}"/>
    <cellStyle name="Standaard 4 2 3 2 3 2" xfId="188" xr:uid="{00000000-0005-0000-0000-00009A1E0000}"/>
    <cellStyle name="Standaard 4 2 3 2 3 2 10" xfId="22022" xr:uid="{00000000-0005-0000-0000-00009B1E0000}"/>
    <cellStyle name="Standaard 4 2 3 2 3 2 2" xfId="382" xr:uid="{00000000-0005-0000-0000-00009C1E0000}"/>
    <cellStyle name="Standaard 4 2 3 2 3 2 2 2" xfId="773" xr:uid="{00000000-0005-0000-0000-00009D1E0000}"/>
    <cellStyle name="Standaard 4 2 3 2 3 2 2 2 2" xfId="2331" xr:uid="{00000000-0005-0000-0000-00009E1E0000}"/>
    <cellStyle name="Standaard 4 2 3 2 3 2 2 2 2 2" xfId="4662" xr:uid="{00000000-0005-0000-0000-00009F1E0000}"/>
    <cellStyle name="Standaard 4 2 3 2 3 2 2 2 2 2 2" xfId="9329" xr:uid="{00000000-0005-0000-0000-0000A01E0000}"/>
    <cellStyle name="Standaard 4 2 3 2 3 2 2 2 2 2 2 2" xfId="22027" xr:uid="{00000000-0005-0000-0000-0000A11E0000}"/>
    <cellStyle name="Standaard 4 2 3 2 3 2 2 2 2 2 3" xfId="10469" xr:uid="{00000000-0005-0000-0000-0000A21E0000}"/>
    <cellStyle name="Standaard 4 2 3 2 3 2 2 2 2 2 3 2" xfId="22028" xr:uid="{00000000-0005-0000-0000-0000A31E0000}"/>
    <cellStyle name="Standaard 4 2 3 2 3 2 2 2 2 2 4" xfId="15137" xr:uid="{00000000-0005-0000-0000-0000A41E0000}"/>
    <cellStyle name="Standaard 4 2 3 2 3 2 2 2 2 2 5" xfId="22026" xr:uid="{00000000-0005-0000-0000-0000A51E0000}"/>
    <cellStyle name="Standaard 4 2 3 2 3 2 2 2 2 3" xfId="6998" xr:uid="{00000000-0005-0000-0000-0000A61E0000}"/>
    <cellStyle name="Standaard 4 2 3 2 3 2 2 2 2 3 2" xfId="22029" xr:uid="{00000000-0005-0000-0000-0000A71E0000}"/>
    <cellStyle name="Standaard 4 2 3 2 3 2 2 2 2 4" xfId="10468" xr:uid="{00000000-0005-0000-0000-0000A81E0000}"/>
    <cellStyle name="Standaard 4 2 3 2 3 2 2 2 2 4 2" xfId="22030" xr:uid="{00000000-0005-0000-0000-0000A91E0000}"/>
    <cellStyle name="Standaard 4 2 3 2 3 2 2 2 2 5" xfId="15136" xr:uid="{00000000-0005-0000-0000-0000AA1E0000}"/>
    <cellStyle name="Standaard 4 2 3 2 3 2 2 2 2 6" xfId="22025" xr:uid="{00000000-0005-0000-0000-0000AB1E0000}"/>
    <cellStyle name="Standaard 4 2 3 2 3 2 2 2 3" xfId="1554" xr:uid="{00000000-0005-0000-0000-0000AC1E0000}"/>
    <cellStyle name="Standaard 4 2 3 2 3 2 2 2 3 2" xfId="3885" xr:uid="{00000000-0005-0000-0000-0000AD1E0000}"/>
    <cellStyle name="Standaard 4 2 3 2 3 2 2 2 3 2 2" xfId="8552" xr:uid="{00000000-0005-0000-0000-0000AE1E0000}"/>
    <cellStyle name="Standaard 4 2 3 2 3 2 2 2 3 2 2 2" xfId="22033" xr:uid="{00000000-0005-0000-0000-0000AF1E0000}"/>
    <cellStyle name="Standaard 4 2 3 2 3 2 2 2 3 2 3" xfId="10471" xr:uid="{00000000-0005-0000-0000-0000B01E0000}"/>
    <cellStyle name="Standaard 4 2 3 2 3 2 2 2 3 2 3 2" xfId="22034" xr:uid="{00000000-0005-0000-0000-0000B11E0000}"/>
    <cellStyle name="Standaard 4 2 3 2 3 2 2 2 3 2 4" xfId="15139" xr:uid="{00000000-0005-0000-0000-0000B21E0000}"/>
    <cellStyle name="Standaard 4 2 3 2 3 2 2 2 3 2 5" xfId="22032" xr:uid="{00000000-0005-0000-0000-0000B31E0000}"/>
    <cellStyle name="Standaard 4 2 3 2 3 2 2 2 3 3" xfId="6221" xr:uid="{00000000-0005-0000-0000-0000B41E0000}"/>
    <cellStyle name="Standaard 4 2 3 2 3 2 2 2 3 3 2" xfId="22035" xr:uid="{00000000-0005-0000-0000-0000B51E0000}"/>
    <cellStyle name="Standaard 4 2 3 2 3 2 2 2 3 4" xfId="10470" xr:uid="{00000000-0005-0000-0000-0000B61E0000}"/>
    <cellStyle name="Standaard 4 2 3 2 3 2 2 2 3 4 2" xfId="22036" xr:uid="{00000000-0005-0000-0000-0000B71E0000}"/>
    <cellStyle name="Standaard 4 2 3 2 3 2 2 2 3 5" xfId="15138" xr:uid="{00000000-0005-0000-0000-0000B81E0000}"/>
    <cellStyle name="Standaard 4 2 3 2 3 2 2 2 3 6" xfId="22031" xr:uid="{00000000-0005-0000-0000-0000B91E0000}"/>
    <cellStyle name="Standaard 4 2 3 2 3 2 2 2 4" xfId="3108" xr:uid="{00000000-0005-0000-0000-0000BA1E0000}"/>
    <cellStyle name="Standaard 4 2 3 2 3 2 2 2 4 2" xfId="7775" xr:uid="{00000000-0005-0000-0000-0000BB1E0000}"/>
    <cellStyle name="Standaard 4 2 3 2 3 2 2 2 4 2 2" xfId="22038" xr:uid="{00000000-0005-0000-0000-0000BC1E0000}"/>
    <cellStyle name="Standaard 4 2 3 2 3 2 2 2 4 3" xfId="10472" xr:uid="{00000000-0005-0000-0000-0000BD1E0000}"/>
    <cellStyle name="Standaard 4 2 3 2 3 2 2 2 4 3 2" xfId="22039" xr:uid="{00000000-0005-0000-0000-0000BE1E0000}"/>
    <cellStyle name="Standaard 4 2 3 2 3 2 2 2 4 4" xfId="15140" xr:uid="{00000000-0005-0000-0000-0000BF1E0000}"/>
    <cellStyle name="Standaard 4 2 3 2 3 2 2 2 4 5" xfId="22037" xr:uid="{00000000-0005-0000-0000-0000C01E0000}"/>
    <cellStyle name="Standaard 4 2 3 2 3 2 2 2 5" xfId="5444" xr:uid="{00000000-0005-0000-0000-0000C11E0000}"/>
    <cellStyle name="Standaard 4 2 3 2 3 2 2 2 5 2" xfId="22040" xr:uid="{00000000-0005-0000-0000-0000C21E0000}"/>
    <cellStyle name="Standaard 4 2 3 2 3 2 2 2 6" xfId="10467" xr:uid="{00000000-0005-0000-0000-0000C31E0000}"/>
    <cellStyle name="Standaard 4 2 3 2 3 2 2 2 6 2" xfId="22041" xr:uid="{00000000-0005-0000-0000-0000C41E0000}"/>
    <cellStyle name="Standaard 4 2 3 2 3 2 2 2 7" xfId="15135" xr:uid="{00000000-0005-0000-0000-0000C51E0000}"/>
    <cellStyle name="Standaard 4 2 3 2 3 2 2 2 8" xfId="22024" xr:uid="{00000000-0005-0000-0000-0000C61E0000}"/>
    <cellStyle name="Standaard 4 2 3 2 3 2 2 3" xfId="1943" xr:uid="{00000000-0005-0000-0000-0000C71E0000}"/>
    <cellStyle name="Standaard 4 2 3 2 3 2 2 3 2" xfId="4274" xr:uid="{00000000-0005-0000-0000-0000C81E0000}"/>
    <cellStyle name="Standaard 4 2 3 2 3 2 2 3 2 2" xfId="8941" xr:uid="{00000000-0005-0000-0000-0000C91E0000}"/>
    <cellStyle name="Standaard 4 2 3 2 3 2 2 3 2 2 2" xfId="22044" xr:uid="{00000000-0005-0000-0000-0000CA1E0000}"/>
    <cellStyle name="Standaard 4 2 3 2 3 2 2 3 2 3" xfId="10474" xr:uid="{00000000-0005-0000-0000-0000CB1E0000}"/>
    <cellStyle name="Standaard 4 2 3 2 3 2 2 3 2 3 2" xfId="22045" xr:uid="{00000000-0005-0000-0000-0000CC1E0000}"/>
    <cellStyle name="Standaard 4 2 3 2 3 2 2 3 2 4" xfId="15142" xr:uid="{00000000-0005-0000-0000-0000CD1E0000}"/>
    <cellStyle name="Standaard 4 2 3 2 3 2 2 3 2 5" xfId="22043" xr:uid="{00000000-0005-0000-0000-0000CE1E0000}"/>
    <cellStyle name="Standaard 4 2 3 2 3 2 2 3 3" xfId="6610" xr:uid="{00000000-0005-0000-0000-0000CF1E0000}"/>
    <cellStyle name="Standaard 4 2 3 2 3 2 2 3 3 2" xfId="22046" xr:uid="{00000000-0005-0000-0000-0000D01E0000}"/>
    <cellStyle name="Standaard 4 2 3 2 3 2 2 3 4" xfId="10473" xr:uid="{00000000-0005-0000-0000-0000D11E0000}"/>
    <cellStyle name="Standaard 4 2 3 2 3 2 2 3 4 2" xfId="22047" xr:uid="{00000000-0005-0000-0000-0000D21E0000}"/>
    <cellStyle name="Standaard 4 2 3 2 3 2 2 3 5" xfId="15141" xr:uid="{00000000-0005-0000-0000-0000D31E0000}"/>
    <cellStyle name="Standaard 4 2 3 2 3 2 2 3 6" xfId="22042" xr:uid="{00000000-0005-0000-0000-0000D41E0000}"/>
    <cellStyle name="Standaard 4 2 3 2 3 2 2 4" xfId="1166" xr:uid="{00000000-0005-0000-0000-0000D51E0000}"/>
    <cellStyle name="Standaard 4 2 3 2 3 2 2 4 2" xfId="3497" xr:uid="{00000000-0005-0000-0000-0000D61E0000}"/>
    <cellStyle name="Standaard 4 2 3 2 3 2 2 4 2 2" xfId="8164" xr:uid="{00000000-0005-0000-0000-0000D71E0000}"/>
    <cellStyle name="Standaard 4 2 3 2 3 2 2 4 2 2 2" xfId="22050" xr:uid="{00000000-0005-0000-0000-0000D81E0000}"/>
    <cellStyle name="Standaard 4 2 3 2 3 2 2 4 2 3" xfId="10476" xr:uid="{00000000-0005-0000-0000-0000D91E0000}"/>
    <cellStyle name="Standaard 4 2 3 2 3 2 2 4 2 3 2" xfId="22051" xr:uid="{00000000-0005-0000-0000-0000DA1E0000}"/>
    <cellStyle name="Standaard 4 2 3 2 3 2 2 4 2 4" xfId="15144" xr:uid="{00000000-0005-0000-0000-0000DB1E0000}"/>
    <cellStyle name="Standaard 4 2 3 2 3 2 2 4 2 5" xfId="22049" xr:uid="{00000000-0005-0000-0000-0000DC1E0000}"/>
    <cellStyle name="Standaard 4 2 3 2 3 2 2 4 3" xfId="5833" xr:uid="{00000000-0005-0000-0000-0000DD1E0000}"/>
    <cellStyle name="Standaard 4 2 3 2 3 2 2 4 3 2" xfId="22052" xr:uid="{00000000-0005-0000-0000-0000DE1E0000}"/>
    <cellStyle name="Standaard 4 2 3 2 3 2 2 4 4" xfId="10475" xr:uid="{00000000-0005-0000-0000-0000DF1E0000}"/>
    <cellStyle name="Standaard 4 2 3 2 3 2 2 4 4 2" xfId="22053" xr:uid="{00000000-0005-0000-0000-0000E01E0000}"/>
    <cellStyle name="Standaard 4 2 3 2 3 2 2 4 5" xfId="15143" xr:uid="{00000000-0005-0000-0000-0000E11E0000}"/>
    <cellStyle name="Standaard 4 2 3 2 3 2 2 4 6" xfId="22048" xr:uid="{00000000-0005-0000-0000-0000E21E0000}"/>
    <cellStyle name="Standaard 4 2 3 2 3 2 2 5" xfId="2720" xr:uid="{00000000-0005-0000-0000-0000E31E0000}"/>
    <cellStyle name="Standaard 4 2 3 2 3 2 2 5 2" xfId="7387" xr:uid="{00000000-0005-0000-0000-0000E41E0000}"/>
    <cellStyle name="Standaard 4 2 3 2 3 2 2 5 2 2" xfId="22055" xr:uid="{00000000-0005-0000-0000-0000E51E0000}"/>
    <cellStyle name="Standaard 4 2 3 2 3 2 2 5 3" xfId="10477" xr:uid="{00000000-0005-0000-0000-0000E61E0000}"/>
    <cellStyle name="Standaard 4 2 3 2 3 2 2 5 3 2" xfId="22056" xr:uid="{00000000-0005-0000-0000-0000E71E0000}"/>
    <cellStyle name="Standaard 4 2 3 2 3 2 2 5 4" xfId="15145" xr:uid="{00000000-0005-0000-0000-0000E81E0000}"/>
    <cellStyle name="Standaard 4 2 3 2 3 2 2 5 5" xfId="22054" xr:uid="{00000000-0005-0000-0000-0000E91E0000}"/>
    <cellStyle name="Standaard 4 2 3 2 3 2 2 6" xfId="5056" xr:uid="{00000000-0005-0000-0000-0000EA1E0000}"/>
    <cellStyle name="Standaard 4 2 3 2 3 2 2 6 2" xfId="22057" xr:uid="{00000000-0005-0000-0000-0000EB1E0000}"/>
    <cellStyle name="Standaard 4 2 3 2 3 2 2 7" xfId="10466" xr:uid="{00000000-0005-0000-0000-0000EC1E0000}"/>
    <cellStyle name="Standaard 4 2 3 2 3 2 2 7 2" xfId="22058" xr:uid="{00000000-0005-0000-0000-0000ED1E0000}"/>
    <cellStyle name="Standaard 4 2 3 2 3 2 2 8" xfId="15134" xr:uid="{00000000-0005-0000-0000-0000EE1E0000}"/>
    <cellStyle name="Standaard 4 2 3 2 3 2 2 9" xfId="22023" xr:uid="{00000000-0005-0000-0000-0000EF1E0000}"/>
    <cellStyle name="Standaard 4 2 3 2 3 2 3" xfId="579" xr:uid="{00000000-0005-0000-0000-0000F01E0000}"/>
    <cellStyle name="Standaard 4 2 3 2 3 2 3 2" xfId="2137" xr:uid="{00000000-0005-0000-0000-0000F11E0000}"/>
    <cellStyle name="Standaard 4 2 3 2 3 2 3 2 2" xfId="4468" xr:uid="{00000000-0005-0000-0000-0000F21E0000}"/>
    <cellStyle name="Standaard 4 2 3 2 3 2 3 2 2 2" xfId="9135" xr:uid="{00000000-0005-0000-0000-0000F31E0000}"/>
    <cellStyle name="Standaard 4 2 3 2 3 2 3 2 2 2 2" xfId="22062" xr:uid="{00000000-0005-0000-0000-0000F41E0000}"/>
    <cellStyle name="Standaard 4 2 3 2 3 2 3 2 2 3" xfId="10480" xr:uid="{00000000-0005-0000-0000-0000F51E0000}"/>
    <cellStyle name="Standaard 4 2 3 2 3 2 3 2 2 3 2" xfId="22063" xr:uid="{00000000-0005-0000-0000-0000F61E0000}"/>
    <cellStyle name="Standaard 4 2 3 2 3 2 3 2 2 4" xfId="15148" xr:uid="{00000000-0005-0000-0000-0000F71E0000}"/>
    <cellStyle name="Standaard 4 2 3 2 3 2 3 2 2 5" xfId="22061" xr:uid="{00000000-0005-0000-0000-0000F81E0000}"/>
    <cellStyle name="Standaard 4 2 3 2 3 2 3 2 3" xfId="6804" xr:uid="{00000000-0005-0000-0000-0000F91E0000}"/>
    <cellStyle name="Standaard 4 2 3 2 3 2 3 2 3 2" xfId="22064" xr:uid="{00000000-0005-0000-0000-0000FA1E0000}"/>
    <cellStyle name="Standaard 4 2 3 2 3 2 3 2 4" xfId="10479" xr:uid="{00000000-0005-0000-0000-0000FB1E0000}"/>
    <cellStyle name="Standaard 4 2 3 2 3 2 3 2 4 2" xfId="22065" xr:uid="{00000000-0005-0000-0000-0000FC1E0000}"/>
    <cellStyle name="Standaard 4 2 3 2 3 2 3 2 5" xfId="15147" xr:uid="{00000000-0005-0000-0000-0000FD1E0000}"/>
    <cellStyle name="Standaard 4 2 3 2 3 2 3 2 6" xfId="22060" xr:uid="{00000000-0005-0000-0000-0000FE1E0000}"/>
    <cellStyle name="Standaard 4 2 3 2 3 2 3 3" xfId="1360" xr:uid="{00000000-0005-0000-0000-0000FF1E0000}"/>
    <cellStyle name="Standaard 4 2 3 2 3 2 3 3 2" xfId="3691" xr:uid="{00000000-0005-0000-0000-0000001F0000}"/>
    <cellStyle name="Standaard 4 2 3 2 3 2 3 3 2 2" xfId="8358" xr:uid="{00000000-0005-0000-0000-0000011F0000}"/>
    <cellStyle name="Standaard 4 2 3 2 3 2 3 3 2 2 2" xfId="22068" xr:uid="{00000000-0005-0000-0000-0000021F0000}"/>
    <cellStyle name="Standaard 4 2 3 2 3 2 3 3 2 3" xfId="10482" xr:uid="{00000000-0005-0000-0000-0000031F0000}"/>
    <cellStyle name="Standaard 4 2 3 2 3 2 3 3 2 3 2" xfId="22069" xr:uid="{00000000-0005-0000-0000-0000041F0000}"/>
    <cellStyle name="Standaard 4 2 3 2 3 2 3 3 2 4" xfId="15150" xr:uid="{00000000-0005-0000-0000-0000051F0000}"/>
    <cellStyle name="Standaard 4 2 3 2 3 2 3 3 2 5" xfId="22067" xr:uid="{00000000-0005-0000-0000-0000061F0000}"/>
    <cellStyle name="Standaard 4 2 3 2 3 2 3 3 3" xfId="6027" xr:uid="{00000000-0005-0000-0000-0000071F0000}"/>
    <cellStyle name="Standaard 4 2 3 2 3 2 3 3 3 2" xfId="22070" xr:uid="{00000000-0005-0000-0000-0000081F0000}"/>
    <cellStyle name="Standaard 4 2 3 2 3 2 3 3 4" xfId="10481" xr:uid="{00000000-0005-0000-0000-0000091F0000}"/>
    <cellStyle name="Standaard 4 2 3 2 3 2 3 3 4 2" xfId="22071" xr:uid="{00000000-0005-0000-0000-00000A1F0000}"/>
    <cellStyle name="Standaard 4 2 3 2 3 2 3 3 5" xfId="15149" xr:uid="{00000000-0005-0000-0000-00000B1F0000}"/>
    <cellStyle name="Standaard 4 2 3 2 3 2 3 3 6" xfId="22066" xr:uid="{00000000-0005-0000-0000-00000C1F0000}"/>
    <cellStyle name="Standaard 4 2 3 2 3 2 3 4" xfId="2914" xr:uid="{00000000-0005-0000-0000-00000D1F0000}"/>
    <cellStyle name="Standaard 4 2 3 2 3 2 3 4 2" xfId="7581" xr:uid="{00000000-0005-0000-0000-00000E1F0000}"/>
    <cellStyle name="Standaard 4 2 3 2 3 2 3 4 2 2" xfId="22073" xr:uid="{00000000-0005-0000-0000-00000F1F0000}"/>
    <cellStyle name="Standaard 4 2 3 2 3 2 3 4 3" xfId="10483" xr:uid="{00000000-0005-0000-0000-0000101F0000}"/>
    <cellStyle name="Standaard 4 2 3 2 3 2 3 4 3 2" xfId="22074" xr:uid="{00000000-0005-0000-0000-0000111F0000}"/>
    <cellStyle name="Standaard 4 2 3 2 3 2 3 4 4" xfId="15151" xr:uid="{00000000-0005-0000-0000-0000121F0000}"/>
    <cellStyle name="Standaard 4 2 3 2 3 2 3 4 5" xfId="22072" xr:uid="{00000000-0005-0000-0000-0000131F0000}"/>
    <cellStyle name="Standaard 4 2 3 2 3 2 3 5" xfId="5250" xr:uid="{00000000-0005-0000-0000-0000141F0000}"/>
    <cellStyle name="Standaard 4 2 3 2 3 2 3 5 2" xfId="22075" xr:uid="{00000000-0005-0000-0000-0000151F0000}"/>
    <cellStyle name="Standaard 4 2 3 2 3 2 3 6" xfId="10478" xr:uid="{00000000-0005-0000-0000-0000161F0000}"/>
    <cellStyle name="Standaard 4 2 3 2 3 2 3 6 2" xfId="22076" xr:uid="{00000000-0005-0000-0000-0000171F0000}"/>
    <cellStyle name="Standaard 4 2 3 2 3 2 3 7" xfId="15146" xr:uid="{00000000-0005-0000-0000-0000181F0000}"/>
    <cellStyle name="Standaard 4 2 3 2 3 2 3 8" xfId="22059" xr:uid="{00000000-0005-0000-0000-0000191F0000}"/>
    <cellStyle name="Standaard 4 2 3 2 3 2 4" xfId="1749" xr:uid="{00000000-0005-0000-0000-00001A1F0000}"/>
    <cellStyle name="Standaard 4 2 3 2 3 2 4 2" xfId="4080" xr:uid="{00000000-0005-0000-0000-00001B1F0000}"/>
    <cellStyle name="Standaard 4 2 3 2 3 2 4 2 2" xfId="8747" xr:uid="{00000000-0005-0000-0000-00001C1F0000}"/>
    <cellStyle name="Standaard 4 2 3 2 3 2 4 2 2 2" xfId="22079" xr:uid="{00000000-0005-0000-0000-00001D1F0000}"/>
    <cellStyle name="Standaard 4 2 3 2 3 2 4 2 3" xfId="10485" xr:uid="{00000000-0005-0000-0000-00001E1F0000}"/>
    <cellStyle name="Standaard 4 2 3 2 3 2 4 2 3 2" xfId="22080" xr:uid="{00000000-0005-0000-0000-00001F1F0000}"/>
    <cellStyle name="Standaard 4 2 3 2 3 2 4 2 4" xfId="15153" xr:uid="{00000000-0005-0000-0000-0000201F0000}"/>
    <cellStyle name="Standaard 4 2 3 2 3 2 4 2 5" xfId="22078" xr:uid="{00000000-0005-0000-0000-0000211F0000}"/>
    <cellStyle name="Standaard 4 2 3 2 3 2 4 3" xfId="6416" xr:uid="{00000000-0005-0000-0000-0000221F0000}"/>
    <cellStyle name="Standaard 4 2 3 2 3 2 4 3 2" xfId="22081" xr:uid="{00000000-0005-0000-0000-0000231F0000}"/>
    <cellStyle name="Standaard 4 2 3 2 3 2 4 4" xfId="10484" xr:uid="{00000000-0005-0000-0000-0000241F0000}"/>
    <cellStyle name="Standaard 4 2 3 2 3 2 4 4 2" xfId="22082" xr:uid="{00000000-0005-0000-0000-0000251F0000}"/>
    <cellStyle name="Standaard 4 2 3 2 3 2 4 5" xfId="15152" xr:uid="{00000000-0005-0000-0000-0000261F0000}"/>
    <cellStyle name="Standaard 4 2 3 2 3 2 4 6" xfId="22077" xr:uid="{00000000-0005-0000-0000-0000271F0000}"/>
    <cellStyle name="Standaard 4 2 3 2 3 2 5" xfId="972" xr:uid="{00000000-0005-0000-0000-0000281F0000}"/>
    <cellStyle name="Standaard 4 2 3 2 3 2 5 2" xfId="3303" xr:uid="{00000000-0005-0000-0000-0000291F0000}"/>
    <cellStyle name="Standaard 4 2 3 2 3 2 5 2 2" xfId="7970" xr:uid="{00000000-0005-0000-0000-00002A1F0000}"/>
    <cellStyle name="Standaard 4 2 3 2 3 2 5 2 2 2" xfId="22085" xr:uid="{00000000-0005-0000-0000-00002B1F0000}"/>
    <cellStyle name="Standaard 4 2 3 2 3 2 5 2 3" xfId="10487" xr:uid="{00000000-0005-0000-0000-00002C1F0000}"/>
    <cellStyle name="Standaard 4 2 3 2 3 2 5 2 3 2" xfId="22086" xr:uid="{00000000-0005-0000-0000-00002D1F0000}"/>
    <cellStyle name="Standaard 4 2 3 2 3 2 5 2 4" xfId="15155" xr:uid="{00000000-0005-0000-0000-00002E1F0000}"/>
    <cellStyle name="Standaard 4 2 3 2 3 2 5 2 5" xfId="22084" xr:uid="{00000000-0005-0000-0000-00002F1F0000}"/>
    <cellStyle name="Standaard 4 2 3 2 3 2 5 3" xfId="5639" xr:uid="{00000000-0005-0000-0000-0000301F0000}"/>
    <cellStyle name="Standaard 4 2 3 2 3 2 5 3 2" xfId="22087" xr:uid="{00000000-0005-0000-0000-0000311F0000}"/>
    <cellStyle name="Standaard 4 2 3 2 3 2 5 4" xfId="10486" xr:uid="{00000000-0005-0000-0000-0000321F0000}"/>
    <cellStyle name="Standaard 4 2 3 2 3 2 5 4 2" xfId="22088" xr:uid="{00000000-0005-0000-0000-0000331F0000}"/>
    <cellStyle name="Standaard 4 2 3 2 3 2 5 5" xfId="15154" xr:uid="{00000000-0005-0000-0000-0000341F0000}"/>
    <cellStyle name="Standaard 4 2 3 2 3 2 5 6" xfId="22083" xr:uid="{00000000-0005-0000-0000-0000351F0000}"/>
    <cellStyle name="Standaard 4 2 3 2 3 2 6" xfId="2526" xr:uid="{00000000-0005-0000-0000-0000361F0000}"/>
    <cellStyle name="Standaard 4 2 3 2 3 2 6 2" xfId="7193" xr:uid="{00000000-0005-0000-0000-0000371F0000}"/>
    <cellStyle name="Standaard 4 2 3 2 3 2 6 2 2" xfId="22090" xr:uid="{00000000-0005-0000-0000-0000381F0000}"/>
    <cellStyle name="Standaard 4 2 3 2 3 2 6 3" xfId="10488" xr:uid="{00000000-0005-0000-0000-0000391F0000}"/>
    <cellStyle name="Standaard 4 2 3 2 3 2 6 3 2" xfId="22091" xr:uid="{00000000-0005-0000-0000-00003A1F0000}"/>
    <cellStyle name="Standaard 4 2 3 2 3 2 6 4" xfId="15156" xr:uid="{00000000-0005-0000-0000-00003B1F0000}"/>
    <cellStyle name="Standaard 4 2 3 2 3 2 6 5" xfId="22089" xr:uid="{00000000-0005-0000-0000-00003C1F0000}"/>
    <cellStyle name="Standaard 4 2 3 2 3 2 7" xfId="4862" xr:uid="{00000000-0005-0000-0000-00003D1F0000}"/>
    <cellStyle name="Standaard 4 2 3 2 3 2 7 2" xfId="22092" xr:uid="{00000000-0005-0000-0000-00003E1F0000}"/>
    <cellStyle name="Standaard 4 2 3 2 3 2 8" xfId="10465" xr:uid="{00000000-0005-0000-0000-00003F1F0000}"/>
    <cellStyle name="Standaard 4 2 3 2 3 2 8 2" xfId="22093" xr:uid="{00000000-0005-0000-0000-0000401F0000}"/>
    <cellStyle name="Standaard 4 2 3 2 3 2 9" xfId="15133" xr:uid="{00000000-0005-0000-0000-0000411F0000}"/>
    <cellStyle name="Standaard 4 2 3 2 3 3" xfId="231" xr:uid="{00000000-0005-0000-0000-0000421F0000}"/>
    <cellStyle name="Standaard 4 2 3 2 3 3 2" xfId="622" xr:uid="{00000000-0005-0000-0000-0000431F0000}"/>
    <cellStyle name="Standaard 4 2 3 2 3 3 2 2" xfId="2180" xr:uid="{00000000-0005-0000-0000-0000441F0000}"/>
    <cellStyle name="Standaard 4 2 3 2 3 3 2 2 2" xfId="4511" xr:uid="{00000000-0005-0000-0000-0000451F0000}"/>
    <cellStyle name="Standaard 4 2 3 2 3 3 2 2 2 2" xfId="9178" xr:uid="{00000000-0005-0000-0000-0000461F0000}"/>
    <cellStyle name="Standaard 4 2 3 2 3 3 2 2 2 2 2" xfId="22098" xr:uid="{00000000-0005-0000-0000-0000471F0000}"/>
    <cellStyle name="Standaard 4 2 3 2 3 3 2 2 2 3" xfId="10492" xr:uid="{00000000-0005-0000-0000-0000481F0000}"/>
    <cellStyle name="Standaard 4 2 3 2 3 3 2 2 2 3 2" xfId="22099" xr:uid="{00000000-0005-0000-0000-0000491F0000}"/>
    <cellStyle name="Standaard 4 2 3 2 3 3 2 2 2 4" xfId="15160" xr:uid="{00000000-0005-0000-0000-00004A1F0000}"/>
    <cellStyle name="Standaard 4 2 3 2 3 3 2 2 2 5" xfId="22097" xr:uid="{00000000-0005-0000-0000-00004B1F0000}"/>
    <cellStyle name="Standaard 4 2 3 2 3 3 2 2 3" xfId="6847" xr:uid="{00000000-0005-0000-0000-00004C1F0000}"/>
    <cellStyle name="Standaard 4 2 3 2 3 3 2 2 3 2" xfId="22100" xr:uid="{00000000-0005-0000-0000-00004D1F0000}"/>
    <cellStyle name="Standaard 4 2 3 2 3 3 2 2 4" xfId="10491" xr:uid="{00000000-0005-0000-0000-00004E1F0000}"/>
    <cellStyle name="Standaard 4 2 3 2 3 3 2 2 4 2" xfId="22101" xr:uid="{00000000-0005-0000-0000-00004F1F0000}"/>
    <cellStyle name="Standaard 4 2 3 2 3 3 2 2 5" xfId="15159" xr:uid="{00000000-0005-0000-0000-0000501F0000}"/>
    <cellStyle name="Standaard 4 2 3 2 3 3 2 2 6" xfId="22096" xr:uid="{00000000-0005-0000-0000-0000511F0000}"/>
    <cellStyle name="Standaard 4 2 3 2 3 3 2 3" xfId="1403" xr:uid="{00000000-0005-0000-0000-0000521F0000}"/>
    <cellStyle name="Standaard 4 2 3 2 3 3 2 3 2" xfId="3734" xr:uid="{00000000-0005-0000-0000-0000531F0000}"/>
    <cellStyle name="Standaard 4 2 3 2 3 3 2 3 2 2" xfId="8401" xr:uid="{00000000-0005-0000-0000-0000541F0000}"/>
    <cellStyle name="Standaard 4 2 3 2 3 3 2 3 2 2 2" xfId="22104" xr:uid="{00000000-0005-0000-0000-0000551F0000}"/>
    <cellStyle name="Standaard 4 2 3 2 3 3 2 3 2 3" xfId="10494" xr:uid="{00000000-0005-0000-0000-0000561F0000}"/>
    <cellStyle name="Standaard 4 2 3 2 3 3 2 3 2 3 2" xfId="22105" xr:uid="{00000000-0005-0000-0000-0000571F0000}"/>
    <cellStyle name="Standaard 4 2 3 2 3 3 2 3 2 4" xfId="15162" xr:uid="{00000000-0005-0000-0000-0000581F0000}"/>
    <cellStyle name="Standaard 4 2 3 2 3 3 2 3 2 5" xfId="22103" xr:uid="{00000000-0005-0000-0000-0000591F0000}"/>
    <cellStyle name="Standaard 4 2 3 2 3 3 2 3 3" xfId="6070" xr:uid="{00000000-0005-0000-0000-00005A1F0000}"/>
    <cellStyle name="Standaard 4 2 3 2 3 3 2 3 3 2" xfId="22106" xr:uid="{00000000-0005-0000-0000-00005B1F0000}"/>
    <cellStyle name="Standaard 4 2 3 2 3 3 2 3 4" xfId="10493" xr:uid="{00000000-0005-0000-0000-00005C1F0000}"/>
    <cellStyle name="Standaard 4 2 3 2 3 3 2 3 4 2" xfId="22107" xr:uid="{00000000-0005-0000-0000-00005D1F0000}"/>
    <cellStyle name="Standaard 4 2 3 2 3 3 2 3 5" xfId="15161" xr:uid="{00000000-0005-0000-0000-00005E1F0000}"/>
    <cellStyle name="Standaard 4 2 3 2 3 3 2 3 6" xfId="22102" xr:uid="{00000000-0005-0000-0000-00005F1F0000}"/>
    <cellStyle name="Standaard 4 2 3 2 3 3 2 4" xfId="2957" xr:uid="{00000000-0005-0000-0000-0000601F0000}"/>
    <cellStyle name="Standaard 4 2 3 2 3 3 2 4 2" xfId="7624" xr:uid="{00000000-0005-0000-0000-0000611F0000}"/>
    <cellStyle name="Standaard 4 2 3 2 3 3 2 4 2 2" xfId="22109" xr:uid="{00000000-0005-0000-0000-0000621F0000}"/>
    <cellStyle name="Standaard 4 2 3 2 3 3 2 4 3" xfId="10495" xr:uid="{00000000-0005-0000-0000-0000631F0000}"/>
    <cellStyle name="Standaard 4 2 3 2 3 3 2 4 3 2" xfId="22110" xr:uid="{00000000-0005-0000-0000-0000641F0000}"/>
    <cellStyle name="Standaard 4 2 3 2 3 3 2 4 4" xfId="15163" xr:uid="{00000000-0005-0000-0000-0000651F0000}"/>
    <cellStyle name="Standaard 4 2 3 2 3 3 2 4 5" xfId="22108" xr:uid="{00000000-0005-0000-0000-0000661F0000}"/>
    <cellStyle name="Standaard 4 2 3 2 3 3 2 5" xfId="5293" xr:uid="{00000000-0005-0000-0000-0000671F0000}"/>
    <cellStyle name="Standaard 4 2 3 2 3 3 2 5 2" xfId="22111" xr:uid="{00000000-0005-0000-0000-0000681F0000}"/>
    <cellStyle name="Standaard 4 2 3 2 3 3 2 6" xfId="10490" xr:uid="{00000000-0005-0000-0000-0000691F0000}"/>
    <cellStyle name="Standaard 4 2 3 2 3 3 2 6 2" xfId="22112" xr:uid="{00000000-0005-0000-0000-00006A1F0000}"/>
    <cellStyle name="Standaard 4 2 3 2 3 3 2 7" xfId="15158" xr:uid="{00000000-0005-0000-0000-00006B1F0000}"/>
    <cellStyle name="Standaard 4 2 3 2 3 3 2 8" xfId="22095" xr:uid="{00000000-0005-0000-0000-00006C1F0000}"/>
    <cellStyle name="Standaard 4 2 3 2 3 3 3" xfId="1792" xr:uid="{00000000-0005-0000-0000-00006D1F0000}"/>
    <cellStyle name="Standaard 4 2 3 2 3 3 3 2" xfId="4123" xr:uid="{00000000-0005-0000-0000-00006E1F0000}"/>
    <cellStyle name="Standaard 4 2 3 2 3 3 3 2 2" xfId="8790" xr:uid="{00000000-0005-0000-0000-00006F1F0000}"/>
    <cellStyle name="Standaard 4 2 3 2 3 3 3 2 2 2" xfId="22115" xr:uid="{00000000-0005-0000-0000-0000701F0000}"/>
    <cellStyle name="Standaard 4 2 3 2 3 3 3 2 3" xfId="10497" xr:uid="{00000000-0005-0000-0000-0000711F0000}"/>
    <cellStyle name="Standaard 4 2 3 2 3 3 3 2 3 2" xfId="22116" xr:uid="{00000000-0005-0000-0000-0000721F0000}"/>
    <cellStyle name="Standaard 4 2 3 2 3 3 3 2 4" xfId="15165" xr:uid="{00000000-0005-0000-0000-0000731F0000}"/>
    <cellStyle name="Standaard 4 2 3 2 3 3 3 2 5" xfId="22114" xr:uid="{00000000-0005-0000-0000-0000741F0000}"/>
    <cellStyle name="Standaard 4 2 3 2 3 3 3 3" xfId="6459" xr:uid="{00000000-0005-0000-0000-0000751F0000}"/>
    <cellStyle name="Standaard 4 2 3 2 3 3 3 3 2" xfId="22117" xr:uid="{00000000-0005-0000-0000-0000761F0000}"/>
    <cellStyle name="Standaard 4 2 3 2 3 3 3 4" xfId="10496" xr:uid="{00000000-0005-0000-0000-0000771F0000}"/>
    <cellStyle name="Standaard 4 2 3 2 3 3 3 4 2" xfId="22118" xr:uid="{00000000-0005-0000-0000-0000781F0000}"/>
    <cellStyle name="Standaard 4 2 3 2 3 3 3 5" xfId="15164" xr:uid="{00000000-0005-0000-0000-0000791F0000}"/>
    <cellStyle name="Standaard 4 2 3 2 3 3 3 6" xfId="22113" xr:uid="{00000000-0005-0000-0000-00007A1F0000}"/>
    <cellStyle name="Standaard 4 2 3 2 3 3 4" xfId="1015" xr:uid="{00000000-0005-0000-0000-00007B1F0000}"/>
    <cellStyle name="Standaard 4 2 3 2 3 3 4 2" xfId="3346" xr:uid="{00000000-0005-0000-0000-00007C1F0000}"/>
    <cellStyle name="Standaard 4 2 3 2 3 3 4 2 2" xfId="8013" xr:uid="{00000000-0005-0000-0000-00007D1F0000}"/>
    <cellStyle name="Standaard 4 2 3 2 3 3 4 2 2 2" xfId="22121" xr:uid="{00000000-0005-0000-0000-00007E1F0000}"/>
    <cellStyle name="Standaard 4 2 3 2 3 3 4 2 3" xfId="10499" xr:uid="{00000000-0005-0000-0000-00007F1F0000}"/>
    <cellStyle name="Standaard 4 2 3 2 3 3 4 2 3 2" xfId="22122" xr:uid="{00000000-0005-0000-0000-0000801F0000}"/>
    <cellStyle name="Standaard 4 2 3 2 3 3 4 2 4" xfId="15167" xr:uid="{00000000-0005-0000-0000-0000811F0000}"/>
    <cellStyle name="Standaard 4 2 3 2 3 3 4 2 5" xfId="22120" xr:uid="{00000000-0005-0000-0000-0000821F0000}"/>
    <cellStyle name="Standaard 4 2 3 2 3 3 4 3" xfId="5682" xr:uid="{00000000-0005-0000-0000-0000831F0000}"/>
    <cellStyle name="Standaard 4 2 3 2 3 3 4 3 2" xfId="22123" xr:uid="{00000000-0005-0000-0000-0000841F0000}"/>
    <cellStyle name="Standaard 4 2 3 2 3 3 4 4" xfId="10498" xr:uid="{00000000-0005-0000-0000-0000851F0000}"/>
    <cellStyle name="Standaard 4 2 3 2 3 3 4 4 2" xfId="22124" xr:uid="{00000000-0005-0000-0000-0000861F0000}"/>
    <cellStyle name="Standaard 4 2 3 2 3 3 4 5" xfId="15166" xr:uid="{00000000-0005-0000-0000-0000871F0000}"/>
    <cellStyle name="Standaard 4 2 3 2 3 3 4 6" xfId="22119" xr:uid="{00000000-0005-0000-0000-0000881F0000}"/>
    <cellStyle name="Standaard 4 2 3 2 3 3 5" xfId="2569" xr:uid="{00000000-0005-0000-0000-0000891F0000}"/>
    <cellStyle name="Standaard 4 2 3 2 3 3 5 2" xfId="7236" xr:uid="{00000000-0005-0000-0000-00008A1F0000}"/>
    <cellStyle name="Standaard 4 2 3 2 3 3 5 2 2" xfId="22126" xr:uid="{00000000-0005-0000-0000-00008B1F0000}"/>
    <cellStyle name="Standaard 4 2 3 2 3 3 5 3" xfId="10500" xr:uid="{00000000-0005-0000-0000-00008C1F0000}"/>
    <cellStyle name="Standaard 4 2 3 2 3 3 5 3 2" xfId="22127" xr:uid="{00000000-0005-0000-0000-00008D1F0000}"/>
    <cellStyle name="Standaard 4 2 3 2 3 3 5 4" xfId="15168" xr:uid="{00000000-0005-0000-0000-00008E1F0000}"/>
    <cellStyle name="Standaard 4 2 3 2 3 3 5 5" xfId="22125" xr:uid="{00000000-0005-0000-0000-00008F1F0000}"/>
    <cellStyle name="Standaard 4 2 3 2 3 3 6" xfId="4905" xr:uid="{00000000-0005-0000-0000-0000901F0000}"/>
    <cellStyle name="Standaard 4 2 3 2 3 3 6 2" xfId="22128" xr:uid="{00000000-0005-0000-0000-0000911F0000}"/>
    <cellStyle name="Standaard 4 2 3 2 3 3 7" xfId="10489" xr:uid="{00000000-0005-0000-0000-0000921F0000}"/>
    <cellStyle name="Standaard 4 2 3 2 3 3 7 2" xfId="22129" xr:uid="{00000000-0005-0000-0000-0000931F0000}"/>
    <cellStyle name="Standaard 4 2 3 2 3 3 8" xfId="15157" xr:uid="{00000000-0005-0000-0000-0000941F0000}"/>
    <cellStyle name="Standaard 4 2 3 2 3 3 9" xfId="22094" xr:uid="{00000000-0005-0000-0000-0000951F0000}"/>
    <cellStyle name="Standaard 4 2 3 2 3 4" xfId="428" xr:uid="{00000000-0005-0000-0000-0000961F0000}"/>
    <cellStyle name="Standaard 4 2 3 2 3 4 2" xfId="1986" xr:uid="{00000000-0005-0000-0000-0000971F0000}"/>
    <cellStyle name="Standaard 4 2 3 2 3 4 2 2" xfId="4317" xr:uid="{00000000-0005-0000-0000-0000981F0000}"/>
    <cellStyle name="Standaard 4 2 3 2 3 4 2 2 2" xfId="8984" xr:uid="{00000000-0005-0000-0000-0000991F0000}"/>
    <cellStyle name="Standaard 4 2 3 2 3 4 2 2 2 2" xfId="22133" xr:uid="{00000000-0005-0000-0000-00009A1F0000}"/>
    <cellStyle name="Standaard 4 2 3 2 3 4 2 2 3" xfId="10503" xr:uid="{00000000-0005-0000-0000-00009B1F0000}"/>
    <cellStyle name="Standaard 4 2 3 2 3 4 2 2 3 2" xfId="22134" xr:uid="{00000000-0005-0000-0000-00009C1F0000}"/>
    <cellStyle name="Standaard 4 2 3 2 3 4 2 2 4" xfId="15171" xr:uid="{00000000-0005-0000-0000-00009D1F0000}"/>
    <cellStyle name="Standaard 4 2 3 2 3 4 2 2 5" xfId="22132" xr:uid="{00000000-0005-0000-0000-00009E1F0000}"/>
    <cellStyle name="Standaard 4 2 3 2 3 4 2 3" xfId="6653" xr:uid="{00000000-0005-0000-0000-00009F1F0000}"/>
    <cellStyle name="Standaard 4 2 3 2 3 4 2 3 2" xfId="22135" xr:uid="{00000000-0005-0000-0000-0000A01F0000}"/>
    <cellStyle name="Standaard 4 2 3 2 3 4 2 4" xfId="10502" xr:uid="{00000000-0005-0000-0000-0000A11F0000}"/>
    <cellStyle name="Standaard 4 2 3 2 3 4 2 4 2" xfId="22136" xr:uid="{00000000-0005-0000-0000-0000A21F0000}"/>
    <cellStyle name="Standaard 4 2 3 2 3 4 2 5" xfId="15170" xr:uid="{00000000-0005-0000-0000-0000A31F0000}"/>
    <cellStyle name="Standaard 4 2 3 2 3 4 2 6" xfId="22131" xr:uid="{00000000-0005-0000-0000-0000A41F0000}"/>
    <cellStyle name="Standaard 4 2 3 2 3 4 3" xfId="1209" xr:uid="{00000000-0005-0000-0000-0000A51F0000}"/>
    <cellStyle name="Standaard 4 2 3 2 3 4 3 2" xfId="3540" xr:uid="{00000000-0005-0000-0000-0000A61F0000}"/>
    <cellStyle name="Standaard 4 2 3 2 3 4 3 2 2" xfId="8207" xr:uid="{00000000-0005-0000-0000-0000A71F0000}"/>
    <cellStyle name="Standaard 4 2 3 2 3 4 3 2 2 2" xfId="22139" xr:uid="{00000000-0005-0000-0000-0000A81F0000}"/>
    <cellStyle name="Standaard 4 2 3 2 3 4 3 2 3" xfId="10505" xr:uid="{00000000-0005-0000-0000-0000A91F0000}"/>
    <cellStyle name="Standaard 4 2 3 2 3 4 3 2 3 2" xfId="22140" xr:uid="{00000000-0005-0000-0000-0000AA1F0000}"/>
    <cellStyle name="Standaard 4 2 3 2 3 4 3 2 4" xfId="15173" xr:uid="{00000000-0005-0000-0000-0000AB1F0000}"/>
    <cellStyle name="Standaard 4 2 3 2 3 4 3 2 5" xfId="22138" xr:uid="{00000000-0005-0000-0000-0000AC1F0000}"/>
    <cellStyle name="Standaard 4 2 3 2 3 4 3 3" xfId="5876" xr:uid="{00000000-0005-0000-0000-0000AD1F0000}"/>
    <cellStyle name="Standaard 4 2 3 2 3 4 3 3 2" xfId="22141" xr:uid="{00000000-0005-0000-0000-0000AE1F0000}"/>
    <cellStyle name="Standaard 4 2 3 2 3 4 3 4" xfId="10504" xr:uid="{00000000-0005-0000-0000-0000AF1F0000}"/>
    <cellStyle name="Standaard 4 2 3 2 3 4 3 4 2" xfId="22142" xr:uid="{00000000-0005-0000-0000-0000B01F0000}"/>
    <cellStyle name="Standaard 4 2 3 2 3 4 3 5" xfId="15172" xr:uid="{00000000-0005-0000-0000-0000B11F0000}"/>
    <cellStyle name="Standaard 4 2 3 2 3 4 3 6" xfId="22137" xr:uid="{00000000-0005-0000-0000-0000B21F0000}"/>
    <cellStyle name="Standaard 4 2 3 2 3 4 4" xfId="2763" xr:uid="{00000000-0005-0000-0000-0000B31F0000}"/>
    <cellStyle name="Standaard 4 2 3 2 3 4 4 2" xfId="7430" xr:uid="{00000000-0005-0000-0000-0000B41F0000}"/>
    <cellStyle name="Standaard 4 2 3 2 3 4 4 2 2" xfId="22144" xr:uid="{00000000-0005-0000-0000-0000B51F0000}"/>
    <cellStyle name="Standaard 4 2 3 2 3 4 4 3" xfId="10506" xr:uid="{00000000-0005-0000-0000-0000B61F0000}"/>
    <cellStyle name="Standaard 4 2 3 2 3 4 4 3 2" xfId="22145" xr:uid="{00000000-0005-0000-0000-0000B71F0000}"/>
    <cellStyle name="Standaard 4 2 3 2 3 4 4 4" xfId="15174" xr:uid="{00000000-0005-0000-0000-0000B81F0000}"/>
    <cellStyle name="Standaard 4 2 3 2 3 4 4 5" xfId="22143" xr:uid="{00000000-0005-0000-0000-0000B91F0000}"/>
    <cellStyle name="Standaard 4 2 3 2 3 4 5" xfId="5099" xr:uid="{00000000-0005-0000-0000-0000BA1F0000}"/>
    <cellStyle name="Standaard 4 2 3 2 3 4 5 2" xfId="22146" xr:uid="{00000000-0005-0000-0000-0000BB1F0000}"/>
    <cellStyle name="Standaard 4 2 3 2 3 4 6" xfId="10501" xr:uid="{00000000-0005-0000-0000-0000BC1F0000}"/>
    <cellStyle name="Standaard 4 2 3 2 3 4 6 2" xfId="22147" xr:uid="{00000000-0005-0000-0000-0000BD1F0000}"/>
    <cellStyle name="Standaard 4 2 3 2 3 4 7" xfId="15169" xr:uid="{00000000-0005-0000-0000-0000BE1F0000}"/>
    <cellStyle name="Standaard 4 2 3 2 3 4 8" xfId="22130" xr:uid="{00000000-0005-0000-0000-0000BF1F0000}"/>
    <cellStyle name="Standaard 4 2 3 2 3 5" xfId="1598" xr:uid="{00000000-0005-0000-0000-0000C01F0000}"/>
    <cellStyle name="Standaard 4 2 3 2 3 5 2" xfId="3929" xr:uid="{00000000-0005-0000-0000-0000C11F0000}"/>
    <cellStyle name="Standaard 4 2 3 2 3 5 2 2" xfId="8596" xr:uid="{00000000-0005-0000-0000-0000C21F0000}"/>
    <cellStyle name="Standaard 4 2 3 2 3 5 2 2 2" xfId="22150" xr:uid="{00000000-0005-0000-0000-0000C31F0000}"/>
    <cellStyle name="Standaard 4 2 3 2 3 5 2 3" xfId="10508" xr:uid="{00000000-0005-0000-0000-0000C41F0000}"/>
    <cellStyle name="Standaard 4 2 3 2 3 5 2 3 2" xfId="22151" xr:uid="{00000000-0005-0000-0000-0000C51F0000}"/>
    <cellStyle name="Standaard 4 2 3 2 3 5 2 4" xfId="15176" xr:uid="{00000000-0005-0000-0000-0000C61F0000}"/>
    <cellStyle name="Standaard 4 2 3 2 3 5 2 5" xfId="22149" xr:uid="{00000000-0005-0000-0000-0000C71F0000}"/>
    <cellStyle name="Standaard 4 2 3 2 3 5 3" xfId="6265" xr:uid="{00000000-0005-0000-0000-0000C81F0000}"/>
    <cellStyle name="Standaard 4 2 3 2 3 5 3 2" xfId="22152" xr:uid="{00000000-0005-0000-0000-0000C91F0000}"/>
    <cellStyle name="Standaard 4 2 3 2 3 5 4" xfId="10507" xr:uid="{00000000-0005-0000-0000-0000CA1F0000}"/>
    <cellStyle name="Standaard 4 2 3 2 3 5 4 2" xfId="22153" xr:uid="{00000000-0005-0000-0000-0000CB1F0000}"/>
    <cellStyle name="Standaard 4 2 3 2 3 5 5" xfId="15175" xr:uid="{00000000-0005-0000-0000-0000CC1F0000}"/>
    <cellStyle name="Standaard 4 2 3 2 3 5 6" xfId="22148" xr:uid="{00000000-0005-0000-0000-0000CD1F0000}"/>
    <cellStyle name="Standaard 4 2 3 2 3 6" xfId="821" xr:uid="{00000000-0005-0000-0000-0000CE1F0000}"/>
    <cellStyle name="Standaard 4 2 3 2 3 6 2" xfId="3152" xr:uid="{00000000-0005-0000-0000-0000CF1F0000}"/>
    <cellStyle name="Standaard 4 2 3 2 3 6 2 2" xfId="7819" xr:uid="{00000000-0005-0000-0000-0000D01F0000}"/>
    <cellStyle name="Standaard 4 2 3 2 3 6 2 2 2" xfId="22156" xr:uid="{00000000-0005-0000-0000-0000D11F0000}"/>
    <cellStyle name="Standaard 4 2 3 2 3 6 2 3" xfId="10510" xr:uid="{00000000-0005-0000-0000-0000D21F0000}"/>
    <cellStyle name="Standaard 4 2 3 2 3 6 2 3 2" xfId="22157" xr:uid="{00000000-0005-0000-0000-0000D31F0000}"/>
    <cellStyle name="Standaard 4 2 3 2 3 6 2 4" xfId="15178" xr:uid="{00000000-0005-0000-0000-0000D41F0000}"/>
    <cellStyle name="Standaard 4 2 3 2 3 6 2 5" xfId="22155" xr:uid="{00000000-0005-0000-0000-0000D51F0000}"/>
    <cellStyle name="Standaard 4 2 3 2 3 6 3" xfId="5488" xr:uid="{00000000-0005-0000-0000-0000D61F0000}"/>
    <cellStyle name="Standaard 4 2 3 2 3 6 3 2" xfId="22158" xr:uid="{00000000-0005-0000-0000-0000D71F0000}"/>
    <cellStyle name="Standaard 4 2 3 2 3 6 4" xfId="10509" xr:uid="{00000000-0005-0000-0000-0000D81F0000}"/>
    <cellStyle name="Standaard 4 2 3 2 3 6 4 2" xfId="22159" xr:uid="{00000000-0005-0000-0000-0000D91F0000}"/>
    <cellStyle name="Standaard 4 2 3 2 3 6 5" xfId="15177" xr:uid="{00000000-0005-0000-0000-0000DA1F0000}"/>
    <cellStyle name="Standaard 4 2 3 2 3 6 6" xfId="22154" xr:uid="{00000000-0005-0000-0000-0000DB1F0000}"/>
    <cellStyle name="Standaard 4 2 3 2 3 7" xfId="2375" xr:uid="{00000000-0005-0000-0000-0000DC1F0000}"/>
    <cellStyle name="Standaard 4 2 3 2 3 7 2" xfId="7042" xr:uid="{00000000-0005-0000-0000-0000DD1F0000}"/>
    <cellStyle name="Standaard 4 2 3 2 3 7 2 2" xfId="22161" xr:uid="{00000000-0005-0000-0000-0000DE1F0000}"/>
    <cellStyle name="Standaard 4 2 3 2 3 7 3" xfId="10511" xr:uid="{00000000-0005-0000-0000-0000DF1F0000}"/>
    <cellStyle name="Standaard 4 2 3 2 3 7 3 2" xfId="22162" xr:uid="{00000000-0005-0000-0000-0000E01F0000}"/>
    <cellStyle name="Standaard 4 2 3 2 3 7 4" xfId="15179" xr:uid="{00000000-0005-0000-0000-0000E11F0000}"/>
    <cellStyle name="Standaard 4 2 3 2 3 7 5" xfId="22160" xr:uid="{00000000-0005-0000-0000-0000E21F0000}"/>
    <cellStyle name="Standaard 4 2 3 2 3 8" xfId="4763" xr:uid="{00000000-0005-0000-0000-0000E31F0000}"/>
    <cellStyle name="Standaard 4 2 3 2 3 8 2" xfId="22163" xr:uid="{00000000-0005-0000-0000-0000E41F0000}"/>
    <cellStyle name="Standaard 4 2 3 2 3 9" xfId="10464" xr:uid="{00000000-0005-0000-0000-0000E51F0000}"/>
    <cellStyle name="Standaard 4 2 3 2 3 9 2" xfId="22164" xr:uid="{00000000-0005-0000-0000-0000E61F0000}"/>
    <cellStyle name="Standaard 4 2 3 2 4" xfId="36" xr:uid="{00000000-0005-0000-0000-0000E71F0000}"/>
    <cellStyle name="Standaard 4 2 3 2 4 10" xfId="15180" xr:uid="{00000000-0005-0000-0000-0000E81F0000}"/>
    <cellStyle name="Standaard 4 2 3 2 4 11" xfId="22165" xr:uid="{00000000-0005-0000-0000-0000E91F0000}"/>
    <cellStyle name="Standaard 4 2 3 2 4 2" xfId="140" xr:uid="{00000000-0005-0000-0000-0000EA1F0000}"/>
    <cellStyle name="Standaard 4 2 3 2 4 2 10" xfId="22166" xr:uid="{00000000-0005-0000-0000-0000EB1F0000}"/>
    <cellStyle name="Standaard 4 2 3 2 4 2 2" xfId="334" xr:uid="{00000000-0005-0000-0000-0000EC1F0000}"/>
    <cellStyle name="Standaard 4 2 3 2 4 2 2 2" xfId="725" xr:uid="{00000000-0005-0000-0000-0000ED1F0000}"/>
    <cellStyle name="Standaard 4 2 3 2 4 2 2 2 2" xfId="2283" xr:uid="{00000000-0005-0000-0000-0000EE1F0000}"/>
    <cellStyle name="Standaard 4 2 3 2 4 2 2 2 2 2" xfId="4614" xr:uid="{00000000-0005-0000-0000-0000EF1F0000}"/>
    <cellStyle name="Standaard 4 2 3 2 4 2 2 2 2 2 2" xfId="9281" xr:uid="{00000000-0005-0000-0000-0000F01F0000}"/>
    <cellStyle name="Standaard 4 2 3 2 4 2 2 2 2 2 2 2" xfId="22171" xr:uid="{00000000-0005-0000-0000-0000F11F0000}"/>
    <cellStyle name="Standaard 4 2 3 2 4 2 2 2 2 2 3" xfId="10517" xr:uid="{00000000-0005-0000-0000-0000F21F0000}"/>
    <cellStyle name="Standaard 4 2 3 2 4 2 2 2 2 2 3 2" xfId="22172" xr:uid="{00000000-0005-0000-0000-0000F31F0000}"/>
    <cellStyle name="Standaard 4 2 3 2 4 2 2 2 2 2 4" xfId="15185" xr:uid="{00000000-0005-0000-0000-0000F41F0000}"/>
    <cellStyle name="Standaard 4 2 3 2 4 2 2 2 2 2 5" xfId="22170" xr:uid="{00000000-0005-0000-0000-0000F51F0000}"/>
    <cellStyle name="Standaard 4 2 3 2 4 2 2 2 2 3" xfId="6950" xr:uid="{00000000-0005-0000-0000-0000F61F0000}"/>
    <cellStyle name="Standaard 4 2 3 2 4 2 2 2 2 3 2" xfId="22173" xr:uid="{00000000-0005-0000-0000-0000F71F0000}"/>
    <cellStyle name="Standaard 4 2 3 2 4 2 2 2 2 4" xfId="10516" xr:uid="{00000000-0005-0000-0000-0000F81F0000}"/>
    <cellStyle name="Standaard 4 2 3 2 4 2 2 2 2 4 2" xfId="22174" xr:uid="{00000000-0005-0000-0000-0000F91F0000}"/>
    <cellStyle name="Standaard 4 2 3 2 4 2 2 2 2 5" xfId="15184" xr:uid="{00000000-0005-0000-0000-0000FA1F0000}"/>
    <cellStyle name="Standaard 4 2 3 2 4 2 2 2 2 6" xfId="22169" xr:uid="{00000000-0005-0000-0000-0000FB1F0000}"/>
    <cellStyle name="Standaard 4 2 3 2 4 2 2 2 3" xfId="1506" xr:uid="{00000000-0005-0000-0000-0000FC1F0000}"/>
    <cellStyle name="Standaard 4 2 3 2 4 2 2 2 3 2" xfId="3837" xr:uid="{00000000-0005-0000-0000-0000FD1F0000}"/>
    <cellStyle name="Standaard 4 2 3 2 4 2 2 2 3 2 2" xfId="8504" xr:uid="{00000000-0005-0000-0000-0000FE1F0000}"/>
    <cellStyle name="Standaard 4 2 3 2 4 2 2 2 3 2 2 2" xfId="22177" xr:uid="{00000000-0005-0000-0000-0000FF1F0000}"/>
    <cellStyle name="Standaard 4 2 3 2 4 2 2 2 3 2 3" xfId="10519" xr:uid="{00000000-0005-0000-0000-000000200000}"/>
    <cellStyle name="Standaard 4 2 3 2 4 2 2 2 3 2 3 2" xfId="22178" xr:uid="{00000000-0005-0000-0000-000001200000}"/>
    <cellStyle name="Standaard 4 2 3 2 4 2 2 2 3 2 4" xfId="15187" xr:uid="{00000000-0005-0000-0000-000002200000}"/>
    <cellStyle name="Standaard 4 2 3 2 4 2 2 2 3 2 5" xfId="22176" xr:uid="{00000000-0005-0000-0000-000003200000}"/>
    <cellStyle name="Standaard 4 2 3 2 4 2 2 2 3 3" xfId="6173" xr:uid="{00000000-0005-0000-0000-000004200000}"/>
    <cellStyle name="Standaard 4 2 3 2 4 2 2 2 3 3 2" xfId="22179" xr:uid="{00000000-0005-0000-0000-000005200000}"/>
    <cellStyle name="Standaard 4 2 3 2 4 2 2 2 3 4" xfId="10518" xr:uid="{00000000-0005-0000-0000-000006200000}"/>
    <cellStyle name="Standaard 4 2 3 2 4 2 2 2 3 4 2" xfId="22180" xr:uid="{00000000-0005-0000-0000-000007200000}"/>
    <cellStyle name="Standaard 4 2 3 2 4 2 2 2 3 5" xfId="15186" xr:uid="{00000000-0005-0000-0000-000008200000}"/>
    <cellStyle name="Standaard 4 2 3 2 4 2 2 2 3 6" xfId="22175" xr:uid="{00000000-0005-0000-0000-000009200000}"/>
    <cellStyle name="Standaard 4 2 3 2 4 2 2 2 4" xfId="3060" xr:uid="{00000000-0005-0000-0000-00000A200000}"/>
    <cellStyle name="Standaard 4 2 3 2 4 2 2 2 4 2" xfId="7727" xr:uid="{00000000-0005-0000-0000-00000B200000}"/>
    <cellStyle name="Standaard 4 2 3 2 4 2 2 2 4 2 2" xfId="22182" xr:uid="{00000000-0005-0000-0000-00000C200000}"/>
    <cellStyle name="Standaard 4 2 3 2 4 2 2 2 4 3" xfId="10520" xr:uid="{00000000-0005-0000-0000-00000D200000}"/>
    <cellStyle name="Standaard 4 2 3 2 4 2 2 2 4 3 2" xfId="22183" xr:uid="{00000000-0005-0000-0000-00000E200000}"/>
    <cellStyle name="Standaard 4 2 3 2 4 2 2 2 4 4" xfId="15188" xr:uid="{00000000-0005-0000-0000-00000F200000}"/>
    <cellStyle name="Standaard 4 2 3 2 4 2 2 2 4 5" xfId="22181" xr:uid="{00000000-0005-0000-0000-000010200000}"/>
    <cellStyle name="Standaard 4 2 3 2 4 2 2 2 5" xfId="5396" xr:uid="{00000000-0005-0000-0000-000011200000}"/>
    <cellStyle name="Standaard 4 2 3 2 4 2 2 2 5 2" xfId="22184" xr:uid="{00000000-0005-0000-0000-000012200000}"/>
    <cellStyle name="Standaard 4 2 3 2 4 2 2 2 6" xfId="10515" xr:uid="{00000000-0005-0000-0000-000013200000}"/>
    <cellStyle name="Standaard 4 2 3 2 4 2 2 2 6 2" xfId="22185" xr:uid="{00000000-0005-0000-0000-000014200000}"/>
    <cellStyle name="Standaard 4 2 3 2 4 2 2 2 7" xfId="15183" xr:uid="{00000000-0005-0000-0000-000015200000}"/>
    <cellStyle name="Standaard 4 2 3 2 4 2 2 2 8" xfId="22168" xr:uid="{00000000-0005-0000-0000-000016200000}"/>
    <cellStyle name="Standaard 4 2 3 2 4 2 2 3" xfId="1895" xr:uid="{00000000-0005-0000-0000-000017200000}"/>
    <cellStyle name="Standaard 4 2 3 2 4 2 2 3 2" xfId="4226" xr:uid="{00000000-0005-0000-0000-000018200000}"/>
    <cellStyle name="Standaard 4 2 3 2 4 2 2 3 2 2" xfId="8893" xr:uid="{00000000-0005-0000-0000-000019200000}"/>
    <cellStyle name="Standaard 4 2 3 2 4 2 2 3 2 2 2" xfId="22188" xr:uid="{00000000-0005-0000-0000-00001A200000}"/>
    <cellStyle name="Standaard 4 2 3 2 4 2 2 3 2 3" xfId="10522" xr:uid="{00000000-0005-0000-0000-00001B200000}"/>
    <cellStyle name="Standaard 4 2 3 2 4 2 2 3 2 3 2" xfId="22189" xr:uid="{00000000-0005-0000-0000-00001C200000}"/>
    <cellStyle name="Standaard 4 2 3 2 4 2 2 3 2 4" xfId="15190" xr:uid="{00000000-0005-0000-0000-00001D200000}"/>
    <cellStyle name="Standaard 4 2 3 2 4 2 2 3 2 5" xfId="22187" xr:uid="{00000000-0005-0000-0000-00001E200000}"/>
    <cellStyle name="Standaard 4 2 3 2 4 2 2 3 3" xfId="6562" xr:uid="{00000000-0005-0000-0000-00001F200000}"/>
    <cellStyle name="Standaard 4 2 3 2 4 2 2 3 3 2" xfId="22190" xr:uid="{00000000-0005-0000-0000-000020200000}"/>
    <cellStyle name="Standaard 4 2 3 2 4 2 2 3 4" xfId="10521" xr:uid="{00000000-0005-0000-0000-000021200000}"/>
    <cellStyle name="Standaard 4 2 3 2 4 2 2 3 4 2" xfId="22191" xr:uid="{00000000-0005-0000-0000-000022200000}"/>
    <cellStyle name="Standaard 4 2 3 2 4 2 2 3 5" xfId="15189" xr:uid="{00000000-0005-0000-0000-000023200000}"/>
    <cellStyle name="Standaard 4 2 3 2 4 2 2 3 6" xfId="22186" xr:uid="{00000000-0005-0000-0000-000024200000}"/>
    <cellStyle name="Standaard 4 2 3 2 4 2 2 4" xfId="1118" xr:uid="{00000000-0005-0000-0000-000025200000}"/>
    <cellStyle name="Standaard 4 2 3 2 4 2 2 4 2" xfId="3449" xr:uid="{00000000-0005-0000-0000-000026200000}"/>
    <cellStyle name="Standaard 4 2 3 2 4 2 2 4 2 2" xfId="8116" xr:uid="{00000000-0005-0000-0000-000027200000}"/>
    <cellStyle name="Standaard 4 2 3 2 4 2 2 4 2 2 2" xfId="22194" xr:uid="{00000000-0005-0000-0000-000028200000}"/>
    <cellStyle name="Standaard 4 2 3 2 4 2 2 4 2 3" xfId="10524" xr:uid="{00000000-0005-0000-0000-000029200000}"/>
    <cellStyle name="Standaard 4 2 3 2 4 2 2 4 2 3 2" xfId="22195" xr:uid="{00000000-0005-0000-0000-00002A200000}"/>
    <cellStyle name="Standaard 4 2 3 2 4 2 2 4 2 4" xfId="15192" xr:uid="{00000000-0005-0000-0000-00002B200000}"/>
    <cellStyle name="Standaard 4 2 3 2 4 2 2 4 2 5" xfId="22193" xr:uid="{00000000-0005-0000-0000-00002C200000}"/>
    <cellStyle name="Standaard 4 2 3 2 4 2 2 4 3" xfId="5785" xr:uid="{00000000-0005-0000-0000-00002D200000}"/>
    <cellStyle name="Standaard 4 2 3 2 4 2 2 4 3 2" xfId="22196" xr:uid="{00000000-0005-0000-0000-00002E200000}"/>
    <cellStyle name="Standaard 4 2 3 2 4 2 2 4 4" xfId="10523" xr:uid="{00000000-0005-0000-0000-00002F200000}"/>
    <cellStyle name="Standaard 4 2 3 2 4 2 2 4 4 2" xfId="22197" xr:uid="{00000000-0005-0000-0000-000030200000}"/>
    <cellStyle name="Standaard 4 2 3 2 4 2 2 4 5" xfId="15191" xr:uid="{00000000-0005-0000-0000-000031200000}"/>
    <cellStyle name="Standaard 4 2 3 2 4 2 2 4 6" xfId="22192" xr:uid="{00000000-0005-0000-0000-000032200000}"/>
    <cellStyle name="Standaard 4 2 3 2 4 2 2 5" xfId="2672" xr:uid="{00000000-0005-0000-0000-000033200000}"/>
    <cellStyle name="Standaard 4 2 3 2 4 2 2 5 2" xfId="7339" xr:uid="{00000000-0005-0000-0000-000034200000}"/>
    <cellStyle name="Standaard 4 2 3 2 4 2 2 5 2 2" xfId="22199" xr:uid="{00000000-0005-0000-0000-000035200000}"/>
    <cellStyle name="Standaard 4 2 3 2 4 2 2 5 3" xfId="10525" xr:uid="{00000000-0005-0000-0000-000036200000}"/>
    <cellStyle name="Standaard 4 2 3 2 4 2 2 5 3 2" xfId="22200" xr:uid="{00000000-0005-0000-0000-000037200000}"/>
    <cellStyle name="Standaard 4 2 3 2 4 2 2 5 4" xfId="15193" xr:uid="{00000000-0005-0000-0000-000038200000}"/>
    <cellStyle name="Standaard 4 2 3 2 4 2 2 5 5" xfId="22198" xr:uid="{00000000-0005-0000-0000-000039200000}"/>
    <cellStyle name="Standaard 4 2 3 2 4 2 2 6" xfId="5008" xr:uid="{00000000-0005-0000-0000-00003A200000}"/>
    <cellStyle name="Standaard 4 2 3 2 4 2 2 6 2" xfId="22201" xr:uid="{00000000-0005-0000-0000-00003B200000}"/>
    <cellStyle name="Standaard 4 2 3 2 4 2 2 7" xfId="10514" xr:uid="{00000000-0005-0000-0000-00003C200000}"/>
    <cellStyle name="Standaard 4 2 3 2 4 2 2 7 2" xfId="22202" xr:uid="{00000000-0005-0000-0000-00003D200000}"/>
    <cellStyle name="Standaard 4 2 3 2 4 2 2 8" xfId="15182" xr:uid="{00000000-0005-0000-0000-00003E200000}"/>
    <cellStyle name="Standaard 4 2 3 2 4 2 2 9" xfId="22167" xr:uid="{00000000-0005-0000-0000-00003F200000}"/>
    <cellStyle name="Standaard 4 2 3 2 4 2 3" xfId="531" xr:uid="{00000000-0005-0000-0000-000040200000}"/>
    <cellStyle name="Standaard 4 2 3 2 4 2 3 2" xfId="2089" xr:uid="{00000000-0005-0000-0000-000041200000}"/>
    <cellStyle name="Standaard 4 2 3 2 4 2 3 2 2" xfId="4420" xr:uid="{00000000-0005-0000-0000-000042200000}"/>
    <cellStyle name="Standaard 4 2 3 2 4 2 3 2 2 2" xfId="9087" xr:uid="{00000000-0005-0000-0000-000043200000}"/>
    <cellStyle name="Standaard 4 2 3 2 4 2 3 2 2 2 2" xfId="22206" xr:uid="{00000000-0005-0000-0000-000044200000}"/>
    <cellStyle name="Standaard 4 2 3 2 4 2 3 2 2 3" xfId="10528" xr:uid="{00000000-0005-0000-0000-000045200000}"/>
    <cellStyle name="Standaard 4 2 3 2 4 2 3 2 2 3 2" xfId="22207" xr:uid="{00000000-0005-0000-0000-000046200000}"/>
    <cellStyle name="Standaard 4 2 3 2 4 2 3 2 2 4" xfId="15196" xr:uid="{00000000-0005-0000-0000-000047200000}"/>
    <cellStyle name="Standaard 4 2 3 2 4 2 3 2 2 5" xfId="22205" xr:uid="{00000000-0005-0000-0000-000048200000}"/>
    <cellStyle name="Standaard 4 2 3 2 4 2 3 2 3" xfId="6756" xr:uid="{00000000-0005-0000-0000-000049200000}"/>
    <cellStyle name="Standaard 4 2 3 2 4 2 3 2 3 2" xfId="22208" xr:uid="{00000000-0005-0000-0000-00004A200000}"/>
    <cellStyle name="Standaard 4 2 3 2 4 2 3 2 4" xfId="10527" xr:uid="{00000000-0005-0000-0000-00004B200000}"/>
    <cellStyle name="Standaard 4 2 3 2 4 2 3 2 4 2" xfId="22209" xr:uid="{00000000-0005-0000-0000-00004C200000}"/>
    <cellStyle name="Standaard 4 2 3 2 4 2 3 2 5" xfId="15195" xr:uid="{00000000-0005-0000-0000-00004D200000}"/>
    <cellStyle name="Standaard 4 2 3 2 4 2 3 2 6" xfId="22204" xr:uid="{00000000-0005-0000-0000-00004E200000}"/>
    <cellStyle name="Standaard 4 2 3 2 4 2 3 3" xfId="1312" xr:uid="{00000000-0005-0000-0000-00004F200000}"/>
    <cellStyle name="Standaard 4 2 3 2 4 2 3 3 2" xfId="3643" xr:uid="{00000000-0005-0000-0000-000050200000}"/>
    <cellStyle name="Standaard 4 2 3 2 4 2 3 3 2 2" xfId="8310" xr:uid="{00000000-0005-0000-0000-000051200000}"/>
    <cellStyle name="Standaard 4 2 3 2 4 2 3 3 2 2 2" xfId="22212" xr:uid="{00000000-0005-0000-0000-000052200000}"/>
    <cellStyle name="Standaard 4 2 3 2 4 2 3 3 2 3" xfId="10530" xr:uid="{00000000-0005-0000-0000-000053200000}"/>
    <cellStyle name="Standaard 4 2 3 2 4 2 3 3 2 3 2" xfId="22213" xr:uid="{00000000-0005-0000-0000-000054200000}"/>
    <cellStyle name="Standaard 4 2 3 2 4 2 3 3 2 4" xfId="15198" xr:uid="{00000000-0005-0000-0000-000055200000}"/>
    <cellStyle name="Standaard 4 2 3 2 4 2 3 3 2 5" xfId="22211" xr:uid="{00000000-0005-0000-0000-000056200000}"/>
    <cellStyle name="Standaard 4 2 3 2 4 2 3 3 3" xfId="5979" xr:uid="{00000000-0005-0000-0000-000057200000}"/>
    <cellStyle name="Standaard 4 2 3 2 4 2 3 3 3 2" xfId="22214" xr:uid="{00000000-0005-0000-0000-000058200000}"/>
    <cellStyle name="Standaard 4 2 3 2 4 2 3 3 4" xfId="10529" xr:uid="{00000000-0005-0000-0000-000059200000}"/>
    <cellStyle name="Standaard 4 2 3 2 4 2 3 3 4 2" xfId="22215" xr:uid="{00000000-0005-0000-0000-00005A200000}"/>
    <cellStyle name="Standaard 4 2 3 2 4 2 3 3 5" xfId="15197" xr:uid="{00000000-0005-0000-0000-00005B200000}"/>
    <cellStyle name="Standaard 4 2 3 2 4 2 3 3 6" xfId="22210" xr:uid="{00000000-0005-0000-0000-00005C200000}"/>
    <cellStyle name="Standaard 4 2 3 2 4 2 3 4" xfId="2866" xr:uid="{00000000-0005-0000-0000-00005D200000}"/>
    <cellStyle name="Standaard 4 2 3 2 4 2 3 4 2" xfId="7533" xr:uid="{00000000-0005-0000-0000-00005E200000}"/>
    <cellStyle name="Standaard 4 2 3 2 4 2 3 4 2 2" xfId="22217" xr:uid="{00000000-0005-0000-0000-00005F200000}"/>
    <cellStyle name="Standaard 4 2 3 2 4 2 3 4 3" xfId="10531" xr:uid="{00000000-0005-0000-0000-000060200000}"/>
    <cellStyle name="Standaard 4 2 3 2 4 2 3 4 3 2" xfId="22218" xr:uid="{00000000-0005-0000-0000-000061200000}"/>
    <cellStyle name="Standaard 4 2 3 2 4 2 3 4 4" xfId="15199" xr:uid="{00000000-0005-0000-0000-000062200000}"/>
    <cellStyle name="Standaard 4 2 3 2 4 2 3 4 5" xfId="22216" xr:uid="{00000000-0005-0000-0000-000063200000}"/>
    <cellStyle name="Standaard 4 2 3 2 4 2 3 5" xfId="5202" xr:uid="{00000000-0005-0000-0000-000064200000}"/>
    <cellStyle name="Standaard 4 2 3 2 4 2 3 5 2" xfId="22219" xr:uid="{00000000-0005-0000-0000-000065200000}"/>
    <cellStyle name="Standaard 4 2 3 2 4 2 3 6" xfId="10526" xr:uid="{00000000-0005-0000-0000-000066200000}"/>
    <cellStyle name="Standaard 4 2 3 2 4 2 3 6 2" xfId="22220" xr:uid="{00000000-0005-0000-0000-000067200000}"/>
    <cellStyle name="Standaard 4 2 3 2 4 2 3 7" xfId="15194" xr:uid="{00000000-0005-0000-0000-000068200000}"/>
    <cellStyle name="Standaard 4 2 3 2 4 2 3 8" xfId="22203" xr:uid="{00000000-0005-0000-0000-000069200000}"/>
    <cellStyle name="Standaard 4 2 3 2 4 2 4" xfId="1701" xr:uid="{00000000-0005-0000-0000-00006A200000}"/>
    <cellStyle name="Standaard 4 2 3 2 4 2 4 2" xfId="4032" xr:uid="{00000000-0005-0000-0000-00006B200000}"/>
    <cellStyle name="Standaard 4 2 3 2 4 2 4 2 2" xfId="8699" xr:uid="{00000000-0005-0000-0000-00006C200000}"/>
    <cellStyle name="Standaard 4 2 3 2 4 2 4 2 2 2" xfId="22223" xr:uid="{00000000-0005-0000-0000-00006D200000}"/>
    <cellStyle name="Standaard 4 2 3 2 4 2 4 2 3" xfId="10533" xr:uid="{00000000-0005-0000-0000-00006E200000}"/>
    <cellStyle name="Standaard 4 2 3 2 4 2 4 2 3 2" xfId="22224" xr:uid="{00000000-0005-0000-0000-00006F200000}"/>
    <cellStyle name="Standaard 4 2 3 2 4 2 4 2 4" xfId="15201" xr:uid="{00000000-0005-0000-0000-000070200000}"/>
    <cellStyle name="Standaard 4 2 3 2 4 2 4 2 5" xfId="22222" xr:uid="{00000000-0005-0000-0000-000071200000}"/>
    <cellStyle name="Standaard 4 2 3 2 4 2 4 3" xfId="6368" xr:uid="{00000000-0005-0000-0000-000072200000}"/>
    <cellStyle name="Standaard 4 2 3 2 4 2 4 3 2" xfId="22225" xr:uid="{00000000-0005-0000-0000-000073200000}"/>
    <cellStyle name="Standaard 4 2 3 2 4 2 4 4" xfId="10532" xr:uid="{00000000-0005-0000-0000-000074200000}"/>
    <cellStyle name="Standaard 4 2 3 2 4 2 4 4 2" xfId="22226" xr:uid="{00000000-0005-0000-0000-000075200000}"/>
    <cellStyle name="Standaard 4 2 3 2 4 2 4 5" xfId="15200" xr:uid="{00000000-0005-0000-0000-000076200000}"/>
    <cellStyle name="Standaard 4 2 3 2 4 2 4 6" xfId="22221" xr:uid="{00000000-0005-0000-0000-000077200000}"/>
    <cellStyle name="Standaard 4 2 3 2 4 2 5" xfId="924" xr:uid="{00000000-0005-0000-0000-000078200000}"/>
    <cellStyle name="Standaard 4 2 3 2 4 2 5 2" xfId="3255" xr:uid="{00000000-0005-0000-0000-000079200000}"/>
    <cellStyle name="Standaard 4 2 3 2 4 2 5 2 2" xfId="7922" xr:uid="{00000000-0005-0000-0000-00007A200000}"/>
    <cellStyle name="Standaard 4 2 3 2 4 2 5 2 2 2" xfId="22229" xr:uid="{00000000-0005-0000-0000-00007B200000}"/>
    <cellStyle name="Standaard 4 2 3 2 4 2 5 2 3" xfId="10535" xr:uid="{00000000-0005-0000-0000-00007C200000}"/>
    <cellStyle name="Standaard 4 2 3 2 4 2 5 2 3 2" xfId="22230" xr:uid="{00000000-0005-0000-0000-00007D200000}"/>
    <cellStyle name="Standaard 4 2 3 2 4 2 5 2 4" xfId="15203" xr:uid="{00000000-0005-0000-0000-00007E200000}"/>
    <cellStyle name="Standaard 4 2 3 2 4 2 5 2 5" xfId="22228" xr:uid="{00000000-0005-0000-0000-00007F200000}"/>
    <cellStyle name="Standaard 4 2 3 2 4 2 5 3" xfId="5591" xr:uid="{00000000-0005-0000-0000-000080200000}"/>
    <cellStyle name="Standaard 4 2 3 2 4 2 5 3 2" xfId="22231" xr:uid="{00000000-0005-0000-0000-000081200000}"/>
    <cellStyle name="Standaard 4 2 3 2 4 2 5 4" xfId="10534" xr:uid="{00000000-0005-0000-0000-000082200000}"/>
    <cellStyle name="Standaard 4 2 3 2 4 2 5 4 2" xfId="22232" xr:uid="{00000000-0005-0000-0000-000083200000}"/>
    <cellStyle name="Standaard 4 2 3 2 4 2 5 5" xfId="15202" xr:uid="{00000000-0005-0000-0000-000084200000}"/>
    <cellStyle name="Standaard 4 2 3 2 4 2 5 6" xfId="22227" xr:uid="{00000000-0005-0000-0000-000085200000}"/>
    <cellStyle name="Standaard 4 2 3 2 4 2 6" xfId="2478" xr:uid="{00000000-0005-0000-0000-000086200000}"/>
    <cellStyle name="Standaard 4 2 3 2 4 2 6 2" xfId="7145" xr:uid="{00000000-0005-0000-0000-000087200000}"/>
    <cellStyle name="Standaard 4 2 3 2 4 2 6 2 2" xfId="22234" xr:uid="{00000000-0005-0000-0000-000088200000}"/>
    <cellStyle name="Standaard 4 2 3 2 4 2 6 3" xfId="10536" xr:uid="{00000000-0005-0000-0000-000089200000}"/>
    <cellStyle name="Standaard 4 2 3 2 4 2 6 3 2" xfId="22235" xr:uid="{00000000-0005-0000-0000-00008A200000}"/>
    <cellStyle name="Standaard 4 2 3 2 4 2 6 4" xfId="15204" xr:uid="{00000000-0005-0000-0000-00008B200000}"/>
    <cellStyle name="Standaard 4 2 3 2 4 2 6 5" xfId="22233" xr:uid="{00000000-0005-0000-0000-00008C200000}"/>
    <cellStyle name="Standaard 4 2 3 2 4 2 7" xfId="4814" xr:uid="{00000000-0005-0000-0000-00008D200000}"/>
    <cellStyle name="Standaard 4 2 3 2 4 2 7 2" xfId="22236" xr:uid="{00000000-0005-0000-0000-00008E200000}"/>
    <cellStyle name="Standaard 4 2 3 2 4 2 8" xfId="10513" xr:uid="{00000000-0005-0000-0000-00008F200000}"/>
    <cellStyle name="Standaard 4 2 3 2 4 2 8 2" xfId="22237" xr:uid="{00000000-0005-0000-0000-000090200000}"/>
    <cellStyle name="Standaard 4 2 3 2 4 2 9" xfId="15181" xr:uid="{00000000-0005-0000-0000-000091200000}"/>
    <cellStyle name="Standaard 4 2 3 2 4 3" xfId="232" xr:uid="{00000000-0005-0000-0000-000092200000}"/>
    <cellStyle name="Standaard 4 2 3 2 4 3 2" xfId="623" xr:uid="{00000000-0005-0000-0000-000093200000}"/>
    <cellStyle name="Standaard 4 2 3 2 4 3 2 2" xfId="2181" xr:uid="{00000000-0005-0000-0000-000094200000}"/>
    <cellStyle name="Standaard 4 2 3 2 4 3 2 2 2" xfId="4512" xr:uid="{00000000-0005-0000-0000-000095200000}"/>
    <cellStyle name="Standaard 4 2 3 2 4 3 2 2 2 2" xfId="9179" xr:uid="{00000000-0005-0000-0000-000096200000}"/>
    <cellStyle name="Standaard 4 2 3 2 4 3 2 2 2 2 2" xfId="22242" xr:uid="{00000000-0005-0000-0000-000097200000}"/>
    <cellStyle name="Standaard 4 2 3 2 4 3 2 2 2 3" xfId="10540" xr:uid="{00000000-0005-0000-0000-000098200000}"/>
    <cellStyle name="Standaard 4 2 3 2 4 3 2 2 2 3 2" xfId="22243" xr:uid="{00000000-0005-0000-0000-000099200000}"/>
    <cellStyle name="Standaard 4 2 3 2 4 3 2 2 2 4" xfId="15208" xr:uid="{00000000-0005-0000-0000-00009A200000}"/>
    <cellStyle name="Standaard 4 2 3 2 4 3 2 2 2 5" xfId="22241" xr:uid="{00000000-0005-0000-0000-00009B200000}"/>
    <cellStyle name="Standaard 4 2 3 2 4 3 2 2 3" xfId="6848" xr:uid="{00000000-0005-0000-0000-00009C200000}"/>
    <cellStyle name="Standaard 4 2 3 2 4 3 2 2 3 2" xfId="22244" xr:uid="{00000000-0005-0000-0000-00009D200000}"/>
    <cellStyle name="Standaard 4 2 3 2 4 3 2 2 4" xfId="10539" xr:uid="{00000000-0005-0000-0000-00009E200000}"/>
    <cellStyle name="Standaard 4 2 3 2 4 3 2 2 4 2" xfId="22245" xr:uid="{00000000-0005-0000-0000-00009F200000}"/>
    <cellStyle name="Standaard 4 2 3 2 4 3 2 2 5" xfId="15207" xr:uid="{00000000-0005-0000-0000-0000A0200000}"/>
    <cellStyle name="Standaard 4 2 3 2 4 3 2 2 6" xfId="22240" xr:uid="{00000000-0005-0000-0000-0000A1200000}"/>
    <cellStyle name="Standaard 4 2 3 2 4 3 2 3" xfId="1404" xr:uid="{00000000-0005-0000-0000-0000A2200000}"/>
    <cellStyle name="Standaard 4 2 3 2 4 3 2 3 2" xfId="3735" xr:uid="{00000000-0005-0000-0000-0000A3200000}"/>
    <cellStyle name="Standaard 4 2 3 2 4 3 2 3 2 2" xfId="8402" xr:uid="{00000000-0005-0000-0000-0000A4200000}"/>
    <cellStyle name="Standaard 4 2 3 2 4 3 2 3 2 2 2" xfId="22248" xr:uid="{00000000-0005-0000-0000-0000A5200000}"/>
    <cellStyle name="Standaard 4 2 3 2 4 3 2 3 2 3" xfId="10542" xr:uid="{00000000-0005-0000-0000-0000A6200000}"/>
    <cellStyle name="Standaard 4 2 3 2 4 3 2 3 2 3 2" xfId="22249" xr:uid="{00000000-0005-0000-0000-0000A7200000}"/>
    <cellStyle name="Standaard 4 2 3 2 4 3 2 3 2 4" xfId="15210" xr:uid="{00000000-0005-0000-0000-0000A8200000}"/>
    <cellStyle name="Standaard 4 2 3 2 4 3 2 3 2 5" xfId="22247" xr:uid="{00000000-0005-0000-0000-0000A9200000}"/>
    <cellStyle name="Standaard 4 2 3 2 4 3 2 3 3" xfId="6071" xr:uid="{00000000-0005-0000-0000-0000AA200000}"/>
    <cellStyle name="Standaard 4 2 3 2 4 3 2 3 3 2" xfId="22250" xr:uid="{00000000-0005-0000-0000-0000AB200000}"/>
    <cellStyle name="Standaard 4 2 3 2 4 3 2 3 4" xfId="10541" xr:uid="{00000000-0005-0000-0000-0000AC200000}"/>
    <cellStyle name="Standaard 4 2 3 2 4 3 2 3 4 2" xfId="22251" xr:uid="{00000000-0005-0000-0000-0000AD200000}"/>
    <cellStyle name="Standaard 4 2 3 2 4 3 2 3 5" xfId="15209" xr:uid="{00000000-0005-0000-0000-0000AE200000}"/>
    <cellStyle name="Standaard 4 2 3 2 4 3 2 3 6" xfId="22246" xr:uid="{00000000-0005-0000-0000-0000AF200000}"/>
    <cellStyle name="Standaard 4 2 3 2 4 3 2 4" xfId="2958" xr:uid="{00000000-0005-0000-0000-0000B0200000}"/>
    <cellStyle name="Standaard 4 2 3 2 4 3 2 4 2" xfId="7625" xr:uid="{00000000-0005-0000-0000-0000B1200000}"/>
    <cellStyle name="Standaard 4 2 3 2 4 3 2 4 2 2" xfId="22253" xr:uid="{00000000-0005-0000-0000-0000B2200000}"/>
    <cellStyle name="Standaard 4 2 3 2 4 3 2 4 3" xfId="10543" xr:uid="{00000000-0005-0000-0000-0000B3200000}"/>
    <cellStyle name="Standaard 4 2 3 2 4 3 2 4 3 2" xfId="22254" xr:uid="{00000000-0005-0000-0000-0000B4200000}"/>
    <cellStyle name="Standaard 4 2 3 2 4 3 2 4 4" xfId="15211" xr:uid="{00000000-0005-0000-0000-0000B5200000}"/>
    <cellStyle name="Standaard 4 2 3 2 4 3 2 4 5" xfId="22252" xr:uid="{00000000-0005-0000-0000-0000B6200000}"/>
    <cellStyle name="Standaard 4 2 3 2 4 3 2 5" xfId="5294" xr:uid="{00000000-0005-0000-0000-0000B7200000}"/>
    <cellStyle name="Standaard 4 2 3 2 4 3 2 5 2" xfId="22255" xr:uid="{00000000-0005-0000-0000-0000B8200000}"/>
    <cellStyle name="Standaard 4 2 3 2 4 3 2 6" xfId="10538" xr:uid="{00000000-0005-0000-0000-0000B9200000}"/>
    <cellStyle name="Standaard 4 2 3 2 4 3 2 6 2" xfId="22256" xr:uid="{00000000-0005-0000-0000-0000BA200000}"/>
    <cellStyle name="Standaard 4 2 3 2 4 3 2 7" xfId="15206" xr:uid="{00000000-0005-0000-0000-0000BB200000}"/>
    <cellStyle name="Standaard 4 2 3 2 4 3 2 8" xfId="22239" xr:uid="{00000000-0005-0000-0000-0000BC200000}"/>
    <cellStyle name="Standaard 4 2 3 2 4 3 3" xfId="1793" xr:uid="{00000000-0005-0000-0000-0000BD200000}"/>
    <cellStyle name="Standaard 4 2 3 2 4 3 3 2" xfId="4124" xr:uid="{00000000-0005-0000-0000-0000BE200000}"/>
    <cellStyle name="Standaard 4 2 3 2 4 3 3 2 2" xfId="8791" xr:uid="{00000000-0005-0000-0000-0000BF200000}"/>
    <cellStyle name="Standaard 4 2 3 2 4 3 3 2 2 2" xfId="22259" xr:uid="{00000000-0005-0000-0000-0000C0200000}"/>
    <cellStyle name="Standaard 4 2 3 2 4 3 3 2 3" xfId="10545" xr:uid="{00000000-0005-0000-0000-0000C1200000}"/>
    <cellStyle name="Standaard 4 2 3 2 4 3 3 2 3 2" xfId="22260" xr:uid="{00000000-0005-0000-0000-0000C2200000}"/>
    <cellStyle name="Standaard 4 2 3 2 4 3 3 2 4" xfId="15213" xr:uid="{00000000-0005-0000-0000-0000C3200000}"/>
    <cellStyle name="Standaard 4 2 3 2 4 3 3 2 5" xfId="22258" xr:uid="{00000000-0005-0000-0000-0000C4200000}"/>
    <cellStyle name="Standaard 4 2 3 2 4 3 3 3" xfId="6460" xr:uid="{00000000-0005-0000-0000-0000C5200000}"/>
    <cellStyle name="Standaard 4 2 3 2 4 3 3 3 2" xfId="22261" xr:uid="{00000000-0005-0000-0000-0000C6200000}"/>
    <cellStyle name="Standaard 4 2 3 2 4 3 3 4" xfId="10544" xr:uid="{00000000-0005-0000-0000-0000C7200000}"/>
    <cellStyle name="Standaard 4 2 3 2 4 3 3 4 2" xfId="22262" xr:uid="{00000000-0005-0000-0000-0000C8200000}"/>
    <cellStyle name="Standaard 4 2 3 2 4 3 3 5" xfId="15212" xr:uid="{00000000-0005-0000-0000-0000C9200000}"/>
    <cellStyle name="Standaard 4 2 3 2 4 3 3 6" xfId="22257" xr:uid="{00000000-0005-0000-0000-0000CA200000}"/>
    <cellStyle name="Standaard 4 2 3 2 4 3 4" xfId="1016" xr:uid="{00000000-0005-0000-0000-0000CB200000}"/>
    <cellStyle name="Standaard 4 2 3 2 4 3 4 2" xfId="3347" xr:uid="{00000000-0005-0000-0000-0000CC200000}"/>
    <cellStyle name="Standaard 4 2 3 2 4 3 4 2 2" xfId="8014" xr:uid="{00000000-0005-0000-0000-0000CD200000}"/>
    <cellStyle name="Standaard 4 2 3 2 4 3 4 2 2 2" xfId="22265" xr:uid="{00000000-0005-0000-0000-0000CE200000}"/>
    <cellStyle name="Standaard 4 2 3 2 4 3 4 2 3" xfId="10547" xr:uid="{00000000-0005-0000-0000-0000CF200000}"/>
    <cellStyle name="Standaard 4 2 3 2 4 3 4 2 3 2" xfId="22266" xr:uid="{00000000-0005-0000-0000-0000D0200000}"/>
    <cellStyle name="Standaard 4 2 3 2 4 3 4 2 4" xfId="15215" xr:uid="{00000000-0005-0000-0000-0000D1200000}"/>
    <cellStyle name="Standaard 4 2 3 2 4 3 4 2 5" xfId="22264" xr:uid="{00000000-0005-0000-0000-0000D2200000}"/>
    <cellStyle name="Standaard 4 2 3 2 4 3 4 3" xfId="5683" xr:uid="{00000000-0005-0000-0000-0000D3200000}"/>
    <cellStyle name="Standaard 4 2 3 2 4 3 4 3 2" xfId="22267" xr:uid="{00000000-0005-0000-0000-0000D4200000}"/>
    <cellStyle name="Standaard 4 2 3 2 4 3 4 4" xfId="10546" xr:uid="{00000000-0005-0000-0000-0000D5200000}"/>
    <cellStyle name="Standaard 4 2 3 2 4 3 4 4 2" xfId="22268" xr:uid="{00000000-0005-0000-0000-0000D6200000}"/>
    <cellStyle name="Standaard 4 2 3 2 4 3 4 5" xfId="15214" xr:uid="{00000000-0005-0000-0000-0000D7200000}"/>
    <cellStyle name="Standaard 4 2 3 2 4 3 4 6" xfId="22263" xr:uid="{00000000-0005-0000-0000-0000D8200000}"/>
    <cellStyle name="Standaard 4 2 3 2 4 3 5" xfId="2570" xr:uid="{00000000-0005-0000-0000-0000D9200000}"/>
    <cellStyle name="Standaard 4 2 3 2 4 3 5 2" xfId="7237" xr:uid="{00000000-0005-0000-0000-0000DA200000}"/>
    <cellStyle name="Standaard 4 2 3 2 4 3 5 2 2" xfId="22270" xr:uid="{00000000-0005-0000-0000-0000DB200000}"/>
    <cellStyle name="Standaard 4 2 3 2 4 3 5 3" xfId="10548" xr:uid="{00000000-0005-0000-0000-0000DC200000}"/>
    <cellStyle name="Standaard 4 2 3 2 4 3 5 3 2" xfId="22271" xr:uid="{00000000-0005-0000-0000-0000DD200000}"/>
    <cellStyle name="Standaard 4 2 3 2 4 3 5 4" xfId="15216" xr:uid="{00000000-0005-0000-0000-0000DE200000}"/>
    <cellStyle name="Standaard 4 2 3 2 4 3 5 5" xfId="22269" xr:uid="{00000000-0005-0000-0000-0000DF200000}"/>
    <cellStyle name="Standaard 4 2 3 2 4 3 6" xfId="4906" xr:uid="{00000000-0005-0000-0000-0000E0200000}"/>
    <cellStyle name="Standaard 4 2 3 2 4 3 6 2" xfId="22272" xr:uid="{00000000-0005-0000-0000-0000E1200000}"/>
    <cellStyle name="Standaard 4 2 3 2 4 3 7" xfId="10537" xr:uid="{00000000-0005-0000-0000-0000E2200000}"/>
    <cellStyle name="Standaard 4 2 3 2 4 3 7 2" xfId="22273" xr:uid="{00000000-0005-0000-0000-0000E3200000}"/>
    <cellStyle name="Standaard 4 2 3 2 4 3 8" xfId="15205" xr:uid="{00000000-0005-0000-0000-0000E4200000}"/>
    <cellStyle name="Standaard 4 2 3 2 4 3 9" xfId="22238" xr:uid="{00000000-0005-0000-0000-0000E5200000}"/>
    <cellStyle name="Standaard 4 2 3 2 4 4" xfId="429" xr:uid="{00000000-0005-0000-0000-0000E6200000}"/>
    <cellStyle name="Standaard 4 2 3 2 4 4 2" xfId="1987" xr:uid="{00000000-0005-0000-0000-0000E7200000}"/>
    <cellStyle name="Standaard 4 2 3 2 4 4 2 2" xfId="4318" xr:uid="{00000000-0005-0000-0000-0000E8200000}"/>
    <cellStyle name="Standaard 4 2 3 2 4 4 2 2 2" xfId="8985" xr:uid="{00000000-0005-0000-0000-0000E9200000}"/>
    <cellStyle name="Standaard 4 2 3 2 4 4 2 2 2 2" xfId="22277" xr:uid="{00000000-0005-0000-0000-0000EA200000}"/>
    <cellStyle name="Standaard 4 2 3 2 4 4 2 2 3" xfId="10551" xr:uid="{00000000-0005-0000-0000-0000EB200000}"/>
    <cellStyle name="Standaard 4 2 3 2 4 4 2 2 3 2" xfId="22278" xr:uid="{00000000-0005-0000-0000-0000EC200000}"/>
    <cellStyle name="Standaard 4 2 3 2 4 4 2 2 4" xfId="15219" xr:uid="{00000000-0005-0000-0000-0000ED200000}"/>
    <cellStyle name="Standaard 4 2 3 2 4 4 2 2 5" xfId="22276" xr:uid="{00000000-0005-0000-0000-0000EE200000}"/>
    <cellStyle name="Standaard 4 2 3 2 4 4 2 3" xfId="6654" xr:uid="{00000000-0005-0000-0000-0000EF200000}"/>
    <cellStyle name="Standaard 4 2 3 2 4 4 2 3 2" xfId="22279" xr:uid="{00000000-0005-0000-0000-0000F0200000}"/>
    <cellStyle name="Standaard 4 2 3 2 4 4 2 4" xfId="10550" xr:uid="{00000000-0005-0000-0000-0000F1200000}"/>
    <cellStyle name="Standaard 4 2 3 2 4 4 2 4 2" xfId="22280" xr:uid="{00000000-0005-0000-0000-0000F2200000}"/>
    <cellStyle name="Standaard 4 2 3 2 4 4 2 5" xfId="15218" xr:uid="{00000000-0005-0000-0000-0000F3200000}"/>
    <cellStyle name="Standaard 4 2 3 2 4 4 2 6" xfId="22275" xr:uid="{00000000-0005-0000-0000-0000F4200000}"/>
    <cellStyle name="Standaard 4 2 3 2 4 4 3" xfId="1210" xr:uid="{00000000-0005-0000-0000-0000F5200000}"/>
    <cellStyle name="Standaard 4 2 3 2 4 4 3 2" xfId="3541" xr:uid="{00000000-0005-0000-0000-0000F6200000}"/>
    <cellStyle name="Standaard 4 2 3 2 4 4 3 2 2" xfId="8208" xr:uid="{00000000-0005-0000-0000-0000F7200000}"/>
    <cellStyle name="Standaard 4 2 3 2 4 4 3 2 2 2" xfId="22283" xr:uid="{00000000-0005-0000-0000-0000F8200000}"/>
    <cellStyle name="Standaard 4 2 3 2 4 4 3 2 3" xfId="10553" xr:uid="{00000000-0005-0000-0000-0000F9200000}"/>
    <cellStyle name="Standaard 4 2 3 2 4 4 3 2 3 2" xfId="22284" xr:uid="{00000000-0005-0000-0000-0000FA200000}"/>
    <cellStyle name="Standaard 4 2 3 2 4 4 3 2 4" xfId="15221" xr:uid="{00000000-0005-0000-0000-0000FB200000}"/>
    <cellStyle name="Standaard 4 2 3 2 4 4 3 2 5" xfId="22282" xr:uid="{00000000-0005-0000-0000-0000FC200000}"/>
    <cellStyle name="Standaard 4 2 3 2 4 4 3 3" xfId="5877" xr:uid="{00000000-0005-0000-0000-0000FD200000}"/>
    <cellStyle name="Standaard 4 2 3 2 4 4 3 3 2" xfId="22285" xr:uid="{00000000-0005-0000-0000-0000FE200000}"/>
    <cellStyle name="Standaard 4 2 3 2 4 4 3 4" xfId="10552" xr:uid="{00000000-0005-0000-0000-0000FF200000}"/>
    <cellStyle name="Standaard 4 2 3 2 4 4 3 4 2" xfId="22286" xr:uid="{00000000-0005-0000-0000-000000210000}"/>
    <cellStyle name="Standaard 4 2 3 2 4 4 3 5" xfId="15220" xr:uid="{00000000-0005-0000-0000-000001210000}"/>
    <cellStyle name="Standaard 4 2 3 2 4 4 3 6" xfId="22281" xr:uid="{00000000-0005-0000-0000-000002210000}"/>
    <cellStyle name="Standaard 4 2 3 2 4 4 4" xfId="2764" xr:uid="{00000000-0005-0000-0000-000003210000}"/>
    <cellStyle name="Standaard 4 2 3 2 4 4 4 2" xfId="7431" xr:uid="{00000000-0005-0000-0000-000004210000}"/>
    <cellStyle name="Standaard 4 2 3 2 4 4 4 2 2" xfId="22288" xr:uid="{00000000-0005-0000-0000-000005210000}"/>
    <cellStyle name="Standaard 4 2 3 2 4 4 4 3" xfId="10554" xr:uid="{00000000-0005-0000-0000-000006210000}"/>
    <cellStyle name="Standaard 4 2 3 2 4 4 4 3 2" xfId="22289" xr:uid="{00000000-0005-0000-0000-000007210000}"/>
    <cellStyle name="Standaard 4 2 3 2 4 4 4 4" xfId="15222" xr:uid="{00000000-0005-0000-0000-000008210000}"/>
    <cellStyle name="Standaard 4 2 3 2 4 4 4 5" xfId="22287" xr:uid="{00000000-0005-0000-0000-000009210000}"/>
    <cellStyle name="Standaard 4 2 3 2 4 4 5" xfId="5100" xr:uid="{00000000-0005-0000-0000-00000A210000}"/>
    <cellStyle name="Standaard 4 2 3 2 4 4 5 2" xfId="22290" xr:uid="{00000000-0005-0000-0000-00000B210000}"/>
    <cellStyle name="Standaard 4 2 3 2 4 4 6" xfId="10549" xr:uid="{00000000-0005-0000-0000-00000C210000}"/>
    <cellStyle name="Standaard 4 2 3 2 4 4 6 2" xfId="22291" xr:uid="{00000000-0005-0000-0000-00000D210000}"/>
    <cellStyle name="Standaard 4 2 3 2 4 4 7" xfId="15217" xr:uid="{00000000-0005-0000-0000-00000E210000}"/>
    <cellStyle name="Standaard 4 2 3 2 4 4 8" xfId="22274" xr:uid="{00000000-0005-0000-0000-00000F210000}"/>
    <cellStyle name="Standaard 4 2 3 2 4 5" xfId="1599" xr:uid="{00000000-0005-0000-0000-000010210000}"/>
    <cellStyle name="Standaard 4 2 3 2 4 5 2" xfId="3930" xr:uid="{00000000-0005-0000-0000-000011210000}"/>
    <cellStyle name="Standaard 4 2 3 2 4 5 2 2" xfId="8597" xr:uid="{00000000-0005-0000-0000-000012210000}"/>
    <cellStyle name="Standaard 4 2 3 2 4 5 2 2 2" xfId="22294" xr:uid="{00000000-0005-0000-0000-000013210000}"/>
    <cellStyle name="Standaard 4 2 3 2 4 5 2 3" xfId="10556" xr:uid="{00000000-0005-0000-0000-000014210000}"/>
    <cellStyle name="Standaard 4 2 3 2 4 5 2 3 2" xfId="22295" xr:uid="{00000000-0005-0000-0000-000015210000}"/>
    <cellStyle name="Standaard 4 2 3 2 4 5 2 4" xfId="15224" xr:uid="{00000000-0005-0000-0000-000016210000}"/>
    <cellStyle name="Standaard 4 2 3 2 4 5 2 5" xfId="22293" xr:uid="{00000000-0005-0000-0000-000017210000}"/>
    <cellStyle name="Standaard 4 2 3 2 4 5 3" xfId="6266" xr:uid="{00000000-0005-0000-0000-000018210000}"/>
    <cellStyle name="Standaard 4 2 3 2 4 5 3 2" xfId="22296" xr:uid="{00000000-0005-0000-0000-000019210000}"/>
    <cellStyle name="Standaard 4 2 3 2 4 5 4" xfId="10555" xr:uid="{00000000-0005-0000-0000-00001A210000}"/>
    <cellStyle name="Standaard 4 2 3 2 4 5 4 2" xfId="22297" xr:uid="{00000000-0005-0000-0000-00001B210000}"/>
    <cellStyle name="Standaard 4 2 3 2 4 5 5" xfId="15223" xr:uid="{00000000-0005-0000-0000-00001C210000}"/>
    <cellStyle name="Standaard 4 2 3 2 4 5 6" xfId="22292" xr:uid="{00000000-0005-0000-0000-00001D210000}"/>
    <cellStyle name="Standaard 4 2 3 2 4 6" xfId="822" xr:uid="{00000000-0005-0000-0000-00001E210000}"/>
    <cellStyle name="Standaard 4 2 3 2 4 6 2" xfId="3153" xr:uid="{00000000-0005-0000-0000-00001F210000}"/>
    <cellStyle name="Standaard 4 2 3 2 4 6 2 2" xfId="7820" xr:uid="{00000000-0005-0000-0000-000020210000}"/>
    <cellStyle name="Standaard 4 2 3 2 4 6 2 2 2" xfId="22300" xr:uid="{00000000-0005-0000-0000-000021210000}"/>
    <cellStyle name="Standaard 4 2 3 2 4 6 2 3" xfId="10558" xr:uid="{00000000-0005-0000-0000-000022210000}"/>
    <cellStyle name="Standaard 4 2 3 2 4 6 2 3 2" xfId="22301" xr:uid="{00000000-0005-0000-0000-000023210000}"/>
    <cellStyle name="Standaard 4 2 3 2 4 6 2 4" xfId="15226" xr:uid="{00000000-0005-0000-0000-000024210000}"/>
    <cellStyle name="Standaard 4 2 3 2 4 6 2 5" xfId="22299" xr:uid="{00000000-0005-0000-0000-000025210000}"/>
    <cellStyle name="Standaard 4 2 3 2 4 6 3" xfId="5489" xr:uid="{00000000-0005-0000-0000-000026210000}"/>
    <cellStyle name="Standaard 4 2 3 2 4 6 3 2" xfId="22302" xr:uid="{00000000-0005-0000-0000-000027210000}"/>
    <cellStyle name="Standaard 4 2 3 2 4 6 4" xfId="10557" xr:uid="{00000000-0005-0000-0000-000028210000}"/>
    <cellStyle name="Standaard 4 2 3 2 4 6 4 2" xfId="22303" xr:uid="{00000000-0005-0000-0000-000029210000}"/>
    <cellStyle name="Standaard 4 2 3 2 4 6 5" xfId="15225" xr:uid="{00000000-0005-0000-0000-00002A210000}"/>
    <cellStyle name="Standaard 4 2 3 2 4 6 6" xfId="22298" xr:uid="{00000000-0005-0000-0000-00002B210000}"/>
    <cellStyle name="Standaard 4 2 3 2 4 7" xfId="2376" xr:uid="{00000000-0005-0000-0000-00002C210000}"/>
    <cellStyle name="Standaard 4 2 3 2 4 7 2" xfId="7043" xr:uid="{00000000-0005-0000-0000-00002D210000}"/>
    <cellStyle name="Standaard 4 2 3 2 4 7 2 2" xfId="22305" xr:uid="{00000000-0005-0000-0000-00002E210000}"/>
    <cellStyle name="Standaard 4 2 3 2 4 7 3" xfId="10559" xr:uid="{00000000-0005-0000-0000-00002F210000}"/>
    <cellStyle name="Standaard 4 2 3 2 4 7 3 2" xfId="22306" xr:uid="{00000000-0005-0000-0000-000030210000}"/>
    <cellStyle name="Standaard 4 2 3 2 4 7 4" xfId="15227" xr:uid="{00000000-0005-0000-0000-000031210000}"/>
    <cellStyle name="Standaard 4 2 3 2 4 7 5" xfId="22304" xr:uid="{00000000-0005-0000-0000-000032210000}"/>
    <cellStyle name="Standaard 4 2 3 2 4 8" xfId="4715" xr:uid="{00000000-0005-0000-0000-000033210000}"/>
    <cellStyle name="Standaard 4 2 3 2 4 8 2" xfId="22307" xr:uid="{00000000-0005-0000-0000-000034210000}"/>
    <cellStyle name="Standaard 4 2 3 2 4 9" xfId="10512" xr:uid="{00000000-0005-0000-0000-000035210000}"/>
    <cellStyle name="Standaard 4 2 3 2 4 9 2" xfId="22308" xr:uid="{00000000-0005-0000-0000-000036210000}"/>
    <cellStyle name="Standaard 4 2 3 2 5" xfId="122" xr:uid="{00000000-0005-0000-0000-000037210000}"/>
    <cellStyle name="Standaard 4 2 3 2 5 10" xfId="22309" xr:uid="{00000000-0005-0000-0000-000038210000}"/>
    <cellStyle name="Standaard 4 2 3 2 5 2" xfId="316" xr:uid="{00000000-0005-0000-0000-000039210000}"/>
    <cellStyle name="Standaard 4 2 3 2 5 2 2" xfId="707" xr:uid="{00000000-0005-0000-0000-00003A210000}"/>
    <cellStyle name="Standaard 4 2 3 2 5 2 2 2" xfId="2265" xr:uid="{00000000-0005-0000-0000-00003B210000}"/>
    <cellStyle name="Standaard 4 2 3 2 5 2 2 2 2" xfId="4596" xr:uid="{00000000-0005-0000-0000-00003C210000}"/>
    <cellStyle name="Standaard 4 2 3 2 5 2 2 2 2 2" xfId="9263" xr:uid="{00000000-0005-0000-0000-00003D210000}"/>
    <cellStyle name="Standaard 4 2 3 2 5 2 2 2 2 2 2" xfId="22314" xr:uid="{00000000-0005-0000-0000-00003E210000}"/>
    <cellStyle name="Standaard 4 2 3 2 5 2 2 2 2 3" xfId="10564" xr:uid="{00000000-0005-0000-0000-00003F210000}"/>
    <cellStyle name="Standaard 4 2 3 2 5 2 2 2 2 3 2" xfId="22315" xr:uid="{00000000-0005-0000-0000-000040210000}"/>
    <cellStyle name="Standaard 4 2 3 2 5 2 2 2 2 4" xfId="15232" xr:uid="{00000000-0005-0000-0000-000041210000}"/>
    <cellStyle name="Standaard 4 2 3 2 5 2 2 2 2 5" xfId="22313" xr:uid="{00000000-0005-0000-0000-000042210000}"/>
    <cellStyle name="Standaard 4 2 3 2 5 2 2 2 3" xfId="6932" xr:uid="{00000000-0005-0000-0000-000043210000}"/>
    <cellStyle name="Standaard 4 2 3 2 5 2 2 2 3 2" xfId="22316" xr:uid="{00000000-0005-0000-0000-000044210000}"/>
    <cellStyle name="Standaard 4 2 3 2 5 2 2 2 4" xfId="10563" xr:uid="{00000000-0005-0000-0000-000045210000}"/>
    <cellStyle name="Standaard 4 2 3 2 5 2 2 2 4 2" xfId="22317" xr:uid="{00000000-0005-0000-0000-000046210000}"/>
    <cellStyle name="Standaard 4 2 3 2 5 2 2 2 5" xfId="15231" xr:uid="{00000000-0005-0000-0000-000047210000}"/>
    <cellStyle name="Standaard 4 2 3 2 5 2 2 2 6" xfId="22312" xr:uid="{00000000-0005-0000-0000-000048210000}"/>
    <cellStyle name="Standaard 4 2 3 2 5 2 2 3" xfId="1488" xr:uid="{00000000-0005-0000-0000-000049210000}"/>
    <cellStyle name="Standaard 4 2 3 2 5 2 2 3 2" xfId="3819" xr:uid="{00000000-0005-0000-0000-00004A210000}"/>
    <cellStyle name="Standaard 4 2 3 2 5 2 2 3 2 2" xfId="8486" xr:uid="{00000000-0005-0000-0000-00004B210000}"/>
    <cellStyle name="Standaard 4 2 3 2 5 2 2 3 2 2 2" xfId="22320" xr:uid="{00000000-0005-0000-0000-00004C210000}"/>
    <cellStyle name="Standaard 4 2 3 2 5 2 2 3 2 3" xfId="10566" xr:uid="{00000000-0005-0000-0000-00004D210000}"/>
    <cellStyle name="Standaard 4 2 3 2 5 2 2 3 2 3 2" xfId="22321" xr:uid="{00000000-0005-0000-0000-00004E210000}"/>
    <cellStyle name="Standaard 4 2 3 2 5 2 2 3 2 4" xfId="15234" xr:uid="{00000000-0005-0000-0000-00004F210000}"/>
    <cellStyle name="Standaard 4 2 3 2 5 2 2 3 2 5" xfId="22319" xr:uid="{00000000-0005-0000-0000-000050210000}"/>
    <cellStyle name="Standaard 4 2 3 2 5 2 2 3 3" xfId="6155" xr:uid="{00000000-0005-0000-0000-000051210000}"/>
    <cellStyle name="Standaard 4 2 3 2 5 2 2 3 3 2" xfId="22322" xr:uid="{00000000-0005-0000-0000-000052210000}"/>
    <cellStyle name="Standaard 4 2 3 2 5 2 2 3 4" xfId="10565" xr:uid="{00000000-0005-0000-0000-000053210000}"/>
    <cellStyle name="Standaard 4 2 3 2 5 2 2 3 4 2" xfId="22323" xr:uid="{00000000-0005-0000-0000-000054210000}"/>
    <cellStyle name="Standaard 4 2 3 2 5 2 2 3 5" xfId="15233" xr:uid="{00000000-0005-0000-0000-000055210000}"/>
    <cellStyle name="Standaard 4 2 3 2 5 2 2 3 6" xfId="22318" xr:uid="{00000000-0005-0000-0000-000056210000}"/>
    <cellStyle name="Standaard 4 2 3 2 5 2 2 4" xfId="3042" xr:uid="{00000000-0005-0000-0000-000057210000}"/>
    <cellStyle name="Standaard 4 2 3 2 5 2 2 4 2" xfId="7709" xr:uid="{00000000-0005-0000-0000-000058210000}"/>
    <cellStyle name="Standaard 4 2 3 2 5 2 2 4 2 2" xfId="22325" xr:uid="{00000000-0005-0000-0000-000059210000}"/>
    <cellStyle name="Standaard 4 2 3 2 5 2 2 4 3" xfId="10567" xr:uid="{00000000-0005-0000-0000-00005A210000}"/>
    <cellStyle name="Standaard 4 2 3 2 5 2 2 4 3 2" xfId="22326" xr:uid="{00000000-0005-0000-0000-00005B210000}"/>
    <cellStyle name="Standaard 4 2 3 2 5 2 2 4 4" xfId="15235" xr:uid="{00000000-0005-0000-0000-00005C210000}"/>
    <cellStyle name="Standaard 4 2 3 2 5 2 2 4 5" xfId="22324" xr:uid="{00000000-0005-0000-0000-00005D210000}"/>
    <cellStyle name="Standaard 4 2 3 2 5 2 2 5" xfId="5378" xr:uid="{00000000-0005-0000-0000-00005E210000}"/>
    <cellStyle name="Standaard 4 2 3 2 5 2 2 5 2" xfId="22327" xr:uid="{00000000-0005-0000-0000-00005F210000}"/>
    <cellStyle name="Standaard 4 2 3 2 5 2 2 6" xfId="10562" xr:uid="{00000000-0005-0000-0000-000060210000}"/>
    <cellStyle name="Standaard 4 2 3 2 5 2 2 6 2" xfId="22328" xr:uid="{00000000-0005-0000-0000-000061210000}"/>
    <cellStyle name="Standaard 4 2 3 2 5 2 2 7" xfId="15230" xr:uid="{00000000-0005-0000-0000-000062210000}"/>
    <cellStyle name="Standaard 4 2 3 2 5 2 2 8" xfId="22311" xr:uid="{00000000-0005-0000-0000-000063210000}"/>
    <cellStyle name="Standaard 4 2 3 2 5 2 3" xfId="1877" xr:uid="{00000000-0005-0000-0000-000064210000}"/>
    <cellStyle name="Standaard 4 2 3 2 5 2 3 2" xfId="4208" xr:uid="{00000000-0005-0000-0000-000065210000}"/>
    <cellStyle name="Standaard 4 2 3 2 5 2 3 2 2" xfId="8875" xr:uid="{00000000-0005-0000-0000-000066210000}"/>
    <cellStyle name="Standaard 4 2 3 2 5 2 3 2 2 2" xfId="22331" xr:uid="{00000000-0005-0000-0000-000067210000}"/>
    <cellStyle name="Standaard 4 2 3 2 5 2 3 2 3" xfId="10569" xr:uid="{00000000-0005-0000-0000-000068210000}"/>
    <cellStyle name="Standaard 4 2 3 2 5 2 3 2 3 2" xfId="22332" xr:uid="{00000000-0005-0000-0000-000069210000}"/>
    <cellStyle name="Standaard 4 2 3 2 5 2 3 2 4" xfId="15237" xr:uid="{00000000-0005-0000-0000-00006A210000}"/>
    <cellStyle name="Standaard 4 2 3 2 5 2 3 2 5" xfId="22330" xr:uid="{00000000-0005-0000-0000-00006B210000}"/>
    <cellStyle name="Standaard 4 2 3 2 5 2 3 3" xfId="6544" xr:uid="{00000000-0005-0000-0000-00006C210000}"/>
    <cellStyle name="Standaard 4 2 3 2 5 2 3 3 2" xfId="22333" xr:uid="{00000000-0005-0000-0000-00006D210000}"/>
    <cellStyle name="Standaard 4 2 3 2 5 2 3 4" xfId="10568" xr:uid="{00000000-0005-0000-0000-00006E210000}"/>
    <cellStyle name="Standaard 4 2 3 2 5 2 3 4 2" xfId="22334" xr:uid="{00000000-0005-0000-0000-00006F210000}"/>
    <cellStyle name="Standaard 4 2 3 2 5 2 3 5" xfId="15236" xr:uid="{00000000-0005-0000-0000-000070210000}"/>
    <cellStyle name="Standaard 4 2 3 2 5 2 3 6" xfId="22329" xr:uid="{00000000-0005-0000-0000-000071210000}"/>
    <cellStyle name="Standaard 4 2 3 2 5 2 4" xfId="1100" xr:uid="{00000000-0005-0000-0000-000072210000}"/>
    <cellStyle name="Standaard 4 2 3 2 5 2 4 2" xfId="3431" xr:uid="{00000000-0005-0000-0000-000073210000}"/>
    <cellStyle name="Standaard 4 2 3 2 5 2 4 2 2" xfId="8098" xr:uid="{00000000-0005-0000-0000-000074210000}"/>
    <cellStyle name="Standaard 4 2 3 2 5 2 4 2 2 2" xfId="22337" xr:uid="{00000000-0005-0000-0000-000075210000}"/>
    <cellStyle name="Standaard 4 2 3 2 5 2 4 2 3" xfId="10571" xr:uid="{00000000-0005-0000-0000-000076210000}"/>
    <cellStyle name="Standaard 4 2 3 2 5 2 4 2 3 2" xfId="22338" xr:uid="{00000000-0005-0000-0000-000077210000}"/>
    <cellStyle name="Standaard 4 2 3 2 5 2 4 2 4" xfId="15239" xr:uid="{00000000-0005-0000-0000-000078210000}"/>
    <cellStyle name="Standaard 4 2 3 2 5 2 4 2 5" xfId="22336" xr:uid="{00000000-0005-0000-0000-000079210000}"/>
    <cellStyle name="Standaard 4 2 3 2 5 2 4 3" xfId="5767" xr:uid="{00000000-0005-0000-0000-00007A210000}"/>
    <cellStyle name="Standaard 4 2 3 2 5 2 4 3 2" xfId="22339" xr:uid="{00000000-0005-0000-0000-00007B210000}"/>
    <cellStyle name="Standaard 4 2 3 2 5 2 4 4" xfId="10570" xr:uid="{00000000-0005-0000-0000-00007C210000}"/>
    <cellStyle name="Standaard 4 2 3 2 5 2 4 4 2" xfId="22340" xr:uid="{00000000-0005-0000-0000-00007D210000}"/>
    <cellStyle name="Standaard 4 2 3 2 5 2 4 5" xfId="15238" xr:uid="{00000000-0005-0000-0000-00007E210000}"/>
    <cellStyle name="Standaard 4 2 3 2 5 2 4 6" xfId="22335" xr:uid="{00000000-0005-0000-0000-00007F210000}"/>
    <cellStyle name="Standaard 4 2 3 2 5 2 5" xfId="2654" xr:uid="{00000000-0005-0000-0000-000080210000}"/>
    <cellStyle name="Standaard 4 2 3 2 5 2 5 2" xfId="7321" xr:uid="{00000000-0005-0000-0000-000081210000}"/>
    <cellStyle name="Standaard 4 2 3 2 5 2 5 2 2" xfId="22342" xr:uid="{00000000-0005-0000-0000-000082210000}"/>
    <cellStyle name="Standaard 4 2 3 2 5 2 5 3" xfId="10572" xr:uid="{00000000-0005-0000-0000-000083210000}"/>
    <cellStyle name="Standaard 4 2 3 2 5 2 5 3 2" xfId="22343" xr:uid="{00000000-0005-0000-0000-000084210000}"/>
    <cellStyle name="Standaard 4 2 3 2 5 2 5 4" xfId="15240" xr:uid="{00000000-0005-0000-0000-000085210000}"/>
    <cellStyle name="Standaard 4 2 3 2 5 2 5 5" xfId="22341" xr:uid="{00000000-0005-0000-0000-000086210000}"/>
    <cellStyle name="Standaard 4 2 3 2 5 2 6" xfId="4990" xr:uid="{00000000-0005-0000-0000-000087210000}"/>
    <cellStyle name="Standaard 4 2 3 2 5 2 6 2" xfId="22344" xr:uid="{00000000-0005-0000-0000-000088210000}"/>
    <cellStyle name="Standaard 4 2 3 2 5 2 7" xfId="10561" xr:uid="{00000000-0005-0000-0000-000089210000}"/>
    <cellStyle name="Standaard 4 2 3 2 5 2 7 2" xfId="22345" xr:uid="{00000000-0005-0000-0000-00008A210000}"/>
    <cellStyle name="Standaard 4 2 3 2 5 2 8" xfId="15229" xr:uid="{00000000-0005-0000-0000-00008B210000}"/>
    <cellStyle name="Standaard 4 2 3 2 5 2 9" xfId="22310" xr:uid="{00000000-0005-0000-0000-00008C210000}"/>
    <cellStyle name="Standaard 4 2 3 2 5 3" xfId="513" xr:uid="{00000000-0005-0000-0000-00008D210000}"/>
    <cellStyle name="Standaard 4 2 3 2 5 3 2" xfId="2071" xr:uid="{00000000-0005-0000-0000-00008E210000}"/>
    <cellStyle name="Standaard 4 2 3 2 5 3 2 2" xfId="4402" xr:uid="{00000000-0005-0000-0000-00008F210000}"/>
    <cellStyle name="Standaard 4 2 3 2 5 3 2 2 2" xfId="9069" xr:uid="{00000000-0005-0000-0000-000090210000}"/>
    <cellStyle name="Standaard 4 2 3 2 5 3 2 2 2 2" xfId="22349" xr:uid="{00000000-0005-0000-0000-000091210000}"/>
    <cellStyle name="Standaard 4 2 3 2 5 3 2 2 3" xfId="10575" xr:uid="{00000000-0005-0000-0000-000092210000}"/>
    <cellStyle name="Standaard 4 2 3 2 5 3 2 2 3 2" xfId="22350" xr:uid="{00000000-0005-0000-0000-000093210000}"/>
    <cellStyle name="Standaard 4 2 3 2 5 3 2 2 4" xfId="15243" xr:uid="{00000000-0005-0000-0000-000094210000}"/>
    <cellStyle name="Standaard 4 2 3 2 5 3 2 2 5" xfId="22348" xr:uid="{00000000-0005-0000-0000-000095210000}"/>
    <cellStyle name="Standaard 4 2 3 2 5 3 2 3" xfId="6738" xr:uid="{00000000-0005-0000-0000-000096210000}"/>
    <cellStyle name="Standaard 4 2 3 2 5 3 2 3 2" xfId="22351" xr:uid="{00000000-0005-0000-0000-000097210000}"/>
    <cellStyle name="Standaard 4 2 3 2 5 3 2 4" xfId="10574" xr:uid="{00000000-0005-0000-0000-000098210000}"/>
    <cellStyle name="Standaard 4 2 3 2 5 3 2 4 2" xfId="22352" xr:uid="{00000000-0005-0000-0000-000099210000}"/>
    <cellStyle name="Standaard 4 2 3 2 5 3 2 5" xfId="15242" xr:uid="{00000000-0005-0000-0000-00009A210000}"/>
    <cellStyle name="Standaard 4 2 3 2 5 3 2 6" xfId="22347" xr:uid="{00000000-0005-0000-0000-00009B210000}"/>
    <cellStyle name="Standaard 4 2 3 2 5 3 3" xfId="1294" xr:uid="{00000000-0005-0000-0000-00009C210000}"/>
    <cellStyle name="Standaard 4 2 3 2 5 3 3 2" xfId="3625" xr:uid="{00000000-0005-0000-0000-00009D210000}"/>
    <cellStyle name="Standaard 4 2 3 2 5 3 3 2 2" xfId="8292" xr:uid="{00000000-0005-0000-0000-00009E210000}"/>
    <cellStyle name="Standaard 4 2 3 2 5 3 3 2 2 2" xfId="22355" xr:uid="{00000000-0005-0000-0000-00009F210000}"/>
    <cellStyle name="Standaard 4 2 3 2 5 3 3 2 3" xfId="10577" xr:uid="{00000000-0005-0000-0000-0000A0210000}"/>
    <cellStyle name="Standaard 4 2 3 2 5 3 3 2 3 2" xfId="22356" xr:uid="{00000000-0005-0000-0000-0000A1210000}"/>
    <cellStyle name="Standaard 4 2 3 2 5 3 3 2 4" xfId="15245" xr:uid="{00000000-0005-0000-0000-0000A2210000}"/>
    <cellStyle name="Standaard 4 2 3 2 5 3 3 2 5" xfId="22354" xr:uid="{00000000-0005-0000-0000-0000A3210000}"/>
    <cellStyle name="Standaard 4 2 3 2 5 3 3 3" xfId="5961" xr:uid="{00000000-0005-0000-0000-0000A4210000}"/>
    <cellStyle name="Standaard 4 2 3 2 5 3 3 3 2" xfId="22357" xr:uid="{00000000-0005-0000-0000-0000A5210000}"/>
    <cellStyle name="Standaard 4 2 3 2 5 3 3 4" xfId="10576" xr:uid="{00000000-0005-0000-0000-0000A6210000}"/>
    <cellStyle name="Standaard 4 2 3 2 5 3 3 4 2" xfId="22358" xr:uid="{00000000-0005-0000-0000-0000A7210000}"/>
    <cellStyle name="Standaard 4 2 3 2 5 3 3 5" xfId="15244" xr:uid="{00000000-0005-0000-0000-0000A8210000}"/>
    <cellStyle name="Standaard 4 2 3 2 5 3 3 6" xfId="22353" xr:uid="{00000000-0005-0000-0000-0000A9210000}"/>
    <cellStyle name="Standaard 4 2 3 2 5 3 4" xfId="2848" xr:uid="{00000000-0005-0000-0000-0000AA210000}"/>
    <cellStyle name="Standaard 4 2 3 2 5 3 4 2" xfId="7515" xr:uid="{00000000-0005-0000-0000-0000AB210000}"/>
    <cellStyle name="Standaard 4 2 3 2 5 3 4 2 2" xfId="22360" xr:uid="{00000000-0005-0000-0000-0000AC210000}"/>
    <cellStyle name="Standaard 4 2 3 2 5 3 4 3" xfId="10578" xr:uid="{00000000-0005-0000-0000-0000AD210000}"/>
    <cellStyle name="Standaard 4 2 3 2 5 3 4 3 2" xfId="22361" xr:uid="{00000000-0005-0000-0000-0000AE210000}"/>
    <cellStyle name="Standaard 4 2 3 2 5 3 4 4" xfId="15246" xr:uid="{00000000-0005-0000-0000-0000AF210000}"/>
    <cellStyle name="Standaard 4 2 3 2 5 3 4 5" xfId="22359" xr:uid="{00000000-0005-0000-0000-0000B0210000}"/>
    <cellStyle name="Standaard 4 2 3 2 5 3 5" xfId="5184" xr:uid="{00000000-0005-0000-0000-0000B1210000}"/>
    <cellStyle name="Standaard 4 2 3 2 5 3 5 2" xfId="22362" xr:uid="{00000000-0005-0000-0000-0000B2210000}"/>
    <cellStyle name="Standaard 4 2 3 2 5 3 6" xfId="10573" xr:uid="{00000000-0005-0000-0000-0000B3210000}"/>
    <cellStyle name="Standaard 4 2 3 2 5 3 6 2" xfId="22363" xr:uid="{00000000-0005-0000-0000-0000B4210000}"/>
    <cellStyle name="Standaard 4 2 3 2 5 3 7" xfId="15241" xr:uid="{00000000-0005-0000-0000-0000B5210000}"/>
    <cellStyle name="Standaard 4 2 3 2 5 3 8" xfId="22346" xr:uid="{00000000-0005-0000-0000-0000B6210000}"/>
    <cellStyle name="Standaard 4 2 3 2 5 4" xfId="1683" xr:uid="{00000000-0005-0000-0000-0000B7210000}"/>
    <cellStyle name="Standaard 4 2 3 2 5 4 2" xfId="4014" xr:uid="{00000000-0005-0000-0000-0000B8210000}"/>
    <cellStyle name="Standaard 4 2 3 2 5 4 2 2" xfId="8681" xr:uid="{00000000-0005-0000-0000-0000B9210000}"/>
    <cellStyle name="Standaard 4 2 3 2 5 4 2 2 2" xfId="22366" xr:uid="{00000000-0005-0000-0000-0000BA210000}"/>
    <cellStyle name="Standaard 4 2 3 2 5 4 2 3" xfId="10580" xr:uid="{00000000-0005-0000-0000-0000BB210000}"/>
    <cellStyle name="Standaard 4 2 3 2 5 4 2 3 2" xfId="22367" xr:uid="{00000000-0005-0000-0000-0000BC210000}"/>
    <cellStyle name="Standaard 4 2 3 2 5 4 2 4" xfId="15248" xr:uid="{00000000-0005-0000-0000-0000BD210000}"/>
    <cellStyle name="Standaard 4 2 3 2 5 4 2 5" xfId="22365" xr:uid="{00000000-0005-0000-0000-0000BE210000}"/>
    <cellStyle name="Standaard 4 2 3 2 5 4 3" xfId="6350" xr:uid="{00000000-0005-0000-0000-0000BF210000}"/>
    <cellStyle name="Standaard 4 2 3 2 5 4 3 2" xfId="22368" xr:uid="{00000000-0005-0000-0000-0000C0210000}"/>
    <cellStyle name="Standaard 4 2 3 2 5 4 4" xfId="10579" xr:uid="{00000000-0005-0000-0000-0000C1210000}"/>
    <cellStyle name="Standaard 4 2 3 2 5 4 4 2" xfId="22369" xr:uid="{00000000-0005-0000-0000-0000C2210000}"/>
    <cellStyle name="Standaard 4 2 3 2 5 4 5" xfId="15247" xr:uid="{00000000-0005-0000-0000-0000C3210000}"/>
    <cellStyle name="Standaard 4 2 3 2 5 4 6" xfId="22364" xr:uid="{00000000-0005-0000-0000-0000C4210000}"/>
    <cellStyle name="Standaard 4 2 3 2 5 5" xfId="906" xr:uid="{00000000-0005-0000-0000-0000C5210000}"/>
    <cellStyle name="Standaard 4 2 3 2 5 5 2" xfId="3237" xr:uid="{00000000-0005-0000-0000-0000C6210000}"/>
    <cellStyle name="Standaard 4 2 3 2 5 5 2 2" xfId="7904" xr:uid="{00000000-0005-0000-0000-0000C7210000}"/>
    <cellStyle name="Standaard 4 2 3 2 5 5 2 2 2" xfId="22372" xr:uid="{00000000-0005-0000-0000-0000C8210000}"/>
    <cellStyle name="Standaard 4 2 3 2 5 5 2 3" xfId="10582" xr:uid="{00000000-0005-0000-0000-0000C9210000}"/>
    <cellStyle name="Standaard 4 2 3 2 5 5 2 3 2" xfId="22373" xr:uid="{00000000-0005-0000-0000-0000CA210000}"/>
    <cellStyle name="Standaard 4 2 3 2 5 5 2 4" xfId="15250" xr:uid="{00000000-0005-0000-0000-0000CB210000}"/>
    <cellStyle name="Standaard 4 2 3 2 5 5 2 5" xfId="22371" xr:uid="{00000000-0005-0000-0000-0000CC210000}"/>
    <cellStyle name="Standaard 4 2 3 2 5 5 3" xfId="5573" xr:uid="{00000000-0005-0000-0000-0000CD210000}"/>
    <cellStyle name="Standaard 4 2 3 2 5 5 3 2" xfId="22374" xr:uid="{00000000-0005-0000-0000-0000CE210000}"/>
    <cellStyle name="Standaard 4 2 3 2 5 5 4" xfId="10581" xr:uid="{00000000-0005-0000-0000-0000CF210000}"/>
    <cellStyle name="Standaard 4 2 3 2 5 5 4 2" xfId="22375" xr:uid="{00000000-0005-0000-0000-0000D0210000}"/>
    <cellStyle name="Standaard 4 2 3 2 5 5 5" xfId="15249" xr:uid="{00000000-0005-0000-0000-0000D1210000}"/>
    <cellStyle name="Standaard 4 2 3 2 5 5 6" xfId="22370" xr:uid="{00000000-0005-0000-0000-0000D2210000}"/>
    <cellStyle name="Standaard 4 2 3 2 5 6" xfId="2460" xr:uid="{00000000-0005-0000-0000-0000D3210000}"/>
    <cellStyle name="Standaard 4 2 3 2 5 6 2" xfId="7127" xr:uid="{00000000-0005-0000-0000-0000D4210000}"/>
    <cellStyle name="Standaard 4 2 3 2 5 6 2 2" xfId="22377" xr:uid="{00000000-0005-0000-0000-0000D5210000}"/>
    <cellStyle name="Standaard 4 2 3 2 5 6 3" xfId="10583" xr:uid="{00000000-0005-0000-0000-0000D6210000}"/>
    <cellStyle name="Standaard 4 2 3 2 5 6 3 2" xfId="22378" xr:uid="{00000000-0005-0000-0000-0000D7210000}"/>
    <cellStyle name="Standaard 4 2 3 2 5 6 4" xfId="15251" xr:uid="{00000000-0005-0000-0000-0000D8210000}"/>
    <cellStyle name="Standaard 4 2 3 2 5 6 5" xfId="22376" xr:uid="{00000000-0005-0000-0000-0000D9210000}"/>
    <cellStyle name="Standaard 4 2 3 2 5 7" xfId="4796" xr:uid="{00000000-0005-0000-0000-0000DA210000}"/>
    <cellStyle name="Standaard 4 2 3 2 5 7 2" xfId="22379" xr:uid="{00000000-0005-0000-0000-0000DB210000}"/>
    <cellStyle name="Standaard 4 2 3 2 5 8" xfId="10560" xr:uid="{00000000-0005-0000-0000-0000DC210000}"/>
    <cellStyle name="Standaard 4 2 3 2 5 8 2" xfId="22380" xr:uid="{00000000-0005-0000-0000-0000DD210000}"/>
    <cellStyle name="Standaard 4 2 3 2 5 9" xfId="15228" xr:uid="{00000000-0005-0000-0000-0000DE210000}"/>
    <cellStyle name="Standaard 4 2 3 2 6" xfId="229" xr:uid="{00000000-0005-0000-0000-0000DF210000}"/>
    <cellStyle name="Standaard 4 2 3 2 6 2" xfId="620" xr:uid="{00000000-0005-0000-0000-0000E0210000}"/>
    <cellStyle name="Standaard 4 2 3 2 6 2 2" xfId="2178" xr:uid="{00000000-0005-0000-0000-0000E1210000}"/>
    <cellStyle name="Standaard 4 2 3 2 6 2 2 2" xfId="4509" xr:uid="{00000000-0005-0000-0000-0000E2210000}"/>
    <cellStyle name="Standaard 4 2 3 2 6 2 2 2 2" xfId="9176" xr:uid="{00000000-0005-0000-0000-0000E3210000}"/>
    <cellStyle name="Standaard 4 2 3 2 6 2 2 2 2 2" xfId="22385" xr:uid="{00000000-0005-0000-0000-0000E4210000}"/>
    <cellStyle name="Standaard 4 2 3 2 6 2 2 2 3" xfId="10587" xr:uid="{00000000-0005-0000-0000-0000E5210000}"/>
    <cellStyle name="Standaard 4 2 3 2 6 2 2 2 3 2" xfId="22386" xr:uid="{00000000-0005-0000-0000-0000E6210000}"/>
    <cellStyle name="Standaard 4 2 3 2 6 2 2 2 4" xfId="15255" xr:uid="{00000000-0005-0000-0000-0000E7210000}"/>
    <cellStyle name="Standaard 4 2 3 2 6 2 2 2 5" xfId="22384" xr:uid="{00000000-0005-0000-0000-0000E8210000}"/>
    <cellStyle name="Standaard 4 2 3 2 6 2 2 3" xfId="6845" xr:uid="{00000000-0005-0000-0000-0000E9210000}"/>
    <cellStyle name="Standaard 4 2 3 2 6 2 2 3 2" xfId="22387" xr:uid="{00000000-0005-0000-0000-0000EA210000}"/>
    <cellStyle name="Standaard 4 2 3 2 6 2 2 4" xfId="10586" xr:uid="{00000000-0005-0000-0000-0000EB210000}"/>
    <cellStyle name="Standaard 4 2 3 2 6 2 2 4 2" xfId="22388" xr:uid="{00000000-0005-0000-0000-0000EC210000}"/>
    <cellStyle name="Standaard 4 2 3 2 6 2 2 5" xfId="15254" xr:uid="{00000000-0005-0000-0000-0000ED210000}"/>
    <cellStyle name="Standaard 4 2 3 2 6 2 2 6" xfId="22383" xr:uid="{00000000-0005-0000-0000-0000EE210000}"/>
    <cellStyle name="Standaard 4 2 3 2 6 2 3" xfId="1401" xr:uid="{00000000-0005-0000-0000-0000EF210000}"/>
    <cellStyle name="Standaard 4 2 3 2 6 2 3 2" xfId="3732" xr:uid="{00000000-0005-0000-0000-0000F0210000}"/>
    <cellStyle name="Standaard 4 2 3 2 6 2 3 2 2" xfId="8399" xr:uid="{00000000-0005-0000-0000-0000F1210000}"/>
    <cellStyle name="Standaard 4 2 3 2 6 2 3 2 2 2" xfId="22391" xr:uid="{00000000-0005-0000-0000-0000F2210000}"/>
    <cellStyle name="Standaard 4 2 3 2 6 2 3 2 3" xfId="10589" xr:uid="{00000000-0005-0000-0000-0000F3210000}"/>
    <cellStyle name="Standaard 4 2 3 2 6 2 3 2 3 2" xfId="22392" xr:uid="{00000000-0005-0000-0000-0000F4210000}"/>
    <cellStyle name="Standaard 4 2 3 2 6 2 3 2 4" xfId="15257" xr:uid="{00000000-0005-0000-0000-0000F5210000}"/>
    <cellStyle name="Standaard 4 2 3 2 6 2 3 2 5" xfId="22390" xr:uid="{00000000-0005-0000-0000-0000F6210000}"/>
    <cellStyle name="Standaard 4 2 3 2 6 2 3 3" xfId="6068" xr:uid="{00000000-0005-0000-0000-0000F7210000}"/>
    <cellStyle name="Standaard 4 2 3 2 6 2 3 3 2" xfId="22393" xr:uid="{00000000-0005-0000-0000-0000F8210000}"/>
    <cellStyle name="Standaard 4 2 3 2 6 2 3 4" xfId="10588" xr:uid="{00000000-0005-0000-0000-0000F9210000}"/>
    <cellStyle name="Standaard 4 2 3 2 6 2 3 4 2" xfId="22394" xr:uid="{00000000-0005-0000-0000-0000FA210000}"/>
    <cellStyle name="Standaard 4 2 3 2 6 2 3 5" xfId="15256" xr:uid="{00000000-0005-0000-0000-0000FB210000}"/>
    <cellStyle name="Standaard 4 2 3 2 6 2 3 6" xfId="22389" xr:uid="{00000000-0005-0000-0000-0000FC210000}"/>
    <cellStyle name="Standaard 4 2 3 2 6 2 4" xfId="2955" xr:uid="{00000000-0005-0000-0000-0000FD210000}"/>
    <cellStyle name="Standaard 4 2 3 2 6 2 4 2" xfId="7622" xr:uid="{00000000-0005-0000-0000-0000FE210000}"/>
    <cellStyle name="Standaard 4 2 3 2 6 2 4 2 2" xfId="22396" xr:uid="{00000000-0005-0000-0000-0000FF210000}"/>
    <cellStyle name="Standaard 4 2 3 2 6 2 4 3" xfId="10590" xr:uid="{00000000-0005-0000-0000-000000220000}"/>
    <cellStyle name="Standaard 4 2 3 2 6 2 4 3 2" xfId="22397" xr:uid="{00000000-0005-0000-0000-000001220000}"/>
    <cellStyle name="Standaard 4 2 3 2 6 2 4 4" xfId="15258" xr:uid="{00000000-0005-0000-0000-000002220000}"/>
    <cellStyle name="Standaard 4 2 3 2 6 2 4 5" xfId="22395" xr:uid="{00000000-0005-0000-0000-000003220000}"/>
    <cellStyle name="Standaard 4 2 3 2 6 2 5" xfId="5291" xr:uid="{00000000-0005-0000-0000-000004220000}"/>
    <cellStyle name="Standaard 4 2 3 2 6 2 5 2" xfId="22398" xr:uid="{00000000-0005-0000-0000-000005220000}"/>
    <cellStyle name="Standaard 4 2 3 2 6 2 6" xfId="10585" xr:uid="{00000000-0005-0000-0000-000006220000}"/>
    <cellStyle name="Standaard 4 2 3 2 6 2 6 2" xfId="22399" xr:uid="{00000000-0005-0000-0000-000007220000}"/>
    <cellStyle name="Standaard 4 2 3 2 6 2 7" xfId="15253" xr:uid="{00000000-0005-0000-0000-000008220000}"/>
    <cellStyle name="Standaard 4 2 3 2 6 2 8" xfId="22382" xr:uid="{00000000-0005-0000-0000-000009220000}"/>
    <cellStyle name="Standaard 4 2 3 2 6 3" xfId="1790" xr:uid="{00000000-0005-0000-0000-00000A220000}"/>
    <cellStyle name="Standaard 4 2 3 2 6 3 2" xfId="4121" xr:uid="{00000000-0005-0000-0000-00000B220000}"/>
    <cellStyle name="Standaard 4 2 3 2 6 3 2 2" xfId="8788" xr:uid="{00000000-0005-0000-0000-00000C220000}"/>
    <cellStyle name="Standaard 4 2 3 2 6 3 2 2 2" xfId="22402" xr:uid="{00000000-0005-0000-0000-00000D220000}"/>
    <cellStyle name="Standaard 4 2 3 2 6 3 2 3" xfId="10592" xr:uid="{00000000-0005-0000-0000-00000E220000}"/>
    <cellStyle name="Standaard 4 2 3 2 6 3 2 3 2" xfId="22403" xr:uid="{00000000-0005-0000-0000-00000F220000}"/>
    <cellStyle name="Standaard 4 2 3 2 6 3 2 4" xfId="15260" xr:uid="{00000000-0005-0000-0000-000010220000}"/>
    <cellStyle name="Standaard 4 2 3 2 6 3 2 5" xfId="22401" xr:uid="{00000000-0005-0000-0000-000011220000}"/>
    <cellStyle name="Standaard 4 2 3 2 6 3 3" xfId="6457" xr:uid="{00000000-0005-0000-0000-000012220000}"/>
    <cellStyle name="Standaard 4 2 3 2 6 3 3 2" xfId="22404" xr:uid="{00000000-0005-0000-0000-000013220000}"/>
    <cellStyle name="Standaard 4 2 3 2 6 3 4" xfId="10591" xr:uid="{00000000-0005-0000-0000-000014220000}"/>
    <cellStyle name="Standaard 4 2 3 2 6 3 4 2" xfId="22405" xr:uid="{00000000-0005-0000-0000-000015220000}"/>
    <cellStyle name="Standaard 4 2 3 2 6 3 5" xfId="15259" xr:uid="{00000000-0005-0000-0000-000016220000}"/>
    <cellStyle name="Standaard 4 2 3 2 6 3 6" xfId="22400" xr:uid="{00000000-0005-0000-0000-000017220000}"/>
    <cellStyle name="Standaard 4 2 3 2 6 4" xfId="1013" xr:uid="{00000000-0005-0000-0000-000018220000}"/>
    <cellStyle name="Standaard 4 2 3 2 6 4 2" xfId="3344" xr:uid="{00000000-0005-0000-0000-000019220000}"/>
    <cellStyle name="Standaard 4 2 3 2 6 4 2 2" xfId="8011" xr:uid="{00000000-0005-0000-0000-00001A220000}"/>
    <cellStyle name="Standaard 4 2 3 2 6 4 2 2 2" xfId="22408" xr:uid="{00000000-0005-0000-0000-00001B220000}"/>
    <cellStyle name="Standaard 4 2 3 2 6 4 2 3" xfId="10594" xr:uid="{00000000-0005-0000-0000-00001C220000}"/>
    <cellStyle name="Standaard 4 2 3 2 6 4 2 3 2" xfId="22409" xr:uid="{00000000-0005-0000-0000-00001D220000}"/>
    <cellStyle name="Standaard 4 2 3 2 6 4 2 4" xfId="15262" xr:uid="{00000000-0005-0000-0000-00001E220000}"/>
    <cellStyle name="Standaard 4 2 3 2 6 4 2 5" xfId="22407" xr:uid="{00000000-0005-0000-0000-00001F220000}"/>
    <cellStyle name="Standaard 4 2 3 2 6 4 3" xfId="5680" xr:uid="{00000000-0005-0000-0000-000020220000}"/>
    <cellStyle name="Standaard 4 2 3 2 6 4 3 2" xfId="22410" xr:uid="{00000000-0005-0000-0000-000021220000}"/>
    <cellStyle name="Standaard 4 2 3 2 6 4 4" xfId="10593" xr:uid="{00000000-0005-0000-0000-000022220000}"/>
    <cellStyle name="Standaard 4 2 3 2 6 4 4 2" xfId="22411" xr:uid="{00000000-0005-0000-0000-000023220000}"/>
    <cellStyle name="Standaard 4 2 3 2 6 4 5" xfId="15261" xr:uid="{00000000-0005-0000-0000-000024220000}"/>
    <cellStyle name="Standaard 4 2 3 2 6 4 6" xfId="22406" xr:uid="{00000000-0005-0000-0000-000025220000}"/>
    <cellStyle name="Standaard 4 2 3 2 6 5" xfId="2567" xr:uid="{00000000-0005-0000-0000-000026220000}"/>
    <cellStyle name="Standaard 4 2 3 2 6 5 2" xfId="7234" xr:uid="{00000000-0005-0000-0000-000027220000}"/>
    <cellStyle name="Standaard 4 2 3 2 6 5 2 2" xfId="22413" xr:uid="{00000000-0005-0000-0000-000028220000}"/>
    <cellStyle name="Standaard 4 2 3 2 6 5 3" xfId="10595" xr:uid="{00000000-0005-0000-0000-000029220000}"/>
    <cellStyle name="Standaard 4 2 3 2 6 5 3 2" xfId="22414" xr:uid="{00000000-0005-0000-0000-00002A220000}"/>
    <cellStyle name="Standaard 4 2 3 2 6 5 4" xfId="15263" xr:uid="{00000000-0005-0000-0000-00002B220000}"/>
    <cellStyle name="Standaard 4 2 3 2 6 5 5" xfId="22412" xr:uid="{00000000-0005-0000-0000-00002C220000}"/>
    <cellStyle name="Standaard 4 2 3 2 6 6" xfId="4903" xr:uid="{00000000-0005-0000-0000-00002D220000}"/>
    <cellStyle name="Standaard 4 2 3 2 6 6 2" xfId="22415" xr:uid="{00000000-0005-0000-0000-00002E220000}"/>
    <cellStyle name="Standaard 4 2 3 2 6 7" xfId="10584" xr:uid="{00000000-0005-0000-0000-00002F220000}"/>
    <cellStyle name="Standaard 4 2 3 2 6 7 2" xfId="22416" xr:uid="{00000000-0005-0000-0000-000030220000}"/>
    <cellStyle name="Standaard 4 2 3 2 6 8" xfId="15252" xr:uid="{00000000-0005-0000-0000-000031220000}"/>
    <cellStyle name="Standaard 4 2 3 2 6 9" xfId="22381" xr:uid="{00000000-0005-0000-0000-000032220000}"/>
    <cellStyle name="Standaard 4 2 3 2 7" xfId="426" xr:uid="{00000000-0005-0000-0000-000033220000}"/>
    <cellStyle name="Standaard 4 2 3 2 7 2" xfId="1984" xr:uid="{00000000-0005-0000-0000-000034220000}"/>
    <cellStyle name="Standaard 4 2 3 2 7 2 2" xfId="4315" xr:uid="{00000000-0005-0000-0000-000035220000}"/>
    <cellStyle name="Standaard 4 2 3 2 7 2 2 2" xfId="8982" xr:uid="{00000000-0005-0000-0000-000036220000}"/>
    <cellStyle name="Standaard 4 2 3 2 7 2 2 2 2" xfId="22420" xr:uid="{00000000-0005-0000-0000-000037220000}"/>
    <cellStyle name="Standaard 4 2 3 2 7 2 2 3" xfId="10598" xr:uid="{00000000-0005-0000-0000-000038220000}"/>
    <cellStyle name="Standaard 4 2 3 2 7 2 2 3 2" xfId="22421" xr:uid="{00000000-0005-0000-0000-000039220000}"/>
    <cellStyle name="Standaard 4 2 3 2 7 2 2 4" xfId="15266" xr:uid="{00000000-0005-0000-0000-00003A220000}"/>
    <cellStyle name="Standaard 4 2 3 2 7 2 2 5" xfId="22419" xr:uid="{00000000-0005-0000-0000-00003B220000}"/>
    <cellStyle name="Standaard 4 2 3 2 7 2 3" xfId="6651" xr:uid="{00000000-0005-0000-0000-00003C220000}"/>
    <cellStyle name="Standaard 4 2 3 2 7 2 3 2" xfId="22422" xr:uid="{00000000-0005-0000-0000-00003D220000}"/>
    <cellStyle name="Standaard 4 2 3 2 7 2 4" xfId="10597" xr:uid="{00000000-0005-0000-0000-00003E220000}"/>
    <cellStyle name="Standaard 4 2 3 2 7 2 4 2" xfId="22423" xr:uid="{00000000-0005-0000-0000-00003F220000}"/>
    <cellStyle name="Standaard 4 2 3 2 7 2 5" xfId="15265" xr:uid="{00000000-0005-0000-0000-000040220000}"/>
    <cellStyle name="Standaard 4 2 3 2 7 2 6" xfId="22418" xr:uid="{00000000-0005-0000-0000-000041220000}"/>
    <cellStyle name="Standaard 4 2 3 2 7 3" xfId="1207" xr:uid="{00000000-0005-0000-0000-000042220000}"/>
    <cellStyle name="Standaard 4 2 3 2 7 3 2" xfId="3538" xr:uid="{00000000-0005-0000-0000-000043220000}"/>
    <cellStyle name="Standaard 4 2 3 2 7 3 2 2" xfId="8205" xr:uid="{00000000-0005-0000-0000-000044220000}"/>
    <cellStyle name="Standaard 4 2 3 2 7 3 2 2 2" xfId="22426" xr:uid="{00000000-0005-0000-0000-000045220000}"/>
    <cellStyle name="Standaard 4 2 3 2 7 3 2 3" xfId="10600" xr:uid="{00000000-0005-0000-0000-000046220000}"/>
    <cellStyle name="Standaard 4 2 3 2 7 3 2 3 2" xfId="22427" xr:uid="{00000000-0005-0000-0000-000047220000}"/>
    <cellStyle name="Standaard 4 2 3 2 7 3 2 4" xfId="15268" xr:uid="{00000000-0005-0000-0000-000048220000}"/>
    <cellStyle name="Standaard 4 2 3 2 7 3 2 5" xfId="22425" xr:uid="{00000000-0005-0000-0000-000049220000}"/>
    <cellStyle name="Standaard 4 2 3 2 7 3 3" xfId="5874" xr:uid="{00000000-0005-0000-0000-00004A220000}"/>
    <cellStyle name="Standaard 4 2 3 2 7 3 3 2" xfId="22428" xr:uid="{00000000-0005-0000-0000-00004B220000}"/>
    <cellStyle name="Standaard 4 2 3 2 7 3 4" xfId="10599" xr:uid="{00000000-0005-0000-0000-00004C220000}"/>
    <cellStyle name="Standaard 4 2 3 2 7 3 4 2" xfId="22429" xr:uid="{00000000-0005-0000-0000-00004D220000}"/>
    <cellStyle name="Standaard 4 2 3 2 7 3 5" xfId="15267" xr:uid="{00000000-0005-0000-0000-00004E220000}"/>
    <cellStyle name="Standaard 4 2 3 2 7 3 6" xfId="22424" xr:uid="{00000000-0005-0000-0000-00004F220000}"/>
    <cellStyle name="Standaard 4 2 3 2 7 4" xfId="2761" xr:uid="{00000000-0005-0000-0000-000050220000}"/>
    <cellStyle name="Standaard 4 2 3 2 7 4 2" xfId="7428" xr:uid="{00000000-0005-0000-0000-000051220000}"/>
    <cellStyle name="Standaard 4 2 3 2 7 4 2 2" xfId="22431" xr:uid="{00000000-0005-0000-0000-000052220000}"/>
    <cellStyle name="Standaard 4 2 3 2 7 4 3" xfId="10601" xr:uid="{00000000-0005-0000-0000-000053220000}"/>
    <cellStyle name="Standaard 4 2 3 2 7 4 3 2" xfId="22432" xr:uid="{00000000-0005-0000-0000-000054220000}"/>
    <cellStyle name="Standaard 4 2 3 2 7 4 4" xfId="15269" xr:uid="{00000000-0005-0000-0000-000055220000}"/>
    <cellStyle name="Standaard 4 2 3 2 7 4 5" xfId="22430" xr:uid="{00000000-0005-0000-0000-000056220000}"/>
    <cellStyle name="Standaard 4 2 3 2 7 5" xfId="5097" xr:uid="{00000000-0005-0000-0000-000057220000}"/>
    <cellStyle name="Standaard 4 2 3 2 7 5 2" xfId="22433" xr:uid="{00000000-0005-0000-0000-000058220000}"/>
    <cellStyle name="Standaard 4 2 3 2 7 6" xfId="10596" xr:uid="{00000000-0005-0000-0000-000059220000}"/>
    <cellStyle name="Standaard 4 2 3 2 7 6 2" xfId="22434" xr:uid="{00000000-0005-0000-0000-00005A220000}"/>
    <cellStyle name="Standaard 4 2 3 2 7 7" xfId="15264" xr:uid="{00000000-0005-0000-0000-00005B220000}"/>
    <cellStyle name="Standaard 4 2 3 2 7 8" xfId="22417" xr:uid="{00000000-0005-0000-0000-00005C220000}"/>
    <cellStyle name="Standaard 4 2 3 2 8" xfId="1596" xr:uid="{00000000-0005-0000-0000-00005D220000}"/>
    <cellStyle name="Standaard 4 2 3 2 8 2" xfId="3927" xr:uid="{00000000-0005-0000-0000-00005E220000}"/>
    <cellStyle name="Standaard 4 2 3 2 8 2 2" xfId="8594" xr:uid="{00000000-0005-0000-0000-00005F220000}"/>
    <cellStyle name="Standaard 4 2 3 2 8 2 2 2" xfId="22437" xr:uid="{00000000-0005-0000-0000-000060220000}"/>
    <cellStyle name="Standaard 4 2 3 2 8 2 3" xfId="10603" xr:uid="{00000000-0005-0000-0000-000061220000}"/>
    <cellStyle name="Standaard 4 2 3 2 8 2 3 2" xfId="22438" xr:uid="{00000000-0005-0000-0000-000062220000}"/>
    <cellStyle name="Standaard 4 2 3 2 8 2 4" xfId="15271" xr:uid="{00000000-0005-0000-0000-000063220000}"/>
    <cellStyle name="Standaard 4 2 3 2 8 2 5" xfId="22436" xr:uid="{00000000-0005-0000-0000-000064220000}"/>
    <cellStyle name="Standaard 4 2 3 2 8 3" xfId="6263" xr:uid="{00000000-0005-0000-0000-000065220000}"/>
    <cellStyle name="Standaard 4 2 3 2 8 3 2" xfId="22439" xr:uid="{00000000-0005-0000-0000-000066220000}"/>
    <cellStyle name="Standaard 4 2 3 2 8 4" xfId="10602" xr:uid="{00000000-0005-0000-0000-000067220000}"/>
    <cellStyle name="Standaard 4 2 3 2 8 4 2" xfId="22440" xr:uid="{00000000-0005-0000-0000-000068220000}"/>
    <cellStyle name="Standaard 4 2 3 2 8 5" xfId="15270" xr:uid="{00000000-0005-0000-0000-000069220000}"/>
    <cellStyle name="Standaard 4 2 3 2 8 6" xfId="22435" xr:uid="{00000000-0005-0000-0000-00006A220000}"/>
    <cellStyle name="Standaard 4 2 3 2 9" xfId="819" xr:uid="{00000000-0005-0000-0000-00006B220000}"/>
    <cellStyle name="Standaard 4 2 3 2 9 2" xfId="3150" xr:uid="{00000000-0005-0000-0000-00006C220000}"/>
    <cellStyle name="Standaard 4 2 3 2 9 2 2" xfId="7817" xr:uid="{00000000-0005-0000-0000-00006D220000}"/>
    <cellStyle name="Standaard 4 2 3 2 9 2 2 2" xfId="22443" xr:uid="{00000000-0005-0000-0000-00006E220000}"/>
    <cellStyle name="Standaard 4 2 3 2 9 2 3" xfId="10605" xr:uid="{00000000-0005-0000-0000-00006F220000}"/>
    <cellStyle name="Standaard 4 2 3 2 9 2 3 2" xfId="22444" xr:uid="{00000000-0005-0000-0000-000070220000}"/>
    <cellStyle name="Standaard 4 2 3 2 9 2 4" xfId="15273" xr:uid="{00000000-0005-0000-0000-000071220000}"/>
    <cellStyle name="Standaard 4 2 3 2 9 2 5" xfId="22442" xr:uid="{00000000-0005-0000-0000-000072220000}"/>
    <cellStyle name="Standaard 4 2 3 2 9 3" xfId="5486" xr:uid="{00000000-0005-0000-0000-000073220000}"/>
    <cellStyle name="Standaard 4 2 3 2 9 3 2" xfId="22445" xr:uid="{00000000-0005-0000-0000-000074220000}"/>
    <cellStyle name="Standaard 4 2 3 2 9 4" xfId="10604" xr:uid="{00000000-0005-0000-0000-000075220000}"/>
    <cellStyle name="Standaard 4 2 3 2 9 4 2" xfId="22446" xr:uid="{00000000-0005-0000-0000-000076220000}"/>
    <cellStyle name="Standaard 4 2 3 2 9 5" xfId="15272" xr:uid="{00000000-0005-0000-0000-000077220000}"/>
    <cellStyle name="Standaard 4 2 3 2 9 6" xfId="22441" xr:uid="{00000000-0005-0000-0000-000078220000}"/>
    <cellStyle name="Standaard 4 2 3 3" xfId="37" xr:uid="{00000000-0005-0000-0000-000079220000}"/>
    <cellStyle name="Standaard 4 2 3 3 10" xfId="2377" xr:uid="{00000000-0005-0000-0000-00007A220000}"/>
    <cellStyle name="Standaard 4 2 3 3 10 2" xfId="7044" xr:uid="{00000000-0005-0000-0000-00007B220000}"/>
    <cellStyle name="Standaard 4 2 3 3 10 2 2" xfId="22449" xr:uid="{00000000-0005-0000-0000-00007C220000}"/>
    <cellStyle name="Standaard 4 2 3 3 10 3" xfId="10607" xr:uid="{00000000-0005-0000-0000-00007D220000}"/>
    <cellStyle name="Standaard 4 2 3 3 10 3 2" xfId="22450" xr:uid="{00000000-0005-0000-0000-00007E220000}"/>
    <cellStyle name="Standaard 4 2 3 3 10 4" xfId="15275" xr:uid="{00000000-0005-0000-0000-00007F220000}"/>
    <cellStyle name="Standaard 4 2 3 3 10 5" xfId="22448" xr:uid="{00000000-0005-0000-0000-000080220000}"/>
    <cellStyle name="Standaard 4 2 3 3 11" xfId="4703" xr:uid="{00000000-0005-0000-0000-000081220000}"/>
    <cellStyle name="Standaard 4 2 3 3 11 2" xfId="22451" xr:uid="{00000000-0005-0000-0000-000082220000}"/>
    <cellStyle name="Standaard 4 2 3 3 12" xfId="10606" xr:uid="{00000000-0005-0000-0000-000083220000}"/>
    <cellStyle name="Standaard 4 2 3 3 12 2" xfId="22452" xr:uid="{00000000-0005-0000-0000-000084220000}"/>
    <cellStyle name="Standaard 4 2 3 3 13" xfId="15274" xr:uid="{00000000-0005-0000-0000-000085220000}"/>
    <cellStyle name="Standaard 4 2 3 3 14" xfId="22447" xr:uid="{00000000-0005-0000-0000-000086220000}"/>
    <cellStyle name="Standaard 4 2 3 3 2" xfId="38" xr:uid="{00000000-0005-0000-0000-000087220000}"/>
    <cellStyle name="Standaard 4 2 3 3 2 10" xfId="15276" xr:uid="{00000000-0005-0000-0000-000088220000}"/>
    <cellStyle name="Standaard 4 2 3 3 2 11" xfId="22453" xr:uid="{00000000-0005-0000-0000-000089220000}"/>
    <cellStyle name="Standaard 4 2 3 3 2 2" xfId="170" xr:uid="{00000000-0005-0000-0000-00008A220000}"/>
    <cellStyle name="Standaard 4 2 3 3 2 2 10" xfId="22454" xr:uid="{00000000-0005-0000-0000-00008B220000}"/>
    <cellStyle name="Standaard 4 2 3 3 2 2 2" xfId="364" xr:uid="{00000000-0005-0000-0000-00008C220000}"/>
    <cellStyle name="Standaard 4 2 3 3 2 2 2 2" xfId="755" xr:uid="{00000000-0005-0000-0000-00008D220000}"/>
    <cellStyle name="Standaard 4 2 3 3 2 2 2 2 2" xfId="2313" xr:uid="{00000000-0005-0000-0000-00008E220000}"/>
    <cellStyle name="Standaard 4 2 3 3 2 2 2 2 2 2" xfId="4644" xr:uid="{00000000-0005-0000-0000-00008F220000}"/>
    <cellStyle name="Standaard 4 2 3 3 2 2 2 2 2 2 2" xfId="9311" xr:uid="{00000000-0005-0000-0000-000090220000}"/>
    <cellStyle name="Standaard 4 2 3 3 2 2 2 2 2 2 2 2" xfId="22459" xr:uid="{00000000-0005-0000-0000-000091220000}"/>
    <cellStyle name="Standaard 4 2 3 3 2 2 2 2 2 2 3" xfId="10613" xr:uid="{00000000-0005-0000-0000-000092220000}"/>
    <cellStyle name="Standaard 4 2 3 3 2 2 2 2 2 2 3 2" xfId="22460" xr:uid="{00000000-0005-0000-0000-000093220000}"/>
    <cellStyle name="Standaard 4 2 3 3 2 2 2 2 2 2 4" xfId="15281" xr:uid="{00000000-0005-0000-0000-000094220000}"/>
    <cellStyle name="Standaard 4 2 3 3 2 2 2 2 2 2 5" xfId="22458" xr:uid="{00000000-0005-0000-0000-000095220000}"/>
    <cellStyle name="Standaard 4 2 3 3 2 2 2 2 2 3" xfId="6980" xr:uid="{00000000-0005-0000-0000-000096220000}"/>
    <cellStyle name="Standaard 4 2 3 3 2 2 2 2 2 3 2" xfId="22461" xr:uid="{00000000-0005-0000-0000-000097220000}"/>
    <cellStyle name="Standaard 4 2 3 3 2 2 2 2 2 4" xfId="10612" xr:uid="{00000000-0005-0000-0000-000098220000}"/>
    <cellStyle name="Standaard 4 2 3 3 2 2 2 2 2 4 2" xfId="22462" xr:uid="{00000000-0005-0000-0000-000099220000}"/>
    <cellStyle name="Standaard 4 2 3 3 2 2 2 2 2 5" xfId="15280" xr:uid="{00000000-0005-0000-0000-00009A220000}"/>
    <cellStyle name="Standaard 4 2 3 3 2 2 2 2 2 6" xfId="22457" xr:uid="{00000000-0005-0000-0000-00009B220000}"/>
    <cellStyle name="Standaard 4 2 3 3 2 2 2 2 3" xfId="1536" xr:uid="{00000000-0005-0000-0000-00009C220000}"/>
    <cellStyle name="Standaard 4 2 3 3 2 2 2 2 3 2" xfId="3867" xr:uid="{00000000-0005-0000-0000-00009D220000}"/>
    <cellStyle name="Standaard 4 2 3 3 2 2 2 2 3 2 2" xfId="8534" xr:uid="{00000000-0005-0000-0000-00009E220000}"/>
    <cellStyle name="Standaard 4 2 3 3 2 2 2 2 3 2 2 2" xfId="22465" xr:uid="{00000000-0005-0000-0000-00009F220000}"/>
    <cellStyle name="Standaard 4 2 3 3 2 2 2 2 3 2 3" xfId="10615" xr:uid="{00000000-0005-0000-0000-0000A0220000}"/>
    <cellStyle name="Standaard 4 2 3 3 2 2 2 2 3 2 3 2" xfId="22466" xr:uid="{00000000-0005-0000-0000-0000A1220000}"/>
    <cellStyle name="Standaard 4 2 3 3 2 2 2 2 3 2 4" xfId="15283" xr:uid="{00000000-0005-0000-0000-0000A2220000}"/>
    <cellStyle name="Standaard 4 2 3 3 2 2 2 2 3 2 5" xfId="22464" xr:uid="{00000000-0005-0000-0000-0000A3220000}"/>
    <cellStyle name="Standaard 4 2 3 3 2 2 2 2 3 3" xfId="6203" xr:uid="{00000000-0005-0000-0000-0000A4220000}"/>
    <cellStyle name="Standaard 4 2 3 3 2 2 2 2 3 3 2" xfId="22467" xr:uid="{00000000-0005-0000-0000-0000A5220000}"/>
    <cellStyle name="Standaard 4 2 3 3 2 2 2 2 3 4" xfId="10614" xr:uid="{00000000-0005-0000-0000-0000A6220000}"/>
    <cellStyle name="Standaard 4 2 3 3 2 2 2 2 3 4 2" xfId="22468" xr:uid="{00000000-0005-0000-0000-0000A7220000}"/>
    <cellStyle name="Standaard 4 2 3 3 2 2 2 2 3 5" xfId="15282" xr:uid="{00000000-0005-0000-0000-0000A8220000}"/>
    <cellStyle name="Standaard 4 2 3 3 2 2 2 2 3 6" xfId="22463" xr:uid="{00000000-0005-0000-0000-0000A9220000}"/>
    <cellStyle name="Standaard 4 2 3 3 2 2 2 2 4" xfId="3090" xr:uid="{00000000-0005-0000-0000-0000AA220000}"/>
    <cellStyle name="Standaard 4 2 3 3 2 2 2 2 4 2" xfId="7757" xr:uid="{00000000-0005-0000-0000-0000AB220000}"/>
    <cellStyle name="Standaard 4 2 3 3 2 2 2 2 4 2 2" xfId="22470" xr:uid="{00000000-0005-0000-0000-0000AC220000}"/>
    <cellStyle name="Standaard 4 2 3 3 2 2 2 2 4 3" xfId="10616" xr:uid="{00000000-0005-0000-0000-0000AD220000}"/>
    <cellStyle name="Standaard 4 2 3 3 2 2 2 2 4 3 2" xfId="22471" xr:uid="{00000000-0005-0000-0000-0000AE220000}"/>
    <cellStyle name="Standaard 4 2 3 3 2 2 2 2 4 4" xfId="15284" xr:uid="{00000000-0005-0000-0000-0000AF220000}"/>
    <cellStyle name="Standaard 4 2 3 3 2 2 2 2 4 5" xfId="22469" xr:uid="{00000000-0005-0000-0000-0000B0220000}"/>
    <cellStyle name="Standaard 4 2 3 3 2 2 2 2 5" xfId="5426" xr:uid="{00000000-0005-0000-0000-0000B1220000}"/>
    <cellStyle name="Standaard 4 2 3 3 2 2 2 2 5 2" xfId="22472" xr:uid="{00000000-0005-0000-0000-0000B2220000}"/>
    <cellStyle name="Standaard 4 2 3 3 2 2 2 2 6" xfId="10611" xr:uid="{00000000-0005-0000-0000-0000B3220000}"/>
    <cellStyle name="Standaard 4 2 3 3 2 2 2 2 6 2" xfId="22473" xr:uid="{00000000-0005-0000-0000-0000B4220000}"/>
    <cellStyle name="Standaard 4 2 3 3 2 2 2 2 7" xfId="15279" xr:uid="{00000000-0005-0000-0000-0000B5220000}"/>
    <cellStyle name="Standaard 4 2 3 3 2 2 2 2 8" xfId="22456" xr:uid="{00000000-0005-0000-0000-0000B6220000}"/>
    <cellStyle name="Standaard 4 2 3 3 2 2 2 3" xfId="1925" xr:uid="{00000000-0005-0000-0000-0000B7220000}"/>
    <cellStyle name="Standaard 4 2 3 3 2 2 2 3 2" xfId="4256" xr:uid="{00000000-0005-0000-0000-0000B8220000}"/>
    <cellStyle name="Standaard 4 2 3 3 2 2 2 3 2 2" xfId="8923" xr:uid="{00000000-0005-0000-0000-0000B9220000}"/>
    <cellStyle name="Standaard 4 2 3 3 2 2 2 3 2 2 2" xfId="22476" xr:uid="{00000000-0005-0000-0000-0000BA220000}"/>
    <cellStyle name="Standaard 4 2 3 3 2 2 2 3 2 3" xfId="10618" xr:uid="{00000000-0005-0000-0000-0000BB220000}"/>
    <cellStyle name="Standaard 4 2 3 3 2 2 2 3 2 3 2" xfId="22477" xr:uid="{00000000-0005-0000-0000-0000BC220000}"/>
    <cellStyle name="Standaard 4 2 3 3 2 2 2 3 2 4" xfId="15286" xr:uid="{00000000-0005-0000-0000-0000BD220000}"/>
    <cellStyle name="Standaard 4 2 3 3 2 2 2 3 2 5" xfId="22475" xr:uid="{00000000-0005-0000-0000-0000BE220000}"/>
    <cellStyle name="Standaard 4 2 3 3 2 2 2 3 3" xfId="6592" xr:uid="{00000000-0005-0000-0000-0000BF220000}"/>
    <cellStyle name="Standaard 4 2 3 3 2 2 2 3 3 2" xfId="22478" xr:uid="{00000000-0005-0000-0000-0000C0220000}"/>
    <cellStyle name="Standaard 4 2 3 3 2 2 2 3 4" xfId="10617" xr:uid="{00000000-0005-0000-0000-0000C1220000}"/>
    <cellStyle name="Standaard 4 2 3 3 2 2 2 3 4 2" xfId="22479" xr:uid="{00000000-0005-0000-0000-0000C2220000}"/>
    <cellStyle name="Standaard 4 2 3 3 2 2 2 3 5" xfId="15285" xr:uid="{00000000-0005-0000-0000-0000C3220000}"/>
    <cellStyle name="Standaard 4 2 3 3 2 2 2 3 6" xfId="22474" xr:uid="{00000000-0005-0000-0000-0000C4220000}"/>
    <cellStyle name="Standaard 4 2 3 3 2 2 2 4" xfId="1148" xr:uid="{00000000-0005-0000-0000-0000C5220000}"/>
    <cellStyle name="Standaard 4 2 3 3 2 2 2 4 2" xfId="3479" xr:uid="{00000000-0005-0000-0000-0000C6220000}"/>
    <cellStyle name="Standaard 4 2 3 3 2 2 2 4 2 2" xfId="8146" xr:uid="{00000000-0005-0000-0000-0000C7220000}"/>
    <cellStyle name="Standaard 4 2 3 3 2 2 2 4 2 2 2" xfId="22482" xr:uid="{00000000-0005-0000-0000-0000C8220000}"/>
    <cellStyle name="Standaard 4 2 3 3 2 2 2 4 2 3" xfId="10620" xr:uid="{00000000-0005-0000-0000-0000C9220000}"/>
    <cellStyle name="Standaard 4 2 3 3 2 2 2 4 2 3 2" xfId="22483" xr:uid="{00000000-0005-0000-0000-0000CA220000}"/>
    <cellStyle name="Standaard 4 2 3 3 2 2 2 4 2 4" xfId="15288" xr:uid="{00000000-0005-0000-0000-0000CB220000}"/>
    <cellStyle name="Standaard 4 2 3 3 2 2 2 4 2 5" xfId="22481" xr:uid="{00000000-0005-0000-0000-0000CC220000}"/>
    <cellStyle name="Standaard 4 2 3 3 2 2 2 4 3" xfId="5815" xr:uid="{00000000-0005-0000-0000-0000CD220000}"/>
    <cellStyle name="Standaard 4 2 3 3 2 2 2 4 3 2" xfId="22484" xr:uid="{00000000-0005-0000-0000-0000CE220000}"/>
    <cellStyle name="Standaard 4 2 3 3 2 2 2 4 4" xfId="10619" xr:uid="{00000000-0005-0000-0000-0000CF220000}"/>
    <cellStyle name="Standaard 4 2 3 3 2 2 2 4 4 2" xfId="22485" xr:uid="{00000000-0005-0000-0000-0000D0220000}"/>
    <cellStyle name="Standaard 4 2 3 3 2 2 2 4 5" xfId="15287" xr:uid="{00000000-0005-0000-0000-0000D1220000}"/>
    <cellStyle name="Standaard 4 2 3 3 2 2 2 4 6" xfId="22480" xr:uid="{00000000-0005-0000-0000-0000D2220000}"/>
    <cellStyle name="Standaard 4 2 3 3 2 2 2 5" xfId="2702" xr:uid="{00000000-0005-0000-0000-0000D3220000}"/>
    <cellStyle name="Standaard 4 2 3 3 2 2 2 5 2" xfId="7369" xr:uid="{00000000-0005-0000-0000-0000D4220000}"/>
    <cellStyle name="Standaard 4 2 3 3 2 2 2 5 2 2" xfId="22487" xr:uid="{00000000-0005-0000-0000-0000D5220000}"/>
    <cellStyle name="Standaard 4 2 3 3 2 2 2 5 3" xfId="10621" xr:uid="{00000000-0005-0000-0000-0000D6220000}"/>
    <cellStyle name="Standaard 4 2 3 3 2 2 2 5 3 2" xfId="22488" xr:uid="{00000000-0005-0000-0000-0000D7220000}"/>
    <cellStyle name="Standaard 4 2 3 3 2 2 2 5 4" xfId="15289" xr:uid="{00000000-0005-0000-0000-0000D8220000}"/>
    <cellStyle name="Standaard 4 2 3 3 2 2 2 5 5" xfId="22486" xr:uid="{00000000-0005-0000-0000-0000D9220000}"/>
    <cellStyle name="Standaard 4 2 3 3 2 2 2 6" xfId="5038" xr:uid="{00000000-0005-0000-0000-0000DA220000}"/>
    <cellStyle name="Standaard 4 2 3 3 2 2 2 6 2" xfId="22489" xr:uid="{00000000-0005-0000-0000-0000DB220000}"/>
    <cellStyle name="Standaard 4 2 3 3 2 2 2 7" xfId="10610" xr:uid="{00000000-0005-0000-0000-0000DC220000}"/>
    <cellStyle name="Standaard 4 2 3 3 2 2 2 7 2" xfId="22490" xr:uid="{00000000-0005-0000-0000-0000DD220000}"/>
    <cellStyle name="Standaard 4 2 3 3 2 2 2 8" xfId="15278" xr:uid="{00000000-0005-0000-0000-0000DE220000}"/>
    <cellStyle name="Standaard 4 2 3 3 2 2 2 9" xfId="22455" xr:uid="{00000000-0005-0000-0000-0000DF220000}"/>
    <cellStyle name="Standaard 4 2 3 3 2 2 3" xfId="561" xr:uid="{00000000-0005-0000-0000-0000E0220000}"/>
    <cellStyle name="Standaard 4 2 3 3 2 2 3 2" xfId="2119" xr:uid="{00000000-0005-0000-0000-0000E1220000}"/>
    <cellStyle name="Standaard 4 2 3 3 2 2 3 2 2" xfId="4450" xr:uid="{00000000-0005-0000-0000-0000E2220000}"/>
    <cellStyle name="Standaard 4 2 3 3 2 2 3 2 2 2" xfId="9117" xr:uid="{00000000-0005-0000-0000-0000E3220000}"/>
    <cellStyle name="Standaard 4 2 3 3 2 2 3 2 2 2 2" xfId="22494" xr:uid="{00000000-0005-0000-0000-0000E4220000}"/>
    <cellStyle name="Standaard 4 2 3 3 2 2 3 2 2 3" xfId="10624" xr:uid="{00000000-0005-0000-0000-0000E5220000}"/>
    <cellStyle name="Standaard 4 2 3 3 2 2 3 2 2 3 2" xfId="22495" xr:uid="{00000000-0005-0000-0000-0000E6220000}"/>
    <cellStyle name="Standaard 4 2 3 3 2 2 3 2 2 4" xfId="15292" xr:uid="{00000000-0005-0000-0000-0000E7220000}"/>
    <cellStyle name="Standaard 4 2 3 3 2 2 3 2 2 5" xfId="22493" xr:uid="{00000000-0005-0000-0000-0000E8220000}"/>
    <cellStyle name="Standaard 4 2 3 3 2 2 3 2 3" xfId="6786" xr:uid="{00000000-0005-0000-0000-0000E9220000}"/>
    <cellStyle name="Standaard 4 2 3 3 2 2 3 2 3 2" xfId="22496" xr:uid="{00000000-0005-0000-0000-0000EA220000}"/>
    <cellStyle name="Standaard 4 2 3 3 2 2 3 2 4" xfId="10623" xr:uid="{00000000-0005-0000-0000-0000EB220000}"/>
    <cellStyle name="Standaard 4 2 3 3 2 2 3 2 4 2" xfId="22497" xr:uid="{00000000-0005-0000-0000-0000EC220000}"/>
    <cellStyle name="Standaard 4 2 3 3 2 2 3 2 5" xfId="15291" xr:uid="{00000000-0005-0000-0000-0000ED220000}"/>
    <cellStyle name="Standaard 4 2 3 3 2 2 3 2 6" xfId="22492" xr:uid="{00000000-0005-0000-0000-0000EE220000}"/>
    <cellStyle name="Standaard 4 2 3 3 2 2 3 3" xfId="1342" xr:uid="{00000000-0005-0000-0000-0000EF220000}"/>
    <cellStyle name="Standaard 4 2 3 3 2 2 3 3 2" xfId="3673" xr:uid="{00000000-0005-0000-0000-0000F0220000}"/>
    <cellStyle name="Standaard 4 2 3 3 2 2 3 3 2 2" xfId="8340" xr:uid="{00000000-0005-0000-0000-0000F1220000}"/>
    <cellStyle name="Standaard 4 2 3 3 2 2 3 3 2 2 2" xfId="22500" xr:uid="{00000000-0005-0000-0000-0000F2220000}"/>
    <cellStyle name="Standaard 4 2 3 3 2 2 3 3 2 3" xfId="10626" xr:uid="{00000000-0005-0000-0000-0000F3220000}"/>
    <cellStyle name="Standaard 4 2 3 3 2 2 3 3 2 3 2" xfId="22501" xr:uid="{00000000-0005-0000-0000-0000F4220000}"/>
    <cellStyle name="Standaard 4 2 3 3 2 2 3 3 2 4" xfId="15294" xr:uid="{00000000-0005-0000-0000-0000F5220000}"/>
    <cellStyle name="Standaard 4 2 3 3 2 2 3 3 2 5" xfId="22499" xr:uid="{00000000-0005-0000-0000-0000F6220000}"/>
    <cellStyle name="Standaard 4 2 3 3 2 2 3 3 3" xfId="6009" xr:uid="{00000000-0005-0000-0000-0000F7220000}"/>
    <cellStyle name="Standaard 4 2 3 3 2 2 3 3 3 2" xfId="22502" xr:uid="{00000000-0005-0000-0000-0000F8220000}"/>
    <cellStyle name="Standaard 4 2 3 3 2 2 3 3 4" xfId="10625" xr:uid="{00000000-0005-0000-0000-0000F9220000}"/>
    <cellStyle name="Standaard 4 2 3 3 2 2 3 3 4 2" xfId="22503" xr:uid="{00000000-0005-0000-0000-0000FA220000}"/>
    <cellStyle name="Standaard 4 2 3 3 2 2 3 3 5" xfId="15293" xr:uid="{00000000-0005-0000-0000-0000FB220000}"/>
    <cellStyle name="Standaard 4 2 3 3 2 2 3 3 6" xfId="22498" xr:uid="{00000000-0005-0000-0000-0000FC220000}"/>
    <cellStyle name="Standaard 4 2 3 3 2 2 3 4" xfId="2896" xr:uid="{00000000-0005-0000-0000-0000FD220000}"/>
    <cellStyle name="Standaard 4 2 3 3 2 2 3 4 2" xfId="7563" xr:uid="{00000000-0005-0000-0000-0000FE220000}"/>
    <cellStyle name="Standaard 4 2 3 3 2 2 3 4 2 2" xfId="22505" xr:uid="{00000000-0005-0000-0000-0000FF220000}"/>
    <cellStyle name="Standaard 4 2 3 3 2 2 3 4 3" xfId="10627" xr:uid="{00000000-0005-0000-0000-000000230000}"/>
    <cellStyle name="Standaard 4 2 3 3 2 2 3 4 3 2" xfId="22506" xr:uid="{00000000-0005-0000-0000-000001230000}"/>
    <cellStyle name="Standaard 4 2 3 3 2 2 3 4 4" xfId="15295" xr:uid="{00000000-0005-0000-0000-000002230000}"/>
    <cellStyle name="Standaard 4 2 3 3 2 2 3 4 5" xfId="22504" xr:uid="{00000000-0005-0000-0000-000003230000}"/>
    <cellStyle name="Standaard 4 2 3 3 2 2 3 5" xfId="5232" xr:uid="{00000000-0005-0000-0000-000004230000}"/>
    <cellStyle name="Standaard 4 2 3 3 2 2 3 5 2" xfId="22507" xr:uid="{00000000-0005-0000-0000-000005230000}"/>
    <cellStyle name="Standaard 4 2 3 3 2 2 3 6" xfId="10622" xr:uid="{00000000-0005-0000-0000-000006230000}"/>
    <cellStyle name="Standaard 4 2 3 3 2 2 3 6 2" xfId="22508" xr:uid="{00000000-0005-0000-0000-000007230000}"/>
    <cellStyle name="Standaard 4 2 3 3 2 2 3 7" xfId="15290" xr:uid="{00000000-0005-0000-0000-000008230000}"/>
    <cellStyle name="Standaard 4 2 3 3 2 2 3 8" xfId="22491" xr:uid="{00000000-0005-0000-0000-000009230000}"/>
    <cellStyle name="Standaard 4 2 3 3 2 2 4" xfId="1731" xr:uid="{00000000-0005-0000-0000-00000A230000}"/>
    <cellStyle name="Standaard 4 2 3 3 2 2 4 2" xfId="4062" xr:uid="{00000000-0005-0000-0000-00000B230000}"/>
    <cellStyle name="Standaard 4 2 3 3 2 2 4 2 2" xfId="8729" xr:uid="{00000000-0005-0000-0000-00000C230000}"/>
    <cellStyle name="Standaard 4 2 3 3 2 2 4 2 2 2" xfId="22511" xr:uid="{00000000-0005-0000-0000-00000D230000}"/>
    <cellStyle name="Standaard 4 2 3 3 2 2 4 2 3" xfId="10629" xr:uid="{00000000-0005-0000-0000-00000E230000}"/>
    <cellStyle name="Standaard 4 2 3 3 2 2 4 2 3 2" xfId="22512" xr:uid="{00000000-0005-0000-0000-00000F230000}"/>
    <cellStyle name="Standaard 4 2 3 3 2 2 4 2 4" xfId="15297" xr:uid="{00000000-0005-0000-0000-000010230000}"/>
    <cellStyle name="Standaard 4 2 3 3 2 2 4 2 5" xfId="22510" xr:uid="{00000000-0005-0000-0000-000011230000}"/>
    <cellStyle name="Standaard 4 2 3 3 2 2 4 3" xfId="6398" xr:uid="{00000000-0005-0000-0000-000012230000}"/>
    <cellStyle name="Standaard 4 2 3 3 2 2 4 3 2" xfId="22513" xr:uid="{00000000-0005-0000-0000-000013230000}"/>
    <cellStyle name="Standaard 4 2 3 3 2 2 4 4" xfId="10628" xr:uid="{00000000-0005-0000-0000-000014230000}"/>
    <cellStyle name="Standaard 4 2 3 3 2 2 4 4 2" xfId="22514" xr:uid="{00000000-0005-0000-0000-000015230000}"/>
    <cellStyle name="Standaard 4 2 3 3 2 2 4 5" xfId="15296" xr:uid="{00000000-0005-0000-0000-000016230000}"/>
    <cellStyle name="Standaard 4 2 3 3 2 2 4 6" xfId="22509" xr:uid="{00000000-0005-0000-0000-000017230000}"/>
    <cellStyle name="Standaard 4 2 3 3 2 2 5" xfId="954" xr:uid="{00000000-0005-0000-0000-000018230000}"/>
    <cellStyle name="Standaard 4 2 3 3 2 2 5 2" xfId="3285" xr:uid="{00000000-0005-0000-0000-000019230000}"/>
    <cellStyle name="Standaard 4 2 3 3 2 2 5 2 2" xfId="7952" xr:uid="{00000000-0005-0000-0000-00001A230000}"/>
    <cellStyle name="Standaard 4 2 3 3 2 2 5 2 2 2" xfId="22517" xr:uid="{00000000-0005-0000-0000-00001B230000}"/>
    <cellStyle name="Standaard 4 2 3 3 2 2 5 2 3" xfId="10631" xr:uid="{00000000-0005-0000-0000-00001C230000}"/>
    <cellStyle name="Standaard 4 2 3 3 2 2 5 2 3 2" xfId="22518" xr:uid="{00000000-0005-0000-0000-00001D230000}"/>
    <cellStyle name="Standaard 4 2 3 3 2 2 5 2 4" xfId="15299" xr:uid="{00000000-0005-0000-0000-00001E230000}"/>
    <cellStyle name="Standaard 4 2 3 3 2 2 5 2 5" xfId="22516" xr:uid="{00000000-0005-0000-0000-00001F230000}"/>
    <cellStyle name="Standaard 4 2 3 3 2 2 5 3" xfId="5621" xr:uid="{00000000-0005-0000-0000-000020230000}"/>
    <cellStyle name="Standaard 4 2 3 3 2 2 5 3 2" xfId="22519" xr:uid="{00000000-0005-0000-0000-000021230000}"/>
    <cellStyle name="Standaard 4 2 3 3 2 2 5 4" xfId="10630" xr:uid="{00000000-0005-0000-0000-000022230000}"/>
    <cellStyle name="Standaard 4 2 3 3 2 2 5 4 2" xfId="22520" xr:uid="{00000000-0005-0000-0000-000023230000}"/>
    <cellStyle name="Standaard 4 2 3 3 2 2 5 5" xfId="15298" xr:uid="{00000000-0005-0000-0000-000024230000}"/>
    <cellStyle name="Standaard 4 2 3 3 2 2 5 6" xfId="22515" xr:uid="{00000000-0005-0000-0000-000025230000}"/>
    <cellStyle name="Standaard 4 2 3 3 2 2 6" xfId="2508" xr:uid="{00000000-0005-0000-0000-000026230000}"/>
    <cellStyle name="Standaard 4 2 3 3 2 2 6 2" xfId="7175" xr:uid="{00000000-0005-0000-0000-000027230000}"/>
    <cellStyle name="Standaard 4 2 3 3 2 2 6 2 2" xfId="22522" xr:uid="{00000000-0005-0000-0000-000028230000}"/>
    <cellStyle name="Standaard 4 2 3 3 2 2 6 3" xfId="10632" xr:uid="{00000000-0005-0000-0000-000029230000}"/>
    <cellStyle name="Standaard 4 2 3 3 2 2 6 3 2" xfId="22523" xr:uid="{00000000-0005-0000-0000-00002A230000}"/>
    <cellStyle name="Standaard 4 2 3 3 2 2 6 4" xfId="15300" xr:uid="{00000000-0005-0000-0000-00002B230000}"/>
    <cellStyle name="Standaard 4 2 3 3 2 2 6 5" xfId="22521" xr:uid="{00000000-0005-0000-0000-00002C230000}"/>
    <cellStyle name="Standaard 4 2 3 3 2 2 7" xfId="4844" xr:uid="{00000000-0005-0000-0000-00002D230000}"/>
    <cellStyle name="Standaard 4 2 3 3 2 2 7 2" xfId="22524" xr:uid="{00000000-0005-0000-0000-00002E230000}"/>
    <cellStyle name="Standaard 4 2 3 3 2 2 8" xfId="10609" xr:uid="{00000000-0005-0000-0000-00002F230000}"/>
    <cellStyle name="Standaard 4 2 3 3 2 2 8 2" xfId="22525" xr:uid="{00000000-0005-0000-0000-000030230000}"/>
    <cellStyle name="Standaard 4 2 3 3 2 2 9" xfId="15277" xr:uid="{00000000-0005-0000-0000-000031230000}"/>
    <cellStyle name="Standaard 4 2 3 3 2 3" xfId="234" xr:uid="{00000000-0005-0000-0000-000032230000}"/>
    <cellStyle name="Standaard 4 2 3 3 2 3 2" xfId="625" xr:uid="{00000000-0005-0000-0000-000033230000}"/>
    <cellStyle name="Standaard 4 2 3 3 2 3 2 2" xfId="2183" xr:uid="{00000000-0005-0000-0000-000034230000}"/>
    <cellStyle name="Standaard 4 2 3 3 2 3 2 2 2" xfId="4514" xr:uid="{00000000-0005-0000-0000-000035230000}"/>
    <cellStyle name="Standaard 4 2 3 3 2 3 2 2 2 2" xfId="9181" xr:uid="{00000000-0005-0000-0000-000036230000}"/>
    <cellStyle name="Standaard 4 2 3 3 2 3 2 2 2 2 2" xfId="22530" xr:uid="{00000000-0005-0000-0000-000037230000}"/>
    <cellStyle name="Standaard 4 2 3 3 2 3 2 2 2 3" xfId="10636" xr:uid="{00000000-0005-0000-0000-000038230000}"/>
    <cellStyle name="Standaard 4 2 3 3 2 3 2 2 2 3 2" xfId="22531" xr:uid="{00000000-0005-0000-0000-000039230000}"/>
    <cellStyle name="Standaard 4 2 3 3 2 3 2 2 2 4" xfId="15304" xr:uid="{00000000-0005-0000-0000-00003A230000}"/>
    <cellStyle name="Standaard 4 2 3 3 2 3 2 2 2 5" xfId="22529" xr:uid="{00000000-0005-0000-0000-00003B230000}"/>
    <cellStyle name="Standaard 4 2 3 3 2 3 2 2 3" xfId="6850" xr:uid="{00000000-0005-0000-0000-00003C230000}"/>
    <cellStyle name="Standaard 4 2 3 3 2 3 2 2 3 2" xfId="22532" xr:uid="{00000000-0005-0000-0000-00003D230000}"/>
    <cellStyle name="Standaard 4 2 3 3 2 3 2 2 4" xfId="10635" xr:uid="{00000000-0005-0000-0000-00003E230000}"/>
    <cellStyle name="Standaard 4 2 3 3 2 3 2 2 4 2" xfId="22533" xr:uid="{00000000-0005-0000-0000-00003F230000}"/>
    <cellStyle name="Standaard 4 2 3 3 2 3 2 2 5" xfId="15303" xr:uid="{00000000-0005-0000-0000-000040230000}"/>
    <cellStyle name="Standaard 4 2 3 3 2 3 2 2 6" xfId="22528" xr:uid="{00000000-0005-0000-0000-000041230000}"/>
    <cellStyle name="Standaard 4 2 3 3 2 3 2 3" xfId="1406" xr:uid="{00000000-0005-0000-0000-000042230000}"/>
    <cellStyle name="Standaard 4 2 3 3 2 3 2 3 2" xfId="3737" xr:uid="{00000000-0005-0000-0000-000043230000}"/>
    <cellStyle name="Standaard 4 2 3 3 2 3 2 3 2 2" xfId="8404" xr:uid="{00000000-0005-0000-0000-000044230000}"/>
    <cellStyle name="Standaard 4 2 3 3 2 3 2 3 2 2 2" xfId="22536" xr:uid="{00000000-0005-0000-0000-000045230000}"/>
    <cellStyle name="Standaard 4 2 3 3 2 3 2 3 2 3" xfId="10638" xr:uid="{00000000-0005-0000-0000-000046230000}"/>
    <cellStyle name="Standaard 4 2 3 3 2 3 2 3 2 3 2" xfId="22537" xr:uid="{00000000-0005-0000-0000-000047230000}"/>
    <cellStyle name="Standaard 4 2 3 3 2 3 2 3 2 4" xfId="15306" xr:uid="{00000000-0005-0000-0000-000048230000}"/>
    <cellStyle name="Standaard 4 2 3 3 2 3 2 3 2 5" xfId="22535" xr:uid="{00000000-0005-0000-0000-000049230000}"/>
    <cellStyle name="Standaard 4 2 3 3 2 3 2 3 3" xfId="6073" xr:uid="{00000000-0005-0000-0000-00004A230000}"/>
    <cellStyle name="Standaard 4 2 3 3 2 3 2 3 3 2" xfId="22538" xr:uid="{00000000-0005-0000-0000-00004B230000}"/>
    <cellStyle name="Standaard 4 2 3 3 2 3 2 3 4" xfId="10637" xr:uid="{00000000-0005-0000-0000-00004C230000}"/>
    <cellStyle name="Standaard 4 2 3 3 2 3 2 3 4 2" xfId="22539" xr:uid="{00000000-0005-0000-0000-00004D230000}"/>
    <cellStyle name="Standaard 4 2 3 3 2 3 2 3 5" xfId="15305" xr:uid="{00000000-0005-0000-0000-00004E230000}"/>
    <cellStyle name="Standaard 4 2 3 3 2 3 2 3 6" xfId="22534" xr:uid="{00000000-0005-0000-0000-00004F230000}"/>
    <cellStyle name="Standaard 4 2 3 3 2 3 2 4" xfId="2960" xr:uid="{00000000-0005-0000-0000-000050230000}"/>
    <cellStyle name="Standaard 4 2 3 3 2 3 2 4 2" xfId="7627" xr:uid="{00000000-0005-0000-0000-000051230000}"/>
    <cellStyle name="Standaard 4 2 3 3 2 3 2 4 2 2" xfId="22541" xr:uid="{00000000-0005-0000-0000-000052230000}"/>
    <cellStyle name="Standaard 4 2 3 3 2 3 2 4 3" xfId="10639" xr:uid="{00000000-0005-0000-0000-000053230000}"/>
    <cellStyle name="Standaard 4 2 3 3 2 3 2 4 3 2" xfId="22542" xr:uid="{00000000-0005-0000-0000-000054230000}"/>
    <cellStyle name="Standaard 4 2 3 3 2 3 2 4 4" xfId="15307" xr:uid="{00000000-0005-0000-0000-000055230000}"/>
    <cellStyle name="Standaard 4 2 3 3 2 3 2 4 5" xfId="22540" xr:uid="{00000000-0005-0000-0000-000056230000}"/>
    <cellStyle name="Standaard 4 2 3 3 2 3 2 5" xfId="5296" xr:uid="{00000000-0005-0000-0000-000057230000}"/>
    <cellStyle name="Standaard 4 2 3 3 2 3 2 5 2" xfId="22543" xr:uid="{00000000-0005-0000-0000-000058230000}"/>
    <cellStyle name="Standaard 4 2 3 3 2 3 2 6" xfId="10634" xr:uid="{00000000-0005-0000-0000-000059230000}"/>
    <cellStyle name="Standaard 4 2 3 3 2 3 2 6 2" xfId="22544" xr:uid="{00000000-0005-0000-0000-00005A230000}"/>
    <cellStyle name="Standaard 4 2 3 3 2 3 2 7" xfId="15302" xr:uid="{00000000-0005-0000-0000-00005B230000}"/>
    <cellStyle name="Standaard 4 2 3 3 2 3 2 8" xfId="22527" xr:uid="{00000000-0005-0000-0000-00005C230000}"/>
    <cellStyle name="Standaard 4 2 3 3 2 3 3" xfId="1795" xr:uid="{00000000-0005-0000-0000-00005D230000}"/>
    <cellStyle name="Standaard 4 2 3 3 2 3 3 2" xfId="4126" xr:uid="{00000000-0005-0000-0000-00005E230000}"/>
    <cellStyle name="Standaard 4 2 3 3 2 3 3 2 2" xfId="8793" xr:uid="{00000000-0005-0000-0000-00005F230000}"/>
    <cellStyle name="Standaard 4 2 3 3 2 3 3 2 2 2" xfId="22547" xr:uid="{00000000-0005-0000-0000-000060230000}"/>
    <cellStyle name="Standaard 4 2 3 3 2 3 3 2 3" xfId="10641" xr:uid="{00000000-0005-0000-0000-000061230000}"/>
    <cellStyle name="Standaard 4 2 3 3 2 3 3 2 3 2" xfId="22548" xr:uid="{00000000-0005-0000-0000-000062230000}"/>
    <cellStyle name="Standaard 4 2 3 3 2 3 3 2 4" xfId="15309" xr:uid="{00000000-0005-0000-0000-000063230000}"/>
    <cellStyle name="Standaard 4 2 3 3 2 3 3 2 5" xfId="22546" xr:uid="{00000000-0005-0000-0000-000064230000}"/>
    <cellStyle name="Standaard 4 2 3 3 2 3 3 3" xfId="6462" xr:uid="{00000000-0005-0000-0000-000065230000}"/>
    <cellStyle name="Standaard 4 2 3 3 2 3 3 3 2" xfId="22549" xr:uid="{00000000-0005-0000-0000-000066230000}"/>
    <cellStyle name="Standaard 4 2 3 3 2 3 3 4" xfId="10640" xr:uid="{00000000-0005-0000-0000-000067230000}"/>
    <cellStyle name="Standaard 4 2 3 3 2 3 3 4 2" xfId="22550" xr:uid="{00000000-0005-0000-0000-000068230000}"/>
    <cellStyle name="Standaard 4 2 3 3 2 3 3 5" xfId="15308" xr:uid="{00000000-0005-0000-0000-000069230000}"/>
    <cellStyle name="Standaard 4 2 3 3 2 3 3 6" xfId="22545" xr:uid="{00000000-0005-0000-0000-00006A230000}"/>
    <cellStyle name="Standaard 4 2 3 3 2 3 4" xfId="1018" xr:uid="{00000000-0005-0000-0000-00006B230000}"/>
    <cellStyle name="Standaard 4 2 3 3 2 3 4 2" xfId="3349" xr:uid="{00000000-0005-0000-0000-00006C230000}"/>
    <cellStyle name="Standaard 4 2 3 3 2 3 4 2 2" xfId="8016" xr:uid="{00000000-0005-0000-0000-00006D230000}"/>
    <cellStyle name="Standaard 4 2 3 3 2 3 4 2 2 2" xfId="22553" xr:uid="{00000000-0005-0000-0000-00006E230000}"/>
    <cellStyle name="Standaard 4 2 3 3 2 3 4 2 3" xfId="10643" xr:uid="{00000000-0005-0000-0000-00006F230000}"/>
    <cellStyle name="Standaard 4 2 3 3 2 3 4 2 3 2" xfId="22554" xr:uid="{00000000-0005-0000-0000-000070230000}"/>
    <cellStyle name="Standaard 4 2 3 3 2 3 4 2 4" xfId="15311" xr:uid="{00000000-0005-0000-0000-000071230000}"/>
    <cellStyle name="Standaard 4 2 3 3 2 3 4 2 5" xfId="22552" xr:uid="{00000000-0005-0000-0000-000072230000}"/>
    <cellStyle name="Standaard 4 2 3 3 2 3 4 3" xfId="5685" xr:uid="{00000000-0005-0000-0000-000073230000}"/>
    <cellStyle name="Standaard 4 2 3 3 2 3 4 3 2" xfId="22555" xr:uid="{00000000-0005-0000-0000-000074230000}"/>
    <cellStyle name="Standaard 4 2 3 3 2 3 4 4" xfId="10642" xr:uid="{00000000-0005-0000-0000-000075230000}"/>
    <cellStyle name="Standaard 4 2 3 3 2 3 4 4 2" xfId="22556" xr:uid="{00000000-0005-0000-0000-000076230000}"/>
    <cellStyle name="Standaard 4 2 3 3 2 3 4 5" xfId="15310" xr:uid="{00000000-0005-0000-0000-000077230000}"/>
    <cellStyle name="Standaard 4 2 3 3 2 3 4 6" xfId="22551" xr:uid="{00000000-0005-0000-0000-000078230000}"/>
    <cellStyle name="Standaard 4 2 3 3 2 3 5" xfId="2572" xr:uid="{00000000-0005-0000-0000-000079230000}"/>
    <cellStyle name="Standaard 4 2 3 3 2 3 5 2" xfId="7239" xr:uid="{00000000-0005-0000-0000-00007A230000}"/>
    <cellStyle name="Standaard 4 2 3 3 2 3 5 2 2" xfId="22558" xr:uid="{00000000-0005-0000-0000-00007B230000}"/>
    <cellStyle name="Standaard 4 2 3 3 2 3 5 3" xfId="10644" xr:uid="{00000000-0005-0000-0000-00007C230000}"/>
    <cellStyle name="Standaard 4 2 3 3 2 3 5 3 2" xfId="22559" xr:uid="{00000000-0005-0000-0000-00007D230000}"/>
    <cellStyle name="Standaard 4 2 3 3 2 3 5 4" xfId="15312" xr:uid="{00000000-0005-0000-0000-00007E230000}"/>
    <cellStyle name="Standaard 4 2 3 3 2 3 5 5" xfId="22557" xr:uid="{00000000-0005-0000-0000-00007F230000}"/>
    <cellStyle name="Standaard 4 2 3 3 2 3 6" xfId="4908" xr:uid="{00000000-0005-0000-0000-000080230000}"/>
    <cellStyle name="Standaard 4 2 3 3 2 3 6 2" xfId="22560" xr:uid="{00000000-0005-0000-0000-000081230000}"/>
    <cellStyle name="Standaard 4 2 3 3 2 3 7" xfId="10633" xr:uid="{00000000-0005-0000-0000-000082230000}"/>
    <cellStyle name="Standaard 4 2 3 3 2 3 7 2" xfId="22561" xr:uid="{00000000-0005-0000-0000-000083230000}"/>
    <cellStyle name="Standaard 4 2 3 3 2 3 8" xfId="15301" xr:uid="{00000000-0005-0000-0000-000084230000}"/>
    <cellStyle name="Standaard 4 2 3 3 2 3 9" xfId="22526" xr:uid="{00000000-0005-0000-0000-000085230000}"/>
    <cellStyle name="Standaard 4 2 3 3 2 4" xfId="431" xr:uid="{00000000-0005-0000-0000-000086230000}"/>
    <cellStyle name="Standaard 4 2 3 3 2 4 2" xfId="1989" xr:uid="{00000000-0005-0000-0000-000087230000}"/>
    <cellStyle name="Standaard 4 2 3 3 2 4 2 2" xfId="4320" xr:uid="{00000000-0005-0000-0000-000088230000}"/>
    <cellStyle name="Standaard 4 2 3 3 2 4 2 2 2" xfId="8987" xr:uid="{00000000-0005-0000-0000-000089230000}"/>
    <cellStyle name="Standaard 4 2 3 3 2 4 2 2 2 2" xfId="22565" xr:uid="{00000000-0005-0000-0000-00008A230000}"/>
    <cellStyle name="Standaard 4 2 3 3 2 4 2 2 3" xfId="10647" xr:uid="{00000000-0005-0000-0000-00008B230000}"/>
    <cellStyle name="Standaard 4 2 3 3 2 4 2 2 3 2" xfId="22566" xr:uid="{00000000-0005-0000-0000-00008C230000}"/>
    <cellStyle name="Standaard 4 2 3 3 2 4 2 2 4" xfId="15315" xr:uid="{00000000-0005-0000-0000-00008D230000}"/>
    <cellStyle name="Standaard 4 2 3 3 2 4 2 2 5" xfId="22564" xr:uid="{00000000-0005-0000-0000-00008E230000}"/>
    <cellStyle name="Standaard 4 2 3 3 2 4 2 3" xfId="6656" xr:uid="{00000000-0005-0000-0000-00008F230000}"/>
    <cellStyle name="Standaard 4 2 3 3 2 4 2 3 2" xfId="22567" xr:uid="{00000000-0005-0000-0000-000090230000}"/>
    <cellStyle name="Standaard 4 2 3 3 2 4 2 4" xfId="10646" xr:uid="{00000000-0005-0000-0000-000091230000}"/>
    <cellStyle name="Standaard 4 2 3 3 2 4 2 4 2" xfId="22568" xr:uid="{00000000-0005-0000-0000-000092230000}"/>
    <cellStyle name="Standaard 4 2 3 3 2 4 2 5" xfId="15314" xr:uid="{00000000-0005-0000-0000-000093230000}"/>
    <cellStyle name="Standaard 4 2 3 3 2 4 2 6" xfId="22563" xr:uid="{00000000-0005-0000-0000-000094230000}"/>
    <cellStyle name="Standaard 4 2 3 3 2 4 3" xfId="1212" xr:uid="{00000000-0005-0000-0000-000095230000}"/>
    <cellStyle name="Standaard 4 2 3 3 2 4 3 2" xfId="3543" xr:uid="{00000000-0005-0000-0000-000096230000}"/>
    <cellStyle name="Standaard 4 2 3 3 2 4 3 2 2" xfId="8210" xr:uid="{00000000-0005-0000-0000-000097230000}"/>
    <cellStyle name="Standaard 4 2 3 3 2 4 3 2 2 2" xfId="22571" xr:uid="{00000000-0005-0000-0000-000098230000}"/>
    <cellStyle name="Standaard 4 2 3 3 2 4 3 2 3" xfId="10649" xr:uid="{00000000-0005-0000-0000-000099230000}"/>
    <cellStyle name="Standaard 4 2 3 3 2 4 3 2 3 2" xfId="22572" xr:uid="{00000000-0005-0000-0000-00009A230000}"/>
    <cellStyle name="Standaard 4 2 3 3 2 4 3 2 4" xfId="15317" xr:uid="{00000000-0005-0000-0000-00009B230000}"/>
    <cellStyle name="Standaard 4 2 3 3 2 4 3 2 5" xfId="22570" xr:uid="{00000000-0005-0000-0000-00009C230000}"/>
    <cellStyle name="Standaard 4 2 3 3 2 4 3 3" xfId="5879" xr:uid="{00000000-0005-0000-0000-00009D230000}"/>
    <cellStyle name="Standaard 4 2 3 3 2 4 3 3 2" xfId="22573" xr:uid="{00000000-0005-0000-0000-00009E230000}"/>
    <cellStyle name="Standaard 4 2 3 3 2 4 3 4" xfId="10648" xr:uid="{00000000-0005-0000-0000-00009F230000}"/>
    <cellStyle name="Standaard 4 2 3 3 2 4 3 4 2" xfId="22574" xr:uid="{00000000-0005-0000-0000-0000A0230000}"/>
    <cellStyle name="Standaard 4 2 3 3 2 4 3 5" xfId="15316" xr:uid="{00000000-0005-0000-0000-0000A1230000}"/>
    <cellStyle name="Standaard 4 2 3 3 2 4 3 6" xfId="22569" xr:uid="{00000000-0005-0000-0000-0000A2230000}"/>
    <cellStyle name="Standaard 4 2 3 3 2 4 4" xfId="2766" xr:uid="{00000000-0005-0000-0000-0000A3230000}"/>
    <cellStyle name="Standaard 4 2 3 3 2 4 4 2" xfId="7433" xr:uid="{00000000-0005-0000-0000-0000A4230000}"/>
    <cellStyle name="Standaard 4 2 3 3 2 4 4 2 2" xfId="22576" xr:uid="{00000000-0005-0000-0000-0000A5230000}"/>
    <cellStyle name="Standaard 4 2 3 3 2 4 4 3" xfId="10650" xr:uid="{00000000-0005-0000-0000-0000A6230000}"/>
    <cellStyle name="Standaard 4 2 3 3 2 4 4 3 2" xfId="22577" xr:uid="{00000000-0005-0000-0000-0000A7230000}"/>
    <cellStyle name="Standaard 4 2 3 3 2 4 4 4" xfId="15318" xr:uid="{00000000-0005-0000-0000-0000A8230000}"/>
    <cellStyle name="Standaard 4 2 3 3 2 4 4 5" xfId="22575" xr:uid="{00000000-0005-0000-0000-0000A9230000}"/>
    <cellStyle name="Standaard 4 2 3 3 2 4 5" xfId="5102" xr:uid="{00000000-0005-0000-0000-0000AA230000}"/>
    <cellStyle name="Standaard 4 2 3 3 2 4 5 2" xfId="22578" xr:uid="{00000000-0005-0000-0000-0000AB230000}"/>
    <cellStyle name="Standaard 4 2 3 3 2 4 6" xfId="10645" xr:uid="{00000000-0005-0000-0000-0000AC230000}"/>
    <cellStyle name="Standaard 4 2 3 3 2 4 6 2" xfId="22579" xr:uid="{00000000-0005-0000-0000-0000AD230000}"/>
    <cellStyle name="Standaard 4 2 3 3 2 4 7" xfId="15313" xr:uid="{00000000-0005-0000-0000-0000AE230000}"/>
    <cellStyle name="Standaard 4 2 3 3 2 4 8" xfId="22562" xr:uid="{00000000-0005-0000-0000-0000AF230000}"/>
    <cellStyle name="Standaard 4 2 3 3 2 5" xfId="1601" xr:uid="{00000000-0005-0000-0000-0000B0230000}"/>
    <cellStyle name="Standaard 4 2 3 3 2 5 2" xfId="3932" xr:uid="{00000000-0005-0000-0000-0000B1230000}"/>
    <cellStyle name="Standaard 4 2 3 3 2 5 2 2" xfId="8599" xr:uid="{00000000-0005-0000-0000-0000B2230000}"/>
    <cellStyle name="Standaard 4 2 3 3 2 5 2 2 2" xfId="22582" xr:uid="{00000000-0005-0000-0000-0000B3230000}"/>
    <cellStyle name="Standaard 4 2 3 3 2 5 2 3" xfId="10652" xr:uid="{00000000-0005-0000-0000-0000B4230000}"/>
    <cellStyle name="Standaard 4 2 3 3 2 5 2 3 2" xfId="22583" xr:uid="{00000000-0005-0000-0000-0000B5230000}"/>
    <cellStyle name="Standaard 4 2 3 3 2 5 2 4" xfId="15320" xr:uid="{00000000-0005-0000-0000-0000B6230000}"/>
    <cellStyle name="Standaard 4 2 3 3 2 5 2 5" xfId="22581" xr:uid="{00000000-0005-0000-0000-0000B7230000}"/>
    <cellStyle name="Standaard 4 2 3 3 2 5 3" xfId="6268" xr:uid="{00000000-0005-0000-0000-0000B8230000}"/>
    <cellStyle name="Standaard 4 2 3 3 2 5 3 2" xfId="22584" xr:uid="{00000000-0005-0000-0000-0000B9230000}"/>
    <cellStyle name="Standaard 4 2 3 3 2 5 4" xfId="10651" xr:uid="{00000000-0005-0000-0000-0000BA230000}"/>
    <cellStyle name="Standaard 4 2 3 3 2 5 4 2" xfId="22585" xr:uid="{00000000-0005-0000-0000-0000BB230000}"/>
    <cellStyle name="Standaard 4 2 3 3 2 5 5" xfId="15319" xr:uid="{00000000-0005-0000-0000-0000BC230000}"/>
    <cellStyle name="Standaard 4 2 3 3 2 5 6" xfId="22580" xr:uid="{00000000-0005-0000-0000-0000BD230000}"/>
    <cellStyle name="Standaard 4 2 3 3 2 6" xfId="824" xr:uid="{00000000-0005-0000-0000-0000BE230000}"/>
    <cellStyle name="Standaard 4 2 3 3 2 6 2" xfId="3155" xr:uid="{00000000-0005-0000-0000-0000BF230000}"/>
    <cellStyle name="Standaard 4 2 3 3 2 6 2 2" xfId="7822" xr:uid="{00000000-0005-0000-0000-0000C0230000}"/>
    <cellStyle name="Standaard 4 2 3 3 2 6 2 2 2" xfId="22588" xr:uid="{00000000-0005-0000-0000-0000C1230000}"/>
    <cellStyle name="Standaard 4 2 3 3 2 6 2 3" xfId="10654" xr:uid="{00000000-0005-0000-0000-0000C2230000}"/>
    <cellStyle name="Standaard 4 2 3 3 2 6 2 3 2" xfId="22589" xr:uid="{00000000-0005-0000-0000-0000C3230000}"/>
    <cellStyle name="Standaard 4 2 3 3 2 6 2 4" xfId="15322" xr:uid="{00000000-0005-0000-0000-0000C4230000}"/>
    <cellStyle name="Standaard 4 2 3 3 2 6 2 5" xfId="22587" xr:uid="{00000000-0005-0000-0000-0000C5230000}"/>
    <cellStyle name="Standaard 4 2 3 3 2 6 3" xfId="5491" xr:uid="{00000000-0005-0000-0000-0000C6230000}"/>
    <cellStyle name="Standaard 4 2 3 3 2 6 3 2" xfId="22590" xr:uid="{00000000-0005-0000-0000-0000C7230000}"/>
    <cellStyle name="Standaard 4 2 3 3 2 6 4" xfId="10653" xr:uid="{00000000-0005-0000-0000-0000C8230000}"/>
    <cellStyle name="Standaard 4 2 3 3 2 6 4 2" xfId="22591" xr:uid="{00000000-0005-0000-0000-0000C9230000}"/>
    <cellStyle name="Standaard 4 2 3 3 2 6 5" xfId="15321" xr:uid="{00000000-0005-0000-0000-0000CA230000}"/>
    <cellStyle name="Standaard 4 2 3 3 2 6 6" xfId="22586" xr:uid="{00000000-0005-0000-0000-0000CB230000}"/>
    <cellStyle name="Standaard 4 2 3 3 2 7" xfId="2378" xr:uid="{00000000-0005-0000-0000-0000CC230000}"/>
    <cellStyle name="Standaard 4 2 3 3 2 7 2" xfId="7045" xr:uid="{00000000-0005-0000-0000-0000CD230000}"/>
    <cellStyle name="Standaard 4 2 3 3 2 7 2 2" xfId="22593" xr:uid="{00000000-0005-0000-0000-0000CE230000}"/>
    <cellStyle name="Standaard 4 2 3 3 2 7 3" xfId="10655" xr:uid="{00000000-0005-0000-0000-0000CF230000}"/>
    <cellStyle name="Standaard 4 2 3 3 2 7 3 2" xfId="22594" xr:uid="{00000000-0005-0000-0000-0000D0230000}"/>
    <cellStyle name="Standaard 4 2 3 3 2 7 4" xfId="15323" xr:uid="{00000000-0005-0000-0000-0000D1230000}"/>
    <cellStyle name="Standaard 4 2 3 3 2 7 5" xfId="22592" xr:uid="{00000000-0005-0000-0000-0000D2230000}"/>
    <cellStyle name="Standaard 4 2 3 3 2 8" xfId="4745" xr:uid="{00000000-0005-0000-0000-0000D3230000}"/>
    <cellStyle name="Standaard 4 2 3 3 2 8 2" xfId="22595" xr:uid="{00000000-0005-0000-0000-0000D4230000}"/>
    <cellStyle name="Standaard 4 2 3 3 2 9" xfId="10608" xr:uid="{00000000-0005-0000-0000-0000D5230000}"/>
    <cellStyle name="Standaard 4 2 3 3 2 9 2" xfId="22596" xr:uid="{00000000-0005-0000-0000-0000D6230000}"/>
    <cellStyle name="Standaard 4 2 3 3 3" xfId="39" xr:uid="{00000000-0005-0000-0000-0000D7230000}"/>
    <cellStyle name="Standaard 4 2 3 3 3 10" xfId="15324" xr:uid="{00000000-0005-0000-0000-0000D8230000}"/>
    <cellStyle name="Standaard 4 2 3 3 3 11" xfId="22597" xr:uid="{00000000-0005-0000-0000-0000D9230000}"/>
    <cellStyle name="Standaard 4 2 3 3 3 2" xfId="194" xr:uid="{00000000-0005-0000-0000-0000DA230000}"/>
    <cellStyle name="Standaard 4 2 3 3 3 2 10" xfId="22598" xr:uid="{00000000-0005-0000-0000-0000DB230000}"/>
    <cellStyle name="Standaard 4 2 3 3 3 2 2" xfId="388" xr:uid="{00000000-0005-0000-0000-0000DC230000}"/>
    <cellStyle name="Standaard 4 2 3 3 3 2 2 2" xfId="779" xr:uid="{00000000-0005-0000-0000-0000DD230000}"/>
    <cellStyle name="Standaard 4 2 3 3 3 2 2 2 2" xfId="2337" xr:uid="{00000000-0005-0000-0000-0000DE230000}"/>
    <cellStyle name="Standaard 4 2 3 3 3 2 2 2 2 2" xfId="4668" xr:uid="{00000000-0005-0000-0000-0000DF230000}"/>
    <cellStyle name="Standaard 4 2 3 3 3 2 2 2 2 2 2" xfId="9335" xr:uid="{00000000-0005-0000-0000-0000E0230000}"/>
    <cellStyle name="Standaard 4 2 3 3 3 2 2 2 2 2 2 2" xfId="22603" xr:uid="{00000000-0005-0000-0000-0000E1230000}"/>
    <cellStyle name="Standaard 4 2 3 3 3 2 2 2 2 2 3" xfId="10661" xr:uid="{00000000-0005-0000-0000-0000E2230000}"/>
    <cellStyle name="Standaard 4 2 3 3 3 2 2 2 2 2 3 2" xfId="22604" xr:uid="{00000000-0005-0000-0000-0000E3230000}"/>
    <cellStyle name="Standaard 4 2 3 3 3 2 2 2 2 2 4" xfId="15329" xr:uid="{00000000-0005-0000-0000-0000E4230000}"/>
    <cellStyle name="Standaard 4 2 3 3 3 2 2 2 2 2 5" xfId="22602" xr:uid="{00000000-0005-0000-0000-0000E5230000}"/>
    <cellStyle name="Standaard 4 2 3 3 3 2 2 2 2 3" xfId="7004" xr:uid="{00000000-0005-0000-0000-0000E6230000}"/>
    <cellStyle name="Standaard 4 2 3 3 3 2 2 2 2 3 2" xfId="22605" xr:uid="{00000000-0005-0000-0000-0000E7230000}"/>
    <cellStyle name="Standaard 4 2 3 3 3 2 2 2 2 4" xfId="10660" xr:uid="{00000000-0005-0000-0000-0000E8230000}"/>
    <cellStyle name="Standaard 4 2 3 3 3 2 2 2 2 4 2" xfId="22606" xr:uid="{00000000-0005-0000-0000-0000E9230000}"/>
    <cellStyle name="Standaard 4 2 3 3 3 2 2 2 2 5" xfId="15328" xr:uid="{00000000-0005-0000-0000-0000EA230000}"/>
    <cellStyle name="Standaard 4 2 3 3 3 2 2 2 2 6" xfId="22601" xr:uid="{00000000-0005-0000-0000-0000EB230000}"/>
    <cellStyle name="Standaard 4 2 3 3 3 2 2 2 3" xfId="1560" xr:uid="{00000000-0005-0000-0000-0000EC230000}"/>
    <cellStyle name="Standaard 4 2 3 3 3 2 2 2 3 2" xfId="3891" xr:uid="{00000000-0005-0000-0000-0000ED230000}"/>
    <cellStyle name="Standaard 4 2 3 3 3 2 2 2 3 2 2" xfId="8558" xr:uid="{00000000-0005-0000-0000-0000EE230000}"/>
    <cellStyle name="Standaard 4 2 3 3 3 2 2 2 3 2 2 2" xfId="22609" xr:uid="{00000000-0005-0000-0000-0000EF230000}"/>
    <cellStyle name="Standaard 4 2 3 3 3 2 2 2 3 2 3" xfId="10663" xr:uid="{00000000-0005-0000-0000-0000F0230000}"/>
    <cellStyle name="Standaard 4 2 3 3 3 2 2 2 3 2 3 2" xfId="22610" xr:uid="{00000000-0005-0000-0000-0000F1230000}"/>
    <cellStyle name="Standaard 4 2 3 3 3 2 2 2 3 2 4" xfId="15331" xr:uid="{00000000-0005-0000-0000-0000F2230000}"/>
    <cellStyle name="Standaard 4 2 3 3 3 2 2 2 3 2 5" xfId="22608" xr:uid="{00000000-0005-0000-0000-0000F3230000}"/>
    <cellStyle name="Standaard 4 2 3 3 3 2 2 2 3 3" xfId="6227" xr:uid="{00000000-0005-0000-0000-0000F4230000}"/>
    <cellStyle name="Standaard 4 2 3 3 3 2 2 2 3 3 2" xfId="22611" xr:uid="{00000000-0005-0000-0000-0000F5230000}"/>
    <cellStyle name="Standaard 4 2 3 3 3 2 2 2 3 4" xfId="10662" xr:uid="{00000000-0005-0000-0000-0000F6230000}"/>
    <cellStyle name="Standaard 4 2 3 3 3 2 2 2 3 4 2" xfId="22612" xr:uid="{00000000-0005-0000-0000-0000F7230000}"/>
    <cellStyle name="Standaard 4 2 3 3 3 2 2 2 3 5" xfId="15330" xr:uid="{00000000-0005-0000-0000-0000F8230000}"/>
    <cellStyle name="Standaard 4 2 3 3 3 2 2 2 3 6" xfId="22607" xr:uid="{00000000-0005-0000-0000-0000F9230000}"/>
    <cellStyle name="Standaard 4 2 3 3 3 2 2 2 4" xfId="3114" xr:uid="{00000000-0005-0000-0000-0000FA230000}"/>
    <cellStyle name="Standaard 4 2 3 3 3 2 2 2 4 2" xfId="7781" xr:uid="{00000000-0005-0000-0000-0000FB230000}"/>
    <cellStyle name="Standaard 4 2 3 3 3 2 2 2 4 2 2" xfId="22614" xr:uid="{00000000-0005-0000-0000-0000FC230000}"/>
    <cellStyle name="Standaard 4 2 3 3 3 2 2 2 4 3" xfId="10664" xr:uid="{00000000-0005-0000-0000-0000FD230000}"/>
    <cellStyle name="Standaard 4 2 3 3 3 2 2 2 4 3 2" xfId="22615" xr:uid="{00000000-0005-0000-0000-0000FE230000}"/>
    <cellStyle name="Standaard 4 2 3 3 3 2 2 2 4 4" xfId="15332" xr:uid="{00000000-0005-0000-0000-0000FF230000}"/>
    <cellStyle name="Standaard 4 2 3 3 3 2 2 2 4 5" xfId="22613" xr:uid="{00000000-0005-0000-0000-000000240000}"/>
    <cellStyle name="Standaard 4 2 3 3 3 2 2 2 5" xfId="5450" xr:uid="{00000000-0005-0000-0000-000001240000}"/>
    <cellStyle name="Standaard 4 2 3 3 3 2 2 2 5 2" xfId="22616" xr:uid="{00000000-0005-0000-0000-000002240000}"/>
    <cellStyle name="Standaard 4 2 3 3 3 2 2 2 6" xfId="10659" xr:uid="{00000000-0005-0000-0000-000003240000}"/>
    <cellStyle name="Standaard 4 2 3 3 3 2 2 2 6 2" xfId="22617" xr:uid="{00000000-0005-0000-0000-000004240000}"/>
    <cellStyle name="Standaard 4 2 3 3 3 2 2 2 7" xfId="15327" xr:uid="{00000000-0005-0000-0000-000005240000}"/>
    <cellStyle name="Standaard 4 2 3 3 3 2 2 2 8" xfId="22600" xr:uid="{00000000-0005-0000-0000-000006240000}"/>
    <cellStyle name="Standaard 4 2 3 3 3 2 2 3" xfId="1949" xr:uid="{00000000-0005-0000-0000-000007240000}"/>
    <cellStyle name="Standaard 4 2 3 3 3 2 2 3 2" xfId="4280" xr:uid="{00000000-0005-0000-0000-000008240000}"/>
    <cellStyle name="Standaard 4 2 3 3 3 2 2 3 2 2" xfId="8947" xr:uid="{00000000-0005-0000-0000-000009240000}"/>
    <cellStyle name="Standaard 4 2 3 3 3 2 2 3 2 2 2" xfId="22620" xr:uid="{00000000-0005-0000-0000-00000A240000}"/>
    <cellStyle name="Standaard 4 2 3 3 3 2 2 3 2 3" xfId="10666" xr:uid="{00000000-0005-0000-0000-00000B240000}"/>
    <cellStyle name="Standaard 4 2 3 3 3 2 2 3 2 3 2" xfId="22621" xr:uid="{00000000-0005-0000-0000-00000C240000}"/>
    <cellStyle name="Standaard 4 2 3 3 3 2 2 3 2 4" xfId="15334" xr:uid="{00000000-0005-0000-0000-00000D240000}"/>
    <cellStyle name="Standaard 4 2 3 3 3 2 2 3 2 5" xfId="22619" xr:uid="{00000000-0005-0000-0000-00000E240000}"/>
    <cellStyle name="Standaard 4 2 3 3 3 2 2 3 3" xfId="6616" xr:uid="{00000000-0005-0000-0000-00000F240000}"/>
    <cellStyle name="Standaard 4 2 3 3 3 2 2 3 3 2" xfId="22622" xr:uid="{00000000-0005-0000-0000-000010240000}"/>
    <cellStyle name="Standaard 4 2 3 3 3 2 2 3 4" xfId="10665" xr:uid="{00000000-0005-0000-0000-000011240000}"/>
    <cellStyle name="Standaard 4 2 3 3 3 2 2 3 4 2" xfId="22623" xr:uid="{00000000-0005-0000-0000-000012240000}"/>
    <cellStyle name="Standaard 4 2 3 3 3 2 2 3 5" xfId="15333" xr:uid="{00000000-0005-0000-0000-000013240000}"/>
    <cellStyle name="Standaard 4 2 3 3 3 2 2 3 6" xfId="22618" xr:uid="{00000000-0005-0000-0000-000014240000}"/>
    <cellStyle name="Standaard 4 2 3 3 3 2 2 4" xfId="1172" xr:uid="{00000000-0005-0000-0000-000015240000}"/>
    <cellStyle name="Standaard 4 2 3 3 3 2 2 4 2" xfId="3503" xr:uid="{00000000-0005-0000-0000-000016240000}"/>
    <cellStyle name="Standaard 4 2 3 3 3 2 2 4 2 2" xfId="8170" xr:uid="{00000000-0005-0000-0000-000017240000}"/>
    <cellStyle name="Standaard 4 2 3 3 3 2 2 4 2 2 2" xfId="22626" xr:uid="{00000000-0005-0000-0000-000018240000}"/>
    <cellStyle name="Standaard 4 2 3 3 3 2 2 4 2 3" xfId="10668" xr:uid="{00000000-0005-0000-0000-000019240000}"/>
    <cellStyle name="Standaard 4 2 3 3 3 2 2 4 2 3 2" xfId="22627" xr:uid="{00000000-0005-0000-0000-00001A240000}"/>
    <cellStyle name="Standaard 4 2 3 3 3 2 2 4 2 4" xfId="15336" xr:uid="{00000000-0005-0000-0000-00001B240000}"/>
    <cellStyle name="Standaard 4 2 3 3 3 2 2 4 2 5" xfId="22625" xr:uid="{00000000-0005-0000-0000-00001C240000}"/>
    <cellStyle name="Standaard 4 2 3 3 3 2 2 4 3" xfId="5839" xr:uid="{00000000-0005-0000-0000-00001D240000}"/>
    <cellStyle name="Standaard 4 2 3 3 3 2 2 4 3 2" xfId="22628" xr:uid="{00000000-0005-0000-0000-00001E240000}"/>
    <cellStyle name="Standaard 4 2 3 3 3 2 2 4 4" xfId="10667" xr:uid="{00000000-0005-0000-0000-00001F240000}"/>
    <cellStyle name="Standaard 4 2 3 3 3 2 2 4 4 2" xfId="22629" xr:uid="{00000000-0005-0000-0000-000020240000}"/>
    <cellStyle name="Standaard 4 2 3 3 3 2 2 4 5" xfId="15335" xr:uid="{00000000-0005-0000-0000-000021240000}"/>
    <cellStyle name="Standaard 4 2 3 3 3 2 2 4 6" xfId="22624" xr:uid="{00000000-0005-0000-0000-000022240000}"/>
    <cellStyle name="Standaard 4 2 3 3 3 2 2 5" xfId="2726" xr:uid="{00000000-0005-0000-0000-000023240000}"/>
    <cellStyle name="Standaard 4 2 3 3 3 2 2 5 2" xfId="7393" xr:uid="{00000000-0005-0000-0000-000024240000}"/>
    <cellStyle name="Standaard 4 2 3 3 3 2 2 5 2 2" xfId="22631" xr:uid="{00000000-0005-0000-0000-000025240000}"/>
    <cellStyle name="Standaard 4 2 3 3 3 2 2 5 3" xfId="10669" xr:uid="{00000000-0005-0000-0000-000026240000}"/>
    <cellStyle name="Standaard 4 2 3 3 3 2 2 5 3 2" xfId="22632" xr:uid="{00000000-0005-0000-0000-000027240000}"/>
    <cellStyle name="Standaard 4 2 3 3 3 2 2 5 4" xfId="15337" xr:uid="{00000000-0005-0000-0000-000028240000}"/>
    <cellStyle name="Standaard 4 2 3 3 3 2 2 5 5" xfId="22630" xr:uid="{00000000-0005-0000-0000-000029240000}"/>
    <cellStyle name="Standaard 4 2 3 3 3 2 2 6" xfId="5062" xr:uid="{00000000-0005-0000-0000-00002A240000}"/>
    <cellStyle name="Standaard 4 2 3 3 3 2 2 6 2" xfId="22633" xr:uid="{00000000-0005-0000-0000-00002B240000}"/>
    <cellStyle name="Standaard 4 2 3 3 3 2 2 7" xfId="10658" xr:uid="{00000000-0005-0000-0000-00002C240000}"/>
    <cellStyle name="Standaard 4 2 3 3 3 2 2 7 2" xfId="22634" xr:uid="{00000000-0005-0000-0000-00002D240000}"/>
    <cellStyle name="Standaard 4 2 3 3 3 2 2 8" xfId="15326" xr:uid="{00000000-0005-0000-0000-00002E240000}"/>
    <cellStyle name="Standaard 4 2 3 3 3 2 2 9" xfId="22599" xr:uid="{00000000-0005-0000-0000-00002F240000}"/>
    <cellStyle name="Standaard 4 2 3 3 3 2 3" xfId="585" xr:uid="{00000000-0005-0000-0000-000030240000}"/>
    <cellStyle name="Standaard 4 2 3 3 3 2 3 2" xfId="2143" xr:uid="{00000000-0005-0000-0000-000031240000}"/>
    <cellStyle name="Standaard 4 2 3 3 3 2 3 2 2" xfId="4474" xr:uid="{00000000-0005-0000-0000-000032240000}"/>
    <cellStyle name="Standaard 4 2 3 3 3 2 3 2 2 2" xfId="9141" xr:uid="{00000000-0005-0000-0000-000033240000}"/>
    <cellStyle name="Standaard 4 2 3 3 3 2 3 2 2 2 2" xfId="22638" xr:uid="{00000000-0005-0000-0000-000034240000}"/>
    <cellStyle name="Standaard 4 2 3 3 3 2 3 2 2 3" xfId="10672" xr:uid="{00000000-0005-0000-0000-000035240000}"/>
    <cellStyle name="Standaard 4 2 3 3 3 2 3 2 2 3 2" xfId="22639" xr:uid="{00000000-0005-0000-0000-000036240000}"/>
    <cellStyle name="Standaard 4 2 3 3 3 2 3 2 2 4" xfId="15340" xr:uid="{00000000-0005-0000-0000-000037240000}"/>
    <cellStyle name="Standaard 4 2 3 3 3 2 3 2 2 5" xfId="22637" xr:uid="{00000000-0005-0000-0000-000038240000}"/>
    <cellStyle name="Standaard 4 2 3 3 3 2 3 2 3" xfId="6810" xr:uid="{00000000-0005-0000-0000-000039240000}"/>
    <cellStyle name="Standaard 4 2 3 3 3 2 3 2 3 2" xfId="22640" xr:uid="{00000000-0005-0000-0000-00003A240000}"/>
    <cellStyle name="Standaard 4 2 3 3 3 2 3 2 4" xfId="10671" xr:uid="{00000000-0005-0000-0000-00003B240000}"/>
    <cellStyle name="Standaard 4 2 3 3 3 2 3 2 4 2" xfId="22641" xr:uid="{00000000-0005-0000-0000-00003C240000}"/>
    <cellStyle name="Standaard 4 2 3 3 3 2 3 2 5" xfId="15339" xr:uid="{00000000-0005-0000-0000-00003D240000}"/>
    <cellStyle name="Standaard 4 2 3 3 3 2 3 2 6" xfId="22636" xr:uid="{00000000-0005-0000-0000-00003E240000}"/>
    <cellStyle name="Standaard 4 2 3 3 3 2 3 3" xfId="1366" xr:uid="{00000000-0005-0000-0000-00003F240000}"/>
    <cellStyle name="Standaard 4 2 3 3 3 2 3 3 2" xfId="3697" xr:uid="{00000000-0005-0000-0000-000040240000}"/>
    <cellStyle name="Standaard 4 2 3 3 3 2 3 3 2 2" xfId="8364" xr:uid="{00000000-0005-0000-0000-000041240000}"/>
    <cellStyle name="Standaard 4 2 3 3 3 2 3 3 2 2 2" xfId="22644" xr:uid="{00000000-0005-0000-0000-000042240000}"/>
    <cellStyle name="Standaard 4 2 3 3 3 2 3 3 2 3" xfId="10674" xr:uid="{00000000-0005-0000-0000-000043240000}"/>
    <cellStyle name="Standaard 4 2 3 3 3 2 3 3 2 3 2" xfId="22645" xr:uid="{00000000-0005-0000-0000-000044240000}"/>
    <cellStyle name="Standaard 4 2 3 3 3 2 3 3 2 4" xfId="15342" xr:uid="{00000000-0005-0000-0000-000045240000}"/>
    <cellStyle name="Standaard 4 2 3 3 3 2 3 3 2 5" xfId="22643" xr:uid="{00000000-0005-0000-0000-000046240000}"/>
    <cellStyle name="Standaard 4 2 3 3 3 2 3 3 3" xfId="6033" xr:uid="{00000000-0005-0000-0000-000047240000}"/>
    <cellStyle name="Standaard 4 2 3 3 3 2 3 3 3 2" xfId="22646" xr:uid="{00000000-0005-0000-0000-000048240000}"/>
    <cellStyle name="Standaard 4 2 3 3 3 2 3 3 4" xfId="10673" xr:uid="{00000000-0005-0000-0000-000049240000}"/>
    <cellStyle name="Standaard 4 2 3 3 3 2 3 3 4 2" xfId="22647" xr:uid="{00000000-0005-0000-0000-00004A240000}"/>
    <cellStyle name="Standaard 4 2 3 3 3 2 3 3 5" xfId="15341" xr:uid="{00000000-0005-0000-0000-00004B240000}"/>
    <cellStyle name="Standaard 4 2 3 3 3 2 3 3 6" xfId="22642" xr:uid="{00000000-0005-0000-0000-00004C240000}"/>
    <cellStyle name="Standaard 4 2 3 3 3 2 3 4" xfId="2920" xr:uid="{00000000-0005-0000-0000-00004D240000}"/>
    <cellStyle name="Standaard 4 2 3 3 3 2 3 4 2" xfId="7587" xr:uid="{00000000-0005-0000-0000-00004E240000}"/>
    <cellStyle name="Standaard 4 2 3 3 3 2 3 4 2 2" xfId="22649" xr:uid="{00000000-0005-0000-0000-00004F240000}"/>
    <cellStyle name="Standaard 4 2 3 3 3 2 3 4 3" xfId="10675" xr:uid="{00000000-0005-0000-0000-000050240000}"/>
    <cellStyle name="Standaard 4 2 3 3 3 2 3 4 3 2" xfId="22650" xr:uid="{00000000-0005-0000-0000-000051240000}"/>
    <cellStyle name="Standaard 4 2 3 3 3 2 3 4 4" xfId="15343" xr:uid="{00000000-0005-0000-0000-000052240000}"/>
    <cellStyle name="Standaard 4 2 3 3 3 2 3 4 5" xfId="22648" xr:uid="{00000000-0005-0000-0000-000053240000}"/>
    <cellStyle name="Standaard 4 2 3 3 3 2 3 5" xfId="5256" xr:uid="{00000000-0005-0000-0000-000054240000}"/>
    <cellStyle name="Standaard 4 2 3 3 3 2 3 5 2" xfId="22651" xr:uid="{00000000-0005-0000-0000-000055240000}"/>
    <cellStyle name="Standaard 4 2 3 3 3 2 3 6" xfId="10670" xr:uid="{00000000-0005-0000-0000-000056240000}"/>
    <cellStyle name="Standaard 4 2 3 3 3 2 3 6 2" xfId="22652" xr:uid="{00000000-0005-0000-0000-000057240000}"/>
    <cellStyle name="Standaard 4 2 3 3 3 2 3 7" xfId="15338" xr:uid="{00000000-0005-0000-0000-000058240000}"/>
    <cellStyle name="Standaard 4 2 3 3 3 2 3 8" xfId="22635" xr:uid="{00000000-0005-0000-0000-000059240000}"/>
    <cellStyle name="Standaard 4 2 3 3 3 2 4" xfId="1755" xr:uid="{00000000-0005-0000-0000-00005A240000}"/>
    <cellStyle name="Standaard 4 2 3 3 3 2 4 2" xfId="4086" xr:uid="{00000000-0005-0000-0000-00005B240000}"/>
    <cellStyle name="Standaard 4 2 3 3 3 2 4 2 2" xfId="8753" xr:uid="{00000000-0005-0000-0000-00005C240000}"/>
    <cellStyle name="Standaard 4 2 3 3 3 2 4 2 2 2" xfId="22655" xr:uid="{00000000-0005-0000-0000-00005D240000}"/>
    <cellStyle name="Standaard 4 2 3 3 3 2 4 2 3" xfId="10677" xr:uid="{00000000-0005-0000-0000-00005E240000}"/>
    <cellStyle name="Standaard 4 2 3 3 3 2 4 2 3 2" xfId="22656" xr:uid="{00000000-0005-0000-0000-00005F240000}"/>
    <cellStyle name="Standaard 4 2 3 3 3 2 4 2 4" xfId="15345" xr:uid="{00000000-0005-0000-0000-000060240000}"/>
    <cellStyle name="Standaard 4 2 3 3 3 2 4 2 5" xfId="22654" xr:uid="{00000000-0005-0000-0000-000061240000}"/>
    <cellStyle name="Standaard 4 2 3 3 3 2 4 3" xfId="6422" xr:uid="{00000000-0005-0000-0000-000062240000}"/>
    <cellStyle name="Standaard 4 2 3 3 3 2 4 3 2" xfId="22657" xr:uid="{00000000-0005-0000-0000-000063240000}"/>
    <cellStyle name="Standaard 4 2 3 3 3 2 4 4" xfId="10676" xr:uid="{00000000-0005-0000-0000-000064240000}"/>
    <cellStyle name="Standaard 4 2 3 3 3 2 4 4 2" xfId="22658" xr:uid="{00000000-0005-0000-0000-000065240000}"/>
    <cellStyle name="Standaard 4 2 3 3 3 2 4 5" xfId="15344" xr:uid="{00000000-0005-0000-0000-000066240000}"/>
    <cellStyle name="Standaard 4 2 3 3 3 2 4 6" xfId="22653" xr:uid="{00000000-0005-0000-0000-000067240000}"/>
    <cellStyle name="Standaard 4 2 3 3 3 2 5" xfId="978" xr:uid="{00000000-0005-0000-0000-000068240000}"/>
    <cellStyle name="Standaard 4 2 3 3 3 2 5 2" xfId="3309" xr:uid="{00000000-0005-0000-0000-000069240000}"/>
    <cellStyle name="Standaard 4 2 3 3 3 2 5 2 2" xfId="7976" xr:uid="{00000000-0005-0000-0000-00006A240000}"/>
    <cellStyle name="Standaard 4 2 3 3 3 2 5 2 2 2" xfId="22661" xr:uid="{00000000-0005-0000-0000-00006B240000}"/>
    <cellStyle name="Standaard 4 2 3 3 3 2 5 2 3" xfId="10679" xr:uid="{00000000-0005-0000-0000-00006C240000}"/>
    <cellStyle name="Standaard 4 2 3 3 3 2 5 2 3 2" xfId="22662" xr:uid="{00000000-0005-0000-0000-00006D240000}"/>
    <cellStyle name="Standaard 4 2 3 3 3 2 5 2 4" xfId="15347" xr:uid="{00000000-0005-0000-0000-00006E240000}"/>
    <cellStyle name="Standaard 4 2 3 3 3 2 5 2 5" xfId="22660" xr:uid="{00000000-0005-0000-0000-00006F240000}"/>
    <cellStyle name="Standaard 4 2 3 3 3 2 5 3" xfId="5645" xr:uid="{00000000-0005-0000-0000-000070240000}"/>
    <cellStyle name="Standaard 4 2 3 3 3 2 5 3 2" xfId="22663" xr:uid="{00000000-0005-0000-0000-000071240000}"/>
    <cellStyle name="Standaard 4 2 3 3 3 2 5 4" xfId="10678" xr:uid="{00000000-0005-0000-0000-000072240000}"/>
    <cellStyle name="Standaard 4 2 3 3 3 2 5 4 2" xfId="22664" xr:uid="{00000000-0005-0000-0000-000073240000}"/>
    <cellStyle name="Standaard 4 2 3 3 3 2 5 5" xfId="15346" xr:uid="{00000000-0005-0000-0000-000074240000}"/>
    <cellStyle name="Standaard 4 2 3 3 3 2 5 6" xfId="22659" xr:uid="{00000000-0005-0000-0000-000075240000}"/>
    <cellStyle name="Standaard 4 2 3 3 3 2 6" xfId="2532" xr:uid="{00000000-0005-0000-0000-000076240000}"/>
    <cellStyle name="Standaard 4 2 3 3 3 2 6 2" xfId="7199" xr:uid="{00000000-0005-0000-0000-000077240000}"/>
    <cellStyle name="Standaard 4 2 3 3 3 2 6 2 2" xfId="22666" xr:uid="{00000000-0005-0000-0000-000078240000}"/>
    <cellStyle name="Standaard 4 2 3 3 3 2 6 3" xfId="10680" xr:uid="{00000000-0005-0000-0000-000079240000}"/>
    <cellStyle name="Standaard 4 2 3 3 3 2 6 3 2" xfId="22667" xr:uid="{00000000-0005-0000-0000-00007A240000}"/>
    <cellStyle name="Standaard 4 2 3 3 3 2 6 4" xfId="15348" xr:uid="{00000000-0005-0000-0000-00007B240000}"/>
    <cellStyle name="Standaard 4 2 3 3 3 2 6 5" xfId="22665" xr:uid="{00000000-0005-0000-0000-00007C240000}"/>
    <cellStyle name="Standaard 4 2 3 3 3 2 7" xfId="4868" xr:uid="{00000000-0005-0000-0000-00007D240000}"/>
    <cellStyle name="Standaard 4 2 3 3 3 2 7 2" xfId="22668" xr:uid="{00000000-0005-0000-0000-00007E240000}"/>
    <cellStyle name="Standaard 4 2 3 3 3 2 8" xfId="10657" xr:uid="{00000000-0005-0000-0000-00007F240000}"/>
    <cellStyle name="Standaard 4 2 3 3 3 2 8 2" xfId="22669" xr:uid="{00000000-0005-0000-0000-000080240000}"/>
    <cellStyle name="Standaard 4 2 3 3 3 2 9" xfId="15325" xr:uid="{00000000-0005-0000-0000-000081240000}"/>
    <cellStyle name="Standaard 4 2 3 3 3 3" xfId="235" xr:uid="{00000000-0005-0000-0000-000082240000}"/>
    <cellStyle name="Standaard 4 2 3 3 3 3 2" xfId="626" xr:uid="{00000000-0005-0000-0000-000083240000}"/>
    <cellStyle name="Standaard 4 2 3 3 3 3 2 2" xfId="2184" xr:uid="{00000000-0005-0000-0000-000084240000}"/>
    <cellStyle name="Standaard 4 2 3 3 3 3 2 2 2" xfId="4515" xr:uid="{00000000-0005-0000-0000-000085240000}"/>
    <cellStyle name="Standaard 4 2 3 3 3 3 2 2 2 2" xfId="9182" xr:uid="{00000000-0005-0000-0000-000086240000}"/>
    <cellStyle name="Standaard 4 2 3 3 3 3 2 2 2 2 2" xfId="22674" xr:uid="{00000000-0005-0000-0000-000087240000}"/>
    <cellStyle name="Standaard 4 2 3 3 3 3 2 2 2 3" xfId="10684" xr:uid="{00000000-0005-0000-0000-000088240000}"/>
    <cellStyle name="Standaard 4 2 3 3 3 3 2 2 2 3 2" xfId="22675" xr:uid="{00000000-0005-0000-0000-000089240000}"/>
    <cellStyle name="Standaard 4 2 3 3 3 3 2 2 2 4" xfId="15352" xr:uid="{00000000-0005-0000-0000-00008A240000}"/>
    <cellStyle name="Standaard 4 2 3 3 3 3 2 2 2 5" xfId="22673" xr:uid="{00000000-0005-0000-0000-00008B240000}"/>
    <cellStyle name="Standaard 4 2 3 3 3 3 2 2 3" xfId="6851" xr:uid="{00000000-0005-0000-0000-00008C240000}"/>
    <cellStyle name="Standaard 4 2 3 3 3 3 2 2 3 2" xfId="22676" xr:uid="{00000000-0005-0000-0000-00008D240000}"/>
    <cellStyle name="Standaard 4 2 3 3 3 3 2 2 4" xfId="10683" xr:uid="{00000000-0005-0000-0000-00008E240000}"/>
    <cellStyle name="Standaard 4 2 3 3 3 3 2 2 4 2" xfId="22677" xr:uid="{00000000-0005-0000-0000-00008F240000}"/>
    <cellStyle name="Standaard 4 2 3 3 3 3 2 2 5" xfId="15351" xr:uid="{00000000-0005-0000-0000-000090240000}"/>
    <cellStyle name="Standaard 4 2 3 3 3 3 2 2 6" xfId="22672" xr:uid="{00000000-0005-0000-0000-000091240000}"/>
    <cellStyle name="Standaard 4 2 3 3 3 3 2 3" xfId="1407" xr:uid="{00000000-0005-0000-0000-000092240000}"/>
    <cellStyle name="Standaard 4 2 3 3 3 3 2 3 2" xfId="3738" xr:uid="{00000000-0005-0000-0000-000093240000}"/>
    <cellStyle name="Standaard 4 2 3 3 3 3 2 3 2 2" xfId="8405" xr:uid="{00000000-0005-0000-0000-000094240000}"/>
    <cellStyle name="Standaard 4 2 3 3 3 3 2 3 2 2 2" xfId="22680" xr:uid="{00000000-0005-0000-0000-000095240000}"/>
    <cellStyle name="Standaard 4 2 3 3 3 3 2 3 2 3" xfId="10686" xr:uid="{00000000-0005-0000-0000-000096240000}"/>
    <cellStyle name="Standaard 4 2 3 3 3 3 2 3 2 3 2" xfId="22681" xr:uid="{00000000-0005-0000-0000-000097240000}"/>
    <cellStyle name="Standaard 4 2 3 3 3 3 2 3 2 4" xfId="15354" xr:uid="{00000000-0005-0000-0000-000098240000}"/>
    <cellStyle name="Standaard 4 2 3 3 3 3 2 3 2 5" xfId="22679" xr:uid="{00000000-0005-0000-0000-000099240000}"/>
    <cellStyle name="Standaard 4 2 3 3 3 3 2 3 3" xfId="6074" xr:uid="{00000000-0005-0000-0000-00009A240000}"/>
    <cellStyle name="Standaard 4 2 3 3 3 3 2 3 3 2" xfId="22682" xr:uid="{00000000-0005-0000-0000-00009B240000}"/>
    <cellStyle name="Standaard 4 2 3 3 3 3 2 3 4" xfId="10685" xr:uid="{00000000-0005-0000-0000-00009C240000}"/>
    <cellStyle name="Standaard 4 2 3 3 3 3 2 3 4 2" xfId="22683" xr:uid="{00000000-0005-0000-0000-00009D240000}"/>
    <cellStyle name="Standaard 4 2 3 3 3 3 2 3 5" xfId="15353" xr:uid="{00000000-0005-0000-0000-00009E240000}"/>
    <cellStyle name="Standaard 4 2 3 3 3 3 2 3 6" xfId="22678" xr:uid="{00000000-0005-0000-0000-00009F240000}"/>
    <cellStyle name="Standaard 4 2 3 3 3 3 2 4" xfId="2961" xr:uid="{00000000-0005-0000-0000-0000A0240000}"/>
    <cellStyle name="Standaard 4 2 3 3 3 3 2 4 2" xfId="7628" xr:uid="{00000000-0005-0000-0000-0000A1240000}"/>
    <cellStyle name="Standaard 4 2 3 3 3 3 2 4 2 2" xfId="22685" xr:uid="{00000000-0005-0000-0000-0000A2240000}"/>
    <cellStyle name="Standaard 4 2 3 3 3 3 2 4 3" xfId="10687" xr:uid="{00000000-0005-0000-0000-0000A3240000}"/>
    <cellStyle name="Standaard 4 2 3 3 3 3 2 4 3 2" xfId="22686" xr:uid="{00000000-0005-0000-0000-0000A4240000}"/>
    <cellStyle name="Standaard 4 2 3 3 3 3 2 4 4" xfId="15355" xr:uid="{00000000-0005-0000-0000-0000A5240000}"/>
    <cellStyle name="Standaard 4 2 3 3 3 3 2 4 5" xfId="22684" xr:uid="{00000000-0005-0000-0000-0000A6240000}"/>
    <cellStyle name="Standaard 4 2 3 3 3 3 2 5" xfId="5297" xr:uid="{00000000-0005-0000-0000-0000A7240000}"/>
    <cellStyle name="Standaard 4 2 3 3 3 3 2 5 2" xfId="22687" xr:uid="{00000000-0005-0000-0000-0000A8240000}"/>
    <cellStyle name="Standaard 4 2 3 3 3 3 2 6" xfId="10682" xr:uid="{00000000-0005-0000-0000-0000A9240000}"/>
    <cellStyle name="Standaard 4 2 3 3 3 3 2 6 2" xfId="22688" xr:uid="{00000000-0005-0000-0000-0000AA240000}"/>
    <cellStyle name="Standaard 4 2 3 3 3 3 2 7" xfId="15350" xr:uid="{00000000-0005-0000-0000-0000AB240000}"/>
    <cellStyle name="Standaard 4 2 3 3 3 3 2 8" xfId="22671" xr:uid="{00000000-0005-0000-0000-0000AC240000}"/>
    <cellStyle name="Standaard 4 2 3 3 3 3 3" xfId="1796" xr:uid="{00000000-0005-0000-0000-0000AD240000}"/>
    <cellStyle name="Standaard 4 2 3 3 3 3 3 2" xfId="4127" xr:uid="{00000000-0005-0000-0000-0000AE240000}"/>
    <cellStyle name="Standaard 4 2 3 3 3 3 3 2 2" xfId="8794" xr:uid="{00000000-0005-0000-0000-0000AF240000}"/>
    <cellStyle name="Standaard 4 2 3 3 3 3 3 2 2 2" xfId="22691" xr:uid="{00000000-0005-0000-0000-0000B0240000}"/>
    <cellStyle name="Standaard 4 2 3 3 3 3 3 2 3" xfId="10689" xr:uid="{00000000-0005-0000-0000-0000B1240000}"/>
    <cellStyle name="Standaard 4 2 3 3 3 3 3 2 3 2" xfId="22692" xr:uid="{00000000-0005-0000-0000-0000B2240000}"/>
    <cellStyle name="Standaard 4 2 3 3 3 3 3 2 4" xfId="15357" xr:uid="{00000000-0005-0000-0000-0000B3240000}"/>
    <cellStyle name="Standaard 4 2 3 3 3 3 3 2 5" xfId="22690" xr:uid="{00000000-0005-0000-0000-0000B4240000}"/>
    <cellStyle name="Standaard 4 2 3 3 3 3 3 3" xfId="6463" xr:uid="{00000000-0005-0000-0000-0000B5240000}"/>
    <cellStyle name="Standaard 4 2 3 3 3 3 3 3 2" xfId="22693" xr:uid="{00000000-0005-0000-0000-0000B6240000}"/>
    <cellStyle name="Standaard 4 2 3 3 3 3 3 4" xfId="10688" xr:uid="{00000000-0005-0000-0000-0000B7240000}"/>
    <cellStyle name="Standaard 4 2 3 3 3 3 3 4 2" xfId="22694" xr:uid="{00000000-0005-0000-0000-0000B8240000}"/>
    <cellStyle name="Standaard 4 2 3 3 3 3 3 5" xfId="15356" xr:uid="{00000000-0005-0000-0000-0000B9240000}"/>
    <cellStyle name="Standaard 4 2 3 3 3 3 3 6" xfId="22689" xr:uid="{00000000-0005-0000-0000-0000BA240000}"/>
    <cellStyle name="Standaard 4 2 3 3 3 3 4" xfId="1019" xr:uid="{00000000-0005-0000-0000-0000BB240000}"/>
    <cellStyle name="Standaard 4 2 3 3 3 3 4 2" xfId="3350" xr:uid="{00000000-0005-0000-0000-0000BC240000}"/>
    <cellStyle name="Standaard 4 2 3 3 3 3 4 2 2" xfId="8017" xr:uid="{00000000-0005-0000-0000-0000BD240000}"/>
    <cellStyle name="Standaard 4 2 3 3 3 3 4 2 2 2" xfId="22697" xr:uid="{00000000-0005-0000-0000-0000BE240000}"/>
    <cellStyle name="Standaard 4 2 3 3 3 3 4 2 3" xfId="10691" xr:uid="{00000000-0005-0000-0000-0000BF240000}"/>
    <cellStyle name="Standaard 4 2 3 3 3 3 4 2 3 2" xfId="22698" xr:uid="{00000000-0005-0000-0000-0000C0240000}"/>
    <cellStyle name="Standaard 4 2 3 3 3 3 4 2 4" xfId="15359" xr:uid="{00000000-0005-0000-0000-0000C1240000}"/>
    <cellStyle name="Standaard 4 2 3 3 3 3 4 2 5" xfId="22696" xr:uid="{00000000-0005-0000-0000-0000C2240000}"/>
    <cellStyle name="Standaard 4 2 3 3 3 3 4 3" xfId="5686" xr:uid="{00000000-0005-0000-0000-0000C3240000}"/>
    <cellStyle name="Standaard 4 2 3 3 3 3 4 3 2" xfId="22699" xr:uid="{00000000-0005-0000-0000-0000C4240000}"/>
    <cellStyle name="Standaard 4 2 3 3 3 3 4 4" xfId="10690" xr:uid="{00000000-0005-0000-0000-0000C5240000}"/>
    <cellStyle name="Standaard 4 2 3 3 3 3 4 4 2" xfId="22700" xr:uid="{00000000-0005-0000-0000-0000C6240000}"/>
    <cellStyle name="Standaard 4 2 3 3 3 3 4 5" xfId="15358" xr:uid="{00000000-0005-0000-0000-0000C7240000}"/>
    <cellStyle name="Standaard 4 2 3 3 3 3 4 6" xfId="22695" xr:uid="{00000000-0005-0000-0000-0000C8240000}"/>
    <cellStyle name="Standaard 4 2 3 3 3 3 5" xfId="2573" xr:uid="{00000000-0005-0000-0000-0000C9240000}"/>
    <cellStyle name="Standaard 4 2 3 3 3 3 5 2" xfId="7240" xr:uid="{00000000-0005-0000-0000-0000CA240000}"/>
    <cellStyle name="Standaard 4 2 3 3 3 3 5 2 2" xfId="22702" xr:uid="{00000000-0005-0000-0000-0000CB240000}"/>
    <cellStyle name="Standaard 4 2 3 3 3 3 5 3" xfId="10692" xr:uid="{00000000-0005-0000-0000-0000CC240000}"/>
    <cellStyle name="Standaard 4 2 3 3 3 3 5 3 2" xfId="22703" xr:uid="{00000000-0005-0000-0000-0000CD240000}"/>
    <cellStyle name="Standaard 4 2 3 3 3 3 5 4" xfId="15360" xr:uid="{00000000-0005-0000-0000-0000CE240000}"/>
    <cellStyle name="Standaard 4 2 3 3 3 3 5 5" xfId="22701" xr:uid="{00000000-0005-0000-0000-0000CF240000}"/>
    <cellStyle name="Standaard 4 2 3 3 3 3 6" xfId="4909" xr:uid="{00000000-0005-0000-0000-0000D0240000}"/>
    <cellStyle name="Standaard 4 2 3 3 3 3 6 2" xfId="22704" xr:uid="{00000000-0005-0000-0000-0000D1240000}"/>
    <cellStyle name="Standaard 4 2 3 3 3 3 7" xfId="10681" xr:uid="{00000000-0005-0000-0000-0000D2240000}"/>
    <cellStyle name="Standaard 4 2 3 3 3 3 7 2" xfId="22705" xr:uid="{00000000-0005-0000-0000-0000D3240000}"/>
    <cellStyle name="Standaard 4 2 3 3 3 3 8" xfId="15349" xr:uid="{00000000-0005-0000-0000-0000D4240000}"/>
    <cellStyle name="Standaard 4 2 3 3 3 3 9" xfId="22670" xr:uid="{00000000-0005-0000-0000-0000D5240000}"/>
    <cellStyle name="Standaard 4 2 3 3 3 4" xfId="432" xr:uid="{00000000-0005-0000-0000-0000D6240000}"/>
    <cellStyle name="Standaard 4 2 3 3 3 4 2" xfId="1990" xr:uid="{00000000-0005-0000-0000-0000D7240000}"/>
    <cellStyle name="Standaard 4 2 3 3 3 4 2 2" xfId="4321" xr:uid="{00000000-0005-0000-0000-0000D8240000}"/>
    <cellStyle name="Standaard 4 2 3 3 3 4 2 2 2" xfId="8988" xr:uid="{00000000-0005-0000-0000-0000D9240000}"/>
    <cellStyle name="Standaard 4 2 3 3 3 4 2 2 2 2" xfId="22709" xr:uid="{00000000-0005-0000-0000-0000DA240000}"/>
    <cellStyle name="Standaard 4 2 3 3 3 4 2 2 3" xfId="10695" xr:uid="{00000000-0005-0000-0000-0000DB240000}"/>
    <cellStyle name="Standaard 4 2 3 3 3 4 2 2 3 2" xfId="22710" xr:uid="{00000000-0005-0000-0000-0000DC240000}"/>
    <cellStyle name="Standaard 4 2 3 3 3 4 2 2 4" xfId="15363" xr:uid="{00000000-0005-0000-0000-0000DD240000}"/>
    <cellStyle name="Standaard 4 2 3 3 3 4 2 2 5" xfId="22708" xr:uid="{00000000-0005-0000-0000-0000DE240000}"/>
    <cellStyle name="Standaard 4 2 3 3 3 4 2 3" xfId="6657" xr:uid="{00000000-0005-0000-0000-0000DF240000}"/>
    <cellStyle name="Standaard 4 2 3 3 3 4 2 3 2" xfId="22711" xr:uid="{00000000-0005-0000-0000-0000E0240000}"/>
    <cellStyle name="Standaard 4 2 3 3 3 4 2 4" xfId="10694" xr:uid="{00000000-0005-0000-0000-0000E1240000}"/>
    <cellStyle name="Standaard 4 2 3 3 3 4 2 4 2" xfId="22712" xr:uid="{00000000-0005-0000-0000-0000E2240000}"/>
    <cellStyle name="Standaard 4 2 3 3 3 4 2 5" xfId="15362" xr:uid="{00000000-0005-0000-0000-0000E3240000}"/>
    <cellStyle name="Standaard 4 2 3 3 3 4 2 6" xfId="22707" xr:uid="{00000000-0005-0000-0000-0000E4240000}"/>
    <cellStyle name="Standaard 4 2 3 3 3 4 3" xfId="1213" xr:uid="{00000000-0005-0000-0000-0000E5240000}"/>
    <cellStyle name="Standaard 4 2 3 3 3 4 3 2" xfId="3544" xr:uid="{00000000-0005-0000-0000-0000E6240000}"/>
    <cellStyle name="Standaard 4 2 3 3 3 4 3 2 2" xfId="8211" xr:uid="{00000000-0005-0000-0000-0000E7240000}"/>
    <cellStyle name="Standaard 4 2 3 3 3 4 3 2 2 2" xfId="22715" xr:uid="{00000000-0005-0000-0000-0000E8240000}"/>
    <cellStyle name="Standaard 4 2 3 3 3 4 3 2 3" xfId="10697" xr:uid="{00000000-0005-0000-0000-0000E9240000}"/>
    <cellStyle name="Standaard 4 2 3 3 3 4 3 2 3 2" xfId="22716" xr:uid="{00000000-0005-0000-0000-0000EA240000}"/>
    <cellStyle name="Standaard 4 2 3 3 3 4 3 2 4" xfId="15365" xr:uid="{00000000-0005-0000-0000-0000EB240000}"/>
    <cellStyle name="Standaard 4 2 3 3 3 4 3 2 5" xfId="22714" xr:uid="{00000000-0005-0000-0000-0000EC240000}"/>
    <cellStyle name="Standaard 4 2 3 3 3 4 3 3" xfId="5880" xr:uid="{00000000-0005-0000-0000-0000ED240000}"/>
    <cellStyle name="Standaard 4 2 3 3 3 4 3 3 2" xfId="22717" xr:uid="{00000000-0005-0000-0000-0000EE240000}"/>
    <cellStyle name="Standaard 4 2 3 3 3 4 3 4" xfId="10696" xr:uid="{00000000-0005-0000-0000-0000EF240000}"/>
    <cellStyle name="Standaard 4 2 3 3 3 4 3 4 2" xfId="22718" xr:uid="{00000000-0005-0000-0000-0000F0240000}"/>
    <cellStyle name="Standaard 4 2 3 3 3 4 3 5" xfId="15364" xr:uid="{00000000-0005-0000-0000-0000F1240000}"/>
    <cellStyle name="Standaard 4 2 3 3 3 4 3 6" xfId="22713" xr:uid="{00000000-0005-0000-0000-0000F2240000}"/>
    <cellStyle name="Standaard 4 2 3 3 3 4 4" xfId="2767" xr:uid="{00000000-0005-0000-0000-0000F3240000}"/>
    <cellStyle name="Standaard 4 2 3 3 3 4 4 2" xfId="7434" xr:uid="{00000000-0005-0000-0000-0000F4240000}"/>
    <cellStyle name="Standaard 4 2 3 3 3 4 4 2 2" xfId="22720" xr:uid="{00000000-0005-0000-0000-0000F5240000}"/>
    <cellStyle name="Standaard 4 2 3 3 3 4 4 3" xfId="10698" xr:uid="{00000000-0005-0000-0000-0000F6240000}"/>
    <cellStyle name="Standaard 4 2 3 3 3 4 4 3 2" xfId="22721" xr:uid="{00000000-0005-0000-0000-0000F7240000}"/>
    <cellStyle name="Standaard 4 2 3 3 3 4 4 4" xfId="15366" xr:uid="{00000000-0005-0000-0000-0000F8240000}"/>
    <cellStyle name="Standaard 4 2 3 3 3 4 4 5" xfId="22719" xr:uid="{00000000-0005-0000-0000-0000F9240000}"/>
    <cellStyle name="Standaard 4 2 3 3 3 4 5" xfId="5103" xr:uid="{00000000-0005-0000-0000-0000FA240000}"/>
    <cellStyle name="Standaard 4 2 3 3 3 4 5 2" xfId="22722" xr:uid="{00000000-0005-0000-0000-0000FB240000}"/>
    <cellStyle name="Standaard 4 2 3 3 3 4 6" xfId="10693" xr:uid="{00000000-0005-0000-0000-0000FC240000}"/>
    <cellStyle name="Standaard 4 2 3 3 3 4 6 2" xfId="22723" xr:uid="{00000000-0005-0000-0000-0000FD240000}"/>
    <cellStyle name="Standaard 4 2 3 3 3 4 7" xfId="15361" xr:uid="{00000000-0005-0000-0000-0000FE240000}"/>
    <cellStyle name="Standaard 4 2 3 3 3 4 8" xfId="22706" xr:uid="{00000000-0005-0000-0000-0000FF240000}"/>
    <cellStyle name="Standaard 4 2 3 3 3 5" xfId="1602" xr:uid="{00000000-0005-0000-0000-000000250000}"/>
    <cellStyle name="Standaard 4 2 3 3 3 5 2" xfId="3933" xr:uid="{00000000-0005-0000-0000-000001250000}"/>
    <cellStyle name="Standaard 4 2 3 3 3 5 2 2" xfId="8600" xr:uid="{00000000-0005-0000-0000-000002250000}"/>
    <cellStyle name="Standaard 4 2 3 3 3 5 2 2 2" xfId="22726" xr:uid="{00000000-0005-0000-0000-000003250000}"/>
    <cellStyle name="Standaard 4 2 3 3 3 5 2 3" xfId="10700" xr:uid="{00000000-0005-0000-0000-000004250000}"/>
    <cellStyle name="Standaard 4 2 3 3 3 5 2 3 2" xfId="22727" xr:uid="{00000000-0005-0000-0000-000005250000}"/>
    <cellStyle name="Standaard 4 2 3 3 3 5 2 4" xfId="15368" xr:uid="{00000000-0005-0000-0000-000006250000}"/>
    <cellStyle name="Standaard 4 2 3 3 3 5 2 5" xfId="22725" xr:uid="{00000000-0005-0000-0000-000007250000}"/>
    <cellStyle name="Standaard 4 2 3 3 3 5 3" xfId="6269" xr:uid="{00000000-0005-0000-0000-000008250000}"/>
    <cellStyle name="Standaard 4 2 3 3 3 5 3 2" xfId="22728" xr:uid="{00000000-0005-0000-0000-000009250000}"/>
    <cellStyle name="Standaard 4 2 3 3 3 5 4" xfId="10699" xr:uid="{00000000-0005-0000-0000-00000A250000}"/>
    <cellStyle name="Standaard 4 2 3 3 3 5 4 2" xfId="22729" xr:uid="{00000000-0005-0000-0000-00000B250000}"/>
    <cellStyle name="Standaard 4 2 3 3 3 5 5" xfId="15367" xr:uid="{00000000-0005-0000-0000-00000C250000}"/>
    <cellStyle name="Standaard 4 2 3 3 3 5 6" xfId="22724" xr:uid="{00000000-0005-0000-0000-00000D250000}"/>
    <cellStyle name="Standaard 4 2 3 3 3 6" xfId="825" xr:uid="{00000000-0005-0000-0000-00000E250000}"/>
    <cellStyle name="Standaard 4 2 3 3 3 6 2" xfId="3156" xr:uid="{00000000-0005-0000-0000-00000F250000}"/>
    <cellStyle name="Standaard 4 2 3 3 3 6 2 2" xfId="7823" xr:uid="{00000000-0005-0000-0000-000010250000}"/>
    <cellStyle name="Standaard 4 2 3 3 3 6 2 2 2" xfId="22732" xr:uid="{00000000-0005-0000-0000-000011250000}"/>
    <cellStyle name="Standaard 4 2 3 3 3 6 2 3" xfId="10702" xr:uid="{00000000-0005-0000-0000-000012250000}"/>
    <cellStyle name="Standaard 4 2 3 3 3 6 2 3 2" xfId="22733" xr:uid="{00000000-0005-0000-0000-000013250000}"/>
    <cellStyle name="Standaard 4 2 3 3 3 6 2 4" xfId="15370" xr:uid="{00000000-0005-0000-0000-000014250000}"/>
    <cellStyle name="Standaard 4 2 3 3 3 6 2 5" xfId="22731" xr:uid="{00000000-0005-0000-0000-000015250000}"/>
    <cellStyle name="Standaard 4 2 3 3 3 6 3" xfId="5492" xr:uid="{00000000-0005-0000-0000-000016250000}"/>
    <cellStyle name="Standaard 4 2 3 3 3 6 3 2" xfId="22734" xr:uid="{00000000-0005-0000-0000-000017250000}"/>
    <cellStyle name="Standaard 4 2 3 3 3 6 4" xfId="10701" xr:uid="{00000000-0005-0000-0000-000018250000}"/>
    <cellStyle name="Standaard 4 2 3 3 3 6 4 2" xfId="22735" xr:uid="{00000000-0005-0000-0000-000019250000}"/>
    <cellStyle name="Standaard 4 2 3 3 3 6 5" xfId="15369" xr:uid="{00000000-0005-0000-0000-00001A250000}"/>
    <cellStyle name="Standaard 4 2 3 3 3 6 6" xfId="22730" xr:uid="{00000000-0005-0000-0000-00001B250000}"/>
    <cellStyle name="Standaard 4 2 3 3 3 7" xfId="2379" xr:uid="{00000000-0005-0000-0000-00001C250000}"/>
    <cellStyle name="Standaard 4 2 3 3 3 7 2" xfId="7046" xr:uid="{00000000-0005-0000-0000-00001D250000}"/>
    <cellStyle name="Standaard 4 2 3 3 3 7 2 2" xfId="22737" xr:uid="{00000000-0005-0000-0000-00001E250000}"/>
    <cellStyle name="Standaard 4 2 3 3 3 7 3" xfId="10703" xr:uid="{00000000-0005-0000-0000-00001F250000}"/>
    <cellStyle name="Standaard 4 2 3 3 3 7 3 2" xfId="22738" xr:uid="{00000000-0005-0000-0000-000020250000}"/>
    <cellStyle name="Standaard 4 2 3 3 3 7 4" xfId="15371" xr:uid="{00000000-0005-0000-0000-000021250000}"/>
    <cellStyle name="Standaard 4 2 3 3 3 7 5" xfId="22736" xr:uid="{00000000-0005-0000-0000-000022250000}"/>
    <cellStyle name="Standaard 4 2 3 3 3 8" xfId="4769" xr:uid="{00000000-0005-0000-0000-000023250000}"/>
    <cellStyle name="Standaard 4 2 3 3 3 8 2" xfId="22739" xr:uid="{00000000-0005-0000-0000-000024250000}"/>
    <cellStyle name="Standaard 4 2 3 3 3 9" xfId="10656" xr:uid="{00000000-0005-0000-0000-000025250000}"/>
    <cellStyle name="Standaard 4 2 3 3 3 9 2" xfId="22740" xr:uid="{00000000-0005-0000-0000-000026250000}"/>
    <cellStyle name="Standaard 4 2 3 3 4" xfId="40" xr:uid="{00000000-0005-0000-0000-000027250000}"/>
    <cellStyle name="Standaard 4 2 3 3 4 10" xfId="15372" xr:uid="{00000000-0005-0000-0000-000028250000}"/>
    <cellStyle name="Standaard 4 2 3 3 4 11" xfId="22741" xr:uid="{00000000-0005-0000-0000-000029250000}"/>
    <cellStyle name="Standaard 4 2 3 3 4 2" xfId="146" xr:uid="{00000000-0005-0000-0000-00002A250000}"/>
    <cellStyle name="Standaard 4 2 3 3 4 2 10" xfId="22742" xr:uid="{00000000-0005-0000-0000-00002B250000}"/>
    <cellStyle name="Standaard 4 2 3 3 4 2 2" xfId="340" xr:uid="{00000000-0005-0000-0000-00002C250000}"/>
    <cellStyle name="Standaard 4 2 3 3 4 2 2 2" xfId="731" xr:uid="{00000000-0005-0000-0000-00002D250000}"/>
    <cellStyle name="Standaard 4 2 3 3 4 2 2 2 2" xfId="2289" xr:uid="{00000000-0005-0000-0000-00002E250000}"/>
    <cellStyle name="Standaard 4 2 3 3 4 2 2 2 2 2" xfId="4620" xr:uid="{00000000-0005-0000-0000-00002F250000}"/>
    <cellStyle name="Standaard 4 2 3 3 4 2 2 2 2 2 2" xfId="9287" xr:uid="{00000000-0005-0000-0000-000030250000}"/>
    <cellStyle name="Standaard 4 2 3 3 4 2 2 2 2 2 2 2" xfId="22747" xr:uid="{00000000-0005-0000-0000-000031250000}"/>
    <cellStyle name="Standaard 4 2 3 3 4 2 2 2 2 2 3" xfId="10709" xr:uid="{00000000-0005-0000-0000-000032250000}"/>
    <cellStyle name="Standaard 4 2 3 3 4 2 2 2 2 2 3 2" xfId="22748" xr:uid="{00000000-0005-0000-0000-000033250000}"/>
    <cellStyle name="Standaard 4 2 3 3 4 2 2 2 2 2 4" xfId="15377" xr:uid="{00000000-0005-0000-0000-000034250000}"/>
    <cellStyle name="Standaard 4 2 3 3 4 2 2 2 2 2 5" xfId="22746" xr:uid="{00000000-0005-0000-0000-000035250000}"/>
    <cellStyle name="Standaard 4 2 3 3 4 2 2 2 2 3" xfId="6956" xr:uid="{00000000-0005-0000-0000-000036250000}"/>
    <cellStyle name="Standaard 4 2 3 3 4 2 2 2 2 3 2" xfId="22749" xr:uid="{00000000-0005-0000-0000-000037250000}"/>
    <cellStyle name="Standaard 4 2 3 3 4 2 2 2 2 4" xfId="10708" xr:uid="{00000000-0005-0000-0000-000038250000}"/>
    <cellStyle name="Standaard 4 2 3 3 4 2 2 2 2 4 2" xfId="22750" xr:uid="{00000000-0005-0000-0000-000039250000}"/>
    <cellStyle name="Standaard 4 2 3 3 4 2 2 2 2 5" xfId="15376" xr:uid="{00000000-0005-0000-0000-00003A250000}"/>
    <cellStyle name="Standaard 4 2 3 3 4 2 2 2 2 6" xfId="22745" xr:uid="{00000000-0005-0000-0000-00003B250000}"/>
    <cellStyle name="Standaard 4 2 3 3 4 2 2 2 3" xfId="1512" xr:uid="{00000000-0005-0000-0000-00003C250000}"/>
    <cellStyle name="Standaard 4 2 3 3 4 2 2 2 3 2" xfId="3843" xr:uid="{00000000-0005-0000-0000-00003D250000}"/>
    <cellStyle name="Standaard 4 2 3 3 4 2 2 2 3 2 2" xfId="8510" xr:uid="{00000000-0005-0000-0000-00003E250000}"/>
    <cellStyle name="Standaard 4 2 3 3 4 2 2 2 3 2 2 2" xfId="22753" xr:uid="{00000000-0005-0000-0000-00003F250000}"/>
    <cellStyle name="Standaard 4 2 3 3 4 2 2 2 3 2 3" xfId="10711" xr:uid="{00000000-0005-0000-0000-000040250000}"/>
    <cellStyle name="Standaard 4 2 3 3 4 2 2 2 3 2 3 2" xfId="22754" xr:uid="{00000000-0005-0000-0000-000041250000}"/>
    <cellStyle name="Standaard 4 2 3 3 4 2 2 2 3 2 4" xfId="15379" xr:uid="{00000000-0005-0000-0000-000042250000}"/>
    <cellStyle name="Standaard 4 2 3 3 4 2 2 2 3 2 5" xfId="22752" xr:uid="{00000000-0005-0000-0000-000043250000}"/>
    <cellStyle name="Standaard 4 2 3 3 4 2 2 2 3 3" xfId="6179" xr:uid="{00000000-0005-0000-0000-000044250000}"/>
    <cellStyle name="Standaard 4 2 3 3 4 2 2 2 3 3 2" xfId="22755" xr:uid="{00000000-0005-0000-0000-000045250000}"/>
    <cellStyle name="Standaard 4 2 3 3 4 2 2 2 3 4" xfId="10710" xr:uid="{00000000-0005-0000-0000-000046250000}"/>
    <cellStyle name="Standaard 4 2 3 3 4 2 2 2 3 4 2" xfId="22756" xr:uid="{00000000-0005-0000-0000-000047250000}"/>
    <cellStyle name="Standaard 4 2 3 3 4 2 2 2 3 5" xfId="15378" xr:uid="{00000000-0005-0000-0000-000048250000}"/>
    <cellStyle name="Standaard 4 2 3 3 4 2 2 2 3 6" xfId="22751" xr:uid="{00000000-0005-0000-0000-000049250000}"/>
    <cellStyle name="Standaard 4 2 3 3 4 2 2 2 4" xfId="3066" xr:uid="{00000000-0005-0000-0000-00004A250000}"/>
    <cellStyle name="Standaard 4 2 3 3 4 2 2 2 4 2" xfId="7733" xr:uid="{00000000-0005-0000-0000-00004B250000}"/>
    <cellStyle name="Standaard 4 2 3 3 4 2 2 2 4 2 2" xfId="22758" xr:uid="{00000000-0005-0000-0000-00004C250000}"/>
    <cellStyle name="Standaard 4 2 3 3 4 2 2 2 4 3" xfId="10712" xr:uid="{00000000-0005-0000-0000-00004D250000}"/>
    <cellStyle name="Standaard 4 2 3 3 4 2 2 2 4 3 2" xfId="22759" xr:uid="{00000000-0005-0000-0000-00004E250000}"/>
    <cellStyle name="Standaard 4 2 3 3 4 2 2 2 4 4" xfId="15380" xr:uid="{00000000-0005-0000-0000-00004F250000}"/>
    <cellStyle name="Standaard 4 2 3 3 4 2 2 2 4 5" xfId="22757" xr:uid="{00000000-0005-0000-0000-000050250000}"/>
    <cellStyle name="Standaard 4 2 3 3 4 2 2 2 5" xfId="5402" xr:uid="{00000000-0005-0000-0000-000051250000}"/>
    <cellStyle name="Standaard 4 2 3 3 4 2 2 2 5 2" xfId="22760" xr:uid="{00000000-0005-0000-0000-000052250000}"/>
    <cellStyle name="Standaard 4 2 3 3 4 2 2 2 6" xfId="10707" xr:uid="{00000000-0005-0000-0000-000053250000}"/>
    <cellStyle name="Standaard 4 2 3 3 4 2 2 2 6 2" xfId="22761" xr:uid="{00000000-0005-0000-0000-000054250000}"/>
    <cellStyle name="Standaard 4 2 3 3 4 2 2 2 7" xfId="15375" xr:uid="{00000000-0005-0000-0000-000055250000}"/>
    <cellStyle name="Standaard 4 2 3 3 4 2 2 2 8" xfId="22744" xr:uid="{00000000-0005-0000-0000-000056250000}"/>
    <cellStyle name="Standaard 4 2 3 3 4 2 2 3" xfId="1901" xr:uid="{00000000-0005-0000-0000-000057250000}"/>
    <cellStyle name="Standaard 4 2 3 3 4 2 2 3 2" xfId="4232" xr:uid="{00000000-0005-0000-0000-000058250000}"/>
    <cellStyle name="Standaard 4 2 3 3 4 2 2 3 2 2" xfId="8899" xr:uid="{00000000-0005-0000-0000-000059250000}"/>
    <cellStyle name="Standaard 4 2 3 3 4 2 2 3 2 2 2" xfId="22764" xr:uid="{00000000-0005-0000-0000-00005A250000}"/>
    <cellStyle name="Standaard 4 2 3 3 4 2 2 3 2 3" xfId="10714" xr:uid="{00000000-0005-0000-0000-00005B250000}"/>
    <cellStyle name="Standaard 4 2 3 3 4 2 2 3 2 3 2" xfId="22765" xr:uid="{00000000-0005-0000-0000-00005C250000}"/>
    <cellStyle name="Standaard 4 2 3 3 4 2 2 3 2 4" xfId="15382" xr:uid="{00000000-0005-0000-0000-00005D250000}"/>
    <cellStyle name="Standaard 4 2 3 3 4 2 2 3 2 5" xfId="22763" xr:uid="{00000000-0005-0000-0000-00005E250000}"/>
    <cellStyle name="Standaard 4 2 3 3 4 2 2 3 3" xfId="6568" xr:uid="{00000000-0005-0000-0000-00005F250000}"/>
    <cellStyle name="Standaard 4 2 3 3 4 2 2 3 3 2" xfId="22766" xr:uid="{00000000-0005-0000-0000-000060250000}"/>
    <cellStyle name="Standaard 4 2 3 3 4 2 2 3 4" xfId="10713" xr:uid="{00000000-0005-0000-0000-000061250000}"/>
    <cellStyle name="Standaard 4 2 3 3 4 2 2 3 4 2" xfId="22767" xr:uid="{00000000-0005-0000-0000-000062250000}"/>
    <cellStyle name="Standaard 4 2 3 3 4 2 2 3 5" xfId="15381" xr:uid="{00000000-0005-0000-0000-000063250000}"/>
    <cellStyle name="Standaard 4 2 3 3 4 2 2 3 6" xfId="22762" xr:uid="{00000000-0005-0000-0000-000064250000}"/>
    <cellStyle name="Standaard 4 2 3 3 4 2 2 4" xfId="1124" xr:uid="{00000000-0005-0000-0000-000065250000}"/>
    <cellStyle name="Standaard 4 2 3 3 4 2 2 4 2" xfId="3455" xr:uid="{00000000-0005-0000-0000-000066250000}"/>
    <cellStyle name="Standaard 4 2 3 3 4 2 2 4 2 2" xfId="8122" xr:uid="{00000000-0005-0000-0000-000067250000}"/>
    <cellStyle name="Standaard 4 2 3 3 4 2 2 4 2 2 2" xfId="22770" xr:uid="{00000000-0005-0000-0000-000068250000}"/>
    <cellStyle name="Standaard 4 2 3 3 4 2 2 4 2 3" xfId="10716" xr:uid="{00000000-0005-0000-0000-000069250000}"/>
    <cellStyle name="Standaard 4 2 3 3 4 2 2 4 2 3 2" xfId="22771" xr:uid="{00000000-0005-0000-0000-00006A250000}"/>
    <cellStyle name="Standaard 4 2 3 3 4 2 2 4 2 4" xfId="15384" xr:uid="{00000000-0005-0000-0000-00006B250000}"/>
    <cellStyle name="Standaard 4 2 3 3 4 2 2 4 2 5" xfId="22769" xr:uid="{00000000-0005-0000-0000-00006C250000}"/>
    <cellStyle name="Standaard 4 2 3 3 4 2 2 4 3" xfId="5791" xr:uid="{00000000-0005-0000-0000-00006D250000}"/>
    <cellStyle name="Standaard 4 2 3 3 4 2 2 4 3 2" xfId="22772" xr:uid="{00000000-0005-0000-0000-00006E250000}"/>
    <cellStyle name="Standaard 4 2 3 3 4 2 2 4 4" xfId="10715" xr:uid="{00000000-0005-0000-0000-00006F250000}"/>
    <cellStyle name="Standaard 4 2 3 3 4 2 2 4 4 2" xfId="22773" xr:uid="{00000000-0005-0000-0000-000070250000}"/>
    <cellStyle name="Standaard 4 2 3 3 4 2 2 4 5" xfId="15383" xr:uid="{00000000-0005-0000-0000-000071250000}"/>
    <cellStyle name="Standaard 4 2 3 3 4 2 2 4 6" xfId="22768" xr:uid="{00000000-0005-0000-0000-000072250000}"/>
    <cellStyle name="Standaard 4 2 3 3 4 2 2 5" xfId="2678" xr:uid="{00000000-0005-0000-0000-000073250000}"/>
    <cellStyle name="Standaard 4 2 3 3 4 2 2 5 2" xfId="7345" xr:uid="{00000000-0005-0000-0000-000074250000}"/>
    <cellStyle name="Standaard 4 2 3 3 4 2 2 5 2 2" xfId="22775" xr:uid="{00000000-0005-0000-0000-000075250000}"/>
    <cellStyle name="Standaard 4 2 3 3 4 2 2 5 3" xfId="10717" xr:uid="{00000000-0005-0000-0000-000076250000}"/>
    <cellStyle name="Standaard 4 2 3 3 4 2 2 5 3 2" xfId="22776" xr:uid="{00000000-0005-0000-0000-000077250000}"/>
    <cellStyle name="Standaard 4 2 3 3 4 2 2 5 4" xfId="15385" xr:uid="{00000000-0005-0000-0000-000078250000}"/>
    <cellStyle name="Standaard 4 2 3 3 4 2 2 5 5" xfId="22774" xr:uid="{00000000-0005-0000-0000-000079250000}"/>
    <cellStyle name="Standaard 4 2 3 3 4 2 2 6" xfId="5014" xr:uid="{00000000-0005-0000-0000-00007A250000}"/>
    <cellStyle name="Standaard 4 2 3 3 4 2 2 6 2" xfId="22777" xr:uid="{00000000-0005-0000-0000-00007B250000}"/>
    <cellStyle name="Standaard 4 2 3 3 4 2 2 7" xfId="10706" xr:uid="{00000000-0005-0000-0000-00007C250000}"/>
    <cellStyle name="Standaard 4 2 3 3 4 2 2 7 2" xfId="22778" xr:uid="{00000000-0005-0000-0000-00007D250000}"/>
    <cellStyle name="Standaard 4 2 3 3 4 2 2 8" xfId="15374" xr:uid="{00000000-0005-0000-0000-00007E250000}"/>
    <cellStyle name="Standaard 4 2 3 3 4 2 2 9" xfId="22743" xr:uid="{00000000-0005-0000-0000-00007F250000}"/>
    <cellStyle name="Standaard 4 2 3 3 4 2 3" xfId="537" xr:uid="{00000000-0005-0000-0000-000080250000}"/>
    <cellStyle name="Standaard 4 2 3 3 4 2 3 2" xfId="2095" xr:uid="{00000000-0005-0000-0000-000081250000}"/>
    <cellStyle name="Standaard 4 2 3 3 4 2 3 2 2" xfId="4426" xr:uid="{00000000-0005-0000-0000-000082250000}"/>
    <cellStyle name="Standaard 4 2 3 3 4 2 3 2 2 2" xfId="9093" xr:uid="{00000000-0005-0000-0000-000083250000}"/>
    <cellStyle name="Standaard 4 2 3 3 4 2 3 2 2 2 2" xfId="22782" xr:uid="{00000000-0005-0000-0000-000084250000}"/>
    <cellStyle name="Standaard 4 2 3 3 4 2 3 2 2 3" xfId="10720" xr:uid="{00000000-0005-0000-0000-000085250000}"/>
    <cellStyle name="Standaard 4 2 3 3 4 2 3 2 2 3 2" xfId="22783" xr:uid="{00000000-0005-0000-0000-000086250000}"/>
    <cellStyle name="Standaard 4 2 3 3 4 2 3 2 2 4" xfId="15388" xr:uid="{00000000-0005-0000-0000-000087250000}"/>
    <cellStyle name="Standaard 4 2 3 3 4 2 3 2 2 5" xfId="22781" xr:uid="{00000000-0005-0000-0000-000088250000}"/>
    <cellStyle name="Standaard 4 2 3 3 4 2 3 2 3" xfId="6762" xr:uid="{00000000-0005-0000-0000-000089250000}"/>
    <cellStyle name="Standaard 4 2 3 3 4 2 3 2 3 2" xfId="22784" xr:uid="{00000000-0005-0000-0000-00008A250000}"/>
    <cellStyle name="Standaard 4 2 3 3 4 2 3 2 4" xfId="10719" xr:uid="{00000000-0005-0000-0000-00008B250000}"/>
    <cellStyle name="Standaard 4 2 3 3 4 2 3 2 4 2" xfId="22785" xr:uid="{00000000-0005-0000-0000-00008C250000}"/>
    <cellStyle name="Standaard 4 2 3 3 4 2 3 2 5" xfId="15387" xr:uid="{00000000-0005-0000-0000-00008D250000}"/>
    <cellStyle name="Standaard 4 2 3 3 4 2 3 2 6" xfId="22780" xr:uid="{00000000-0005-0000-0000-00008E250000}"/>
    <cellStyle name="Standaard 4 2 3 3 4 2 3 3" xfId="1318" xr:uid="{00000000-0005-0000-0000-00008F250000}"/>
    <cellStyle name="Standaard 4 2 3 3 4 2 3 3 2" xfId="3649" xr:uid="{00000000-0005-0000-0000-000090250000}"/>
    <cellStyle name="Standaard 4 2 3 3 4 2 3 3 2 2" xfId="8316" xr:uid="{00000000-0005-0000-0000-000091250000}"/>
    <cellStyle name="Standaard 4 2 3 3 4 2 3 3 2 2 2" xfId="22788" xr:uid="{00000000-0005-0000-0000-000092250000}"/>
    <cellStyle name="Standaard 4 2 3 3 4 2 3 3 2 3" xfId="10722" xr:uid="{00000000-0005-0000-0000-000093250000}"/>
    <cellStyle name="Standaard 4 2 3 3 4 2 3 3 2 3 2" xfId="22789" xr:uid="{00000000-0005-0000-0000-000094250000}"/>
    <cellStyle name="Standaard 4 2 3 3 4 2 3 3 2 4" xfId="15390" xr:uid="{00000000-0005-0000-0000-000095250000}"/>
    <cellStyle name="Standaard 4 2 3 3 4 2 3 3 2 5" xfId="22787" xr:uid="{00000000-0005-0000-0000-000096250000}"/>
    <cellStyle name="Standaard 4 2 3 3 4 2 3 3 3" xfId="5985" xr:uid="{00000000-0005-0000-0000-000097250000}"/>
    <cellStyle name="Standaard 4 2 3 3 4 2 3 3 3 2" xfId="22790" xr:uid="{00000000-0005-0000-0000-000098250000}"/>
    <cellStyle name="Standaard 4 2 3 3 4 2 3 3 4" xfId="10721" xr:uid="{00000000-0005-0000-0000-000099250000}"/>
    <cellStyle name="Standaard 4 2 3 3 4 2 3 3 4 2" xfId="22791" xr:uid="{00000000-0005-0000-0000-00009A250000}"/>
    <cellStyle name="Standaard 4 2 3 3 4 2 3 3 5" xfId="15389" xr:uid="{00000000-0005-0000-0000-00009B250000}"/>
    <cellStyle name="Standaard 4 2 3 3 4 2 3 3 6" xfId="22786" xr:uid="{00000000-0005-0000-0000-00009C250000}"/>
    <cellStyle name="Standaard 4 2 3 3 4 2 3 4" xfId="2872" xr:uid="{00000000-0005-0000-0000-00009D250000}"/>
    <cellStyle name="Standaard 4 2 3 3 4 2 3 4 2" xfId="7539" xr:uid="{00000000-0005-0000-0000-00009E250000}"/>
    <cellStyle name="Standaard 4 2 3 3 4 2 3 4 2 2" xfId="22793" xr:uid="{00000000-0005-0000-0000-00009F250000}"/>
    <cellStyle name="Standaard 4 2 3 3 4 2 3 4 3" xfId="10723" xr:uid="{00000000-0005-0000-0000-0000A0250000}"/>
    <cellStyle name="Standaard 4 2 3 3 4 2 3 4 3 2" xfId="22794" xr:uid="{00000000-0005-0000-0000-0000A1250000}"/>
    <cellStyle name="Standaard 4 2 3 3 4 2 3 4 4" xfId="15391" xr:uid="{00000000-0005-0000-0000-0000A2250000}"/>
    <cellStyle name="Standaard 4 2 3 3 4 2 3 4 5" xfId="22792" xr:uid="{00000000-0005-0000-0000-0000A3250000}"/>
    <cellStyle name="Standaard 4 2 3 3 4 2 3 5" xfId="5208" xr:uid="{00000000-0005-0000-0000-0000A4250000}"/>
    <cellStyle name="Standaard 4 2 3 3 4 2 3 5 2" xfId="22795" xr:uid="{00000000-0005-0000-0000-0000A5250000}"/>
    <cellStyle name="Standaard 4 2 3 3 4 2 3 6" xfId="10718" xr:uid="{00000000-0005-0000-0000-0000A6250000}"/>
    <cellStyle name="Standaard 4 2 3 3 4 2 3 6 2" xfId="22796" xr:uid="{00000000-0005-0000-0000-0000A7250000}"/>
    <cellStyle name="Standaard 4 2 3 3 4 2 3 7" xfId="15386" xr:uid="{00000000-0005-0000-0000-0000A8250000}"/>
    <cellStyle name="Standaard 4 2 3 3 4 2 3 8" xfId="22779" xr:uid="{00000000-0005-0000-0000-0000A9250000}"/>
    <cellStyle name="Standaard 4 2 3 3 4 2 4" xfId="1707" xr:uid="{00000000-0005-0000-0000-0000AA250000}"/>
    <cellStyle name="Standaard 4 2 3 3 4 2 4 2" xfId="4038" xr:uid="{00000000-0005-0000-0000-0000AB250000}"/>
    <cellStyle name="Standaard 4 2 3 3 4 2 4 2 2" xfId="8705" xr:uid="{00000000-0005-0000-0000-0000AC250000}"/>
    <cellStyle name="Standaard 4 2 3 3 4 2 4 2 2 2" xfId="22799" xr:uid="{00000000-0005-0000-0000-0000AD250000}"/>
    <cellStyle name="Standaard 4 2 3 3 4 2 4 2 3" xfId="10725" xr:uid="{00000000-0005-0000-0000-0000AE250000}"/>
    <cellStyle name="Standaard 4 2 3 3 4 2 4 2 3 2" xfId="22800" xr:uid="{00000000-0005-0000-0000-0000AF250000}"/>
    <cellStyle name="Standaard 4 2 3 3 4 2 4 2 4" xfId="15393" xr:uid="{00000000-0005-0000-0000-0000B0250000}"/>
    <cellStyle name="Standaard 4 2 3 3 4 2 4 2 5" xfId="22798" xr:uid="{00000000-0005-0000-0000-0000B1250000}"/>
    <cellStyle name="Standaard 4 2 3 3 4 2 4 3" xfId="6374" xr:uid="{00000000-0005-0000-0000-0000B2250000}"/>
    <cellStyle name="Standaard 4 2 3 3 4 2 4 3 2" xfId="22801" xr:uid="{00000000-0005-0000-0000-0000B3250000}"/>
    <cellStyle name="Standaard 4 2 3 3 4 2 4 4" xfId="10724" xr:uid="{00000000-0005-0000-0000-0000B4250000}"/>
    <cellStyle name="Standaard 4 2 3 3 4 2 4 4 2" xfId="22802" xr:uid="{00000000-0005-0000-0000-0000B5250000}"/>
    <cellStyle name="Standaard 4 2 3 3 4 2 4 5" xfId="15392" xr:uid="{00000000-0005-0000-0000-0000B6250000}"/>
    <cellStyle name="Standaard 4 2 3 3 4 2 4 6" xfId="22797" xr:uid="{00000000-0005-0000-0000-0000B7250000}"/>
    <cellStyle name="Standaard 4 2 3 3 4 2 5" xfId="930" xr:uid="{00000000-0005-0000-0000-0000B8250000}"/>
    <cellStyle name="Standaard 4 2 3 3 4 2 5 2" xfId="3261" xr:uid="{00000000-0005-0000-0000-0000B9250000}"/>
    <cellStyle name="Standaard 4 2 3 3 4 2 5 2 2" xfId="7928" xr:uid="{00000000-0005-0000-0000-0000BA250000}"/>
    <cellStyle name="Standaard 4 2 3 3 4 2 5 2 2 2" xfId="22805" xr:uid="{00000000-0005-0000-0000-0000BB250000}"/>
    <cellStyle name="Standaard 4 2 3 3 4 2 5 2 3" xfId="10727" xr:uid="{00000000-0005-0000-0000-0000BC250000}"/>
    <cellStyle name="Standaard 4 2 3 3 4 2 5 2 3 2" xfId="22806" xr:uid="{00000000-0005-0000-0000-0000BD250000}"/>
    <cellStyle name="Standaard 4 2 3 3 4 2 5 2 4" xfId="15395" xr:uid="{00000000-0005-0000-0000-0000BE250000}"/>
    <cellStyle name="Standaard 4 2 3 3 4 2 5 2 5" xfId="22804" xr:uid="{00000000-0005-0000-0000-0000BF250000}"/>
    <cellStyle name="Standaard 4 2 3 3 4 2 5 3" xfId="5597" xr:uid="{00000000-0005-0000-0000-0000C0250000}"/>
    <cellStyle name="Standaard 4 2 3 3 4 2 5 3 2" xfId="22807" xr:uid="{00000000-0005-0000-0000-0000C1250000}"/>
    <cellStyle name="Standaard 4 2 3 3 4 2 5 4" xfId="10726" xr:uid="{00000000-0005-0000-0000-0000C2250000}"/>
    <cellStyle name="Standaard 4 2 3 3 4 2 5 4 2" xfId="22808" xr:uid="{00000000-0005-0000-0000-0000C3250000}"/>
    <cellStyle name="Standaard 4 2 3 3 4 2 5 5" xfId="15394" xr:uid="{00000000-0005-0000-0000-0000C4250000}"/>
    <cellStyle name="Standaard 4 2 3 3 4 2 5 6" xfId="22803" xr:uid="{00000000-0005-0000-0000-0000C5250000}"/>
    <cellStyle name="Standaard 4 2 3 3 4 2 6" xfId="2484" xr:uid="{00000000-0005-0000-0000-0000C6250000}"/>
    <cellStyle name="Standaard 4 2 3 3 4 2 6 2" xfId="7151" xr:uid="{00000000-0005-0000-0000-0000C7250000}"/>
    <cellStyle name="Standaard 4 2 3 3 4 2 6 2 2" xfId="22810" xr:uid="{00000000-0005-0000-0000-0000C8250000}"/>
    <cellStyle name="Standaard 4 2 3 3 4 2 6 3" xfId="10728" xr:uid="{00000000-0005-0000-0000-0000C9250000}"/>
    <cellStyle name="Standaard 4 2 3 3 4 2 6 3 2" xfId="22811" xr:uid="{00000000-0005-0000-0000-0000CA250000}"/>
    <cellStyle name="Standaard 4 2 3 3 4 2 6 4" xfId="15396" xr:uid="{00000000-0005-0000-0000-0000CB250000}"/>
    <cellStyle name="Standaard 4 2 3 3 4 2 6 5" xfId="22809" xr:uid="{00000000-0005-0000-0000-0000CC250000}"/>
    <cellStyle name="Standaard 4 2 3 3 4 2 7" xfId="4820" xr:uid="{00000000-0005-0000-0000-0000CD250000}"/>
    <cellStyle name="Standaard 4 2 3 3 4 2 7 2" xfId="22812" xr:uid="{00000000-0005-0000-0000-0000CE250000}"/>
    <cellStyle name="Standaard 4 2 3 3 4 2 8" xfId="10705" xr:uid="{00000000-0005-0000-0000-0000CF250000}"/>
    <cellStyle name="Standaard 4 2 3 3 4 2 8 2" xfId="22813" xr:uid="{00000000-0005-0000-0000-0000D0250000}"/>
    <cellStyle name="Standaard 4 2 3 3 4 2 9" xfId="15373" xr:uid="{00000000-0005-0000-0000-0000D1250000}"/>
    <cellStyle name="Standaard 4 2 3 3 4 3" xfId="236" xr:uid="{00000000-0005-0000-0000-0000D2250000}"/>
    <cellStyle name="Standaard 4 2 3 3 4 3 2" xfId="627" xr:uid="{00000000-0005-0000-0000-0000D3250000}"/>
    <cellStyle name="Standaard 4 2 3 3 4 3 2 2" xfId="2185" xr:uid="{00000000-0005-0000-0000-0000D4250000}"/>
    <cellStyle name="Standaard 4 2 3 3 4 3 2 2 2" xfId="4516" xr:uid="{00000000-0005-0000-0000-0000D5250000}"/>
    <cellStyle name="Standaard 4 2 3 3 4 3 2 2 2 2" xfId="9183" xr:uid="{00000000-0005-0000-0000-0000D6250000}"/>
    <cellStyle name="Standaard 4 2 3 3 4 3 2 2 2 2 2" xfId="22818" xr:uid="{00000000-0005-0000-0000-0000D7250000}"/>
    <cellStyle name="Standaard 4 2 3 3 4 3 2 2 2 3" xfId="10732" xr:uid="{00000000-0005-0000-0000-0000D8250000}"/>
    <cellStyle name="Standaard 4 2 3 3 4 3 2 2 2 3 2" xfId="22819" xr:uid="{00000000-0005-0000-0000-0000D9250000}"/>
    <cellStyle name="Standaard 4 2 3 3 4 3 2 2 2 4" xfId="15400" xr:uid="{00000000-0005-0000-0000-0000DA250000}"/>
    <cellStyle name="Standaard 4 2 3 3 4 3 2 2 2 5" xfId="22817" xr:uid="{00000000-0005-0000-0000-0000DB250000}"/>
    <cellStyle name="Standaard 4 2 3 3 4 3 2 2 3" xfId="6852" xr:uid="{00000000-0005-0000-0000-0000DC250000}"/>
    <cellStyle name="Standaard 4 2 3 3 4 3 2 2 3 2" xfId="22820" xr:uid="{00000000-0005-0000-0000-0000DD250000}"/>
    <cellStyle name="Standaard 4 2 3 3 4 3 2 2 4" xfId="10731" xr:uid="{00000000-0005-0000-0000-0000DE250000}"/>
    <cellStyle name="Standaard 4 2 3 3 4 3 2 2 4 2" xfId="22821" xr:uid="{00000000-0005-0000-0000-0000DF250000}"/>
    <cellStyle name="Standaard 4 2 3 3 4 3 2 2 5" xfId="15399" xr:uid="{00000000-0005-0000-0000-0000E0250000}"/>
    <cellStyle name="Standaard 4 2 3 3 4 3 2 2 6" xfId="22816" xr:uid="{00000000-0005-0000-0000-0000E1250000}"/>
    <cellStyle name="Standaard 4 2 3 3 4 3 2 3" xfId="1408" xr:uid="{00000000-0005-0000-0000-0000E2250000}"/>
    <cellStyle name="Standaard 4 2 3 3 4 3 2 3 2" xfId="3739" xr:uid="{00000000-0005-0000-0000-0000E3250000}"/>
    <cellStyle name="Standaard 4 2 3 3 4 3 2 3 2 2" xfId="8406" xr:uid="{00000000-0005-0000-0000-0000E4250000}"/>
    <cellStyle name="Standaard 4 2 3 3 4 3 2 3 2 2 2" xfId="22824" xr:uid="{00000000-0005-0000-0000-0000E5250000}"/>
    <cellStyle name="Standaard 4 2 3 3 4 3 2 3 2 3" xfId="10734" xr:uid="{00000000-0005-0000-0000-0000E6250000}"/>
    <cellStyle name="Standaard 4 2 3 3 4 3 2 3 2 3 2" xfId="22825" xr:uid="{00000000-0005-0000-0000-0000E7250000}"/>
    <cellStyle name="Standaard 4 2 3 3 4 3 2 3 2 4" xfId="15402" xr:uid="{00000000-0005-0000-0000-0000E8250000}"/>
    <cellStyle name="Standaard 4 2 3 3 4 3 2 3 2 5" xfId="22823" xr:uid="{00000000-0005-0000-0000-0000E9250000}"/>
    <cellStyle name="Standaard 4 2 3 3 4 3 2 3 3" xfId="6075" xr:uid="{00000000-0005-0000-0000-0000EA250000}"/>
    <cellStyle name="Standaard 4 2 3 3 4 3 2 3 3 2" xfId="22826" xr:uid="{00000000-0005-0000-0000-0000EB250000}"/>
    <cellStyle name="Standaard 4 2 3 3 4 3 2 3 4" xfId="10733" xr:uid="{00000000-0005-0000-0000-0000EC250000}"/>
    <cellStyle name="Standaard 4 2 3 3 4 3 2 3 4 2" xfId="22827" xr:uid="{00000000-0005-0000-0000-0000ED250000}"/>
    <cellStyle name="Standaard 4 2 3 3 4 3 2 3 5" xfId="15401" xr:uid="{00000000-0005-0000-0000-0000EE250000}"/>
    <cellStyle name="Standaard 4 2 3 3 4 3 2 3 6" xfId="22822" xr:uid="{00000000-0005-0000-0000-0000EF250000}"/>
    <cellStyle name="Standaard 4 2 3 3 4 3 2 4" xfId="2962" xr:uid="{00000000-0005-0000-0000-0000F0250000}"/>
    <cellStyle name="Standaard 4 2 3 3 4 3 2 4 2" xfId="7629" xr:uid="{00000000-0005-0000-0000-0000F1250000}"/>
    <cellStyle name="Standaard 4 2 3 3 4 3 2 4 2 2" xfId="22829" xr:uid="{00000000-0005-0000-0000-0000F2250000}"/>
    <cellStyle name="Standaard 4 2 3 3 4 3 2 4 3" xfId="10735" xr:uid="{00000000-0005-0000-0000-0000F3250000}"/>
    <cellStyle name="Standaard 4 2 3 3 4 3 2 4 3 2" xfId="22830" xr:uid="{00000000-0005-0000-0000-0000F4250000}"/>
    <cellStyle name="Standaard 4 2 3 3 4 3 2 4 4" xfId="15403" xr:uid="{00000000-0005-0000-0000-0000F5250000}"/>
    <cellStyle name="Standaard 4 2 3 3 4 3 2 4 5" xfId="22828" xr:uid="{00000000-0005-0000-0000-0000F6250000}"/>
    <cellStyle name="Standaard 4 2 3 3 4 3 2 5" xfId="5298" xr:uid="{00000000-0005-0000-0000-0000F7250000}"/>
    <cellStyle name="Standaard 4 2 3 3 4 3 2 5 2" xfId="22831" xr:uid="{00000000-0005-0000-0000-0000F8250000}"/>
    <cellStyle name="Standaard 4 2 3 3 4 3 2 6" xfId="10730" xr:uid="{00000000-0005-0000-0000-0000F9250000}"/>
    <cellStyle name="Standaard 4 2 3 3 4 3 2 6 2" xfId="22832" xr:uid="{00000000-0005-0000-0000-0000FA250000}"/>
    <cellStyle name="Standaard 4 2 3 3 4 3 2 7" xfId="15398" xr:uid="{00000000-0005-0000-0000-0000FB250000}"/>
    <cellStyle name="Standaard 4 2 3 3 4 3 2 8" xfId="22815" xr:uid="{00000000-0005-0000-0000-0000FC250000}"/>
    <cellStyle name="Standaard 4 2 3 3 4 3 3" xfId="1797" xr:uid="{00000000-0005-0000-0000-0000FD250000}"/>
    <cellStyle name="Standaard 4 2 3 3 4 3 3 2" xfId="4128" xr:uid="{00000000-0005-0000-0000-0000FE250000}"/>
    <cellStyle name="Standaard 4 2 3 3 4 3 3 2 2" xfId="8795" xr:uid="{00000000-0005-0000-0000-0000FF250000}"/>
    <cellStyle name="Standaard 4 2 3 3 4 3 3 2 2 2" xfId="22835" xr:uid="{00000000-0005-0000-0000-000000260000}"/>
    <cellStyle name="Standaard 4 2 3 3 4 3 3 2 3" xfId="10737" xr:uid="{00000000-0005-0000-0000-000001260000}"/>
    <cellStyle name="Standaard 4 2 3 3 4 3 3 2 3 2" xfId="22836" xr:uid="{00000000-0005-0000-0000-000002260000}"/>
    <cellStyle name="Standaard 4 2 3 3 4 3 3 2 4" xfId="15405" xr:uid="{00000000-0005-0000-0000-000003260000}"/>
    <cellStyle name="Standaard 4 2 3 3 4 3 3 2 5" xfId="22834" xr:uid="{00000000-0005-0000-0000-000004260000}"/>
    <cellStyle name="Standaard 4 2 3 3 4 3 3 3" xfId="6464" xr:uid="{00000000-0005-0000-0000-000005260000}"/>
    <cellStyle name="Standaard 4 2 3 3 4 3 3 3 2" xfId="22837" xr:uid="{00000000-0005-0000-0000-000006260000}"/>
    <cellStyle name="Standaard 4 2 3 3 4 3 3 4" xfId="10736" xr:uid="{00000000-0005-0000-0000-000007260000}"/>
    <cellStyle name="Standaard 4 2 3 3 4 3 3 4 2" xfId="22838" xr:uid="{00000000-0005-0000-0000-000008260000}"/>
    <cellStyle name="Standaard 4 2 3 3 4 3 3 5" xfId="15404" xr:uid="{00000000-0005-0000-0000-000009260000}"/>
    <cellStyle name="Standaard 4 2 3 3 4 3 3 6" xfId="22833" xr:uid="{00000000-0005-0000-0000-00000A260000}"/>
    <cellStyle name="Standaard 4 2 3 3 4 3 4" xfId="1020" xr:uid="{00000000-0005-0000-0000-00000B260000}"/>
    <cellStyle name="Standaard 4 2 3 3 4 3 4 2" xfId="3351" xr:uid="{00000000-0005-0000-0000-00000C260000}"/>
    <cellStyle name="Standaard 4 2 3 3 4 3 4 2 2" xfId="8018" xr:uid="{00000000-0005-0000-0000-00000D260000}"/>
    <cellStyle name="Standaard 4 2 3 3 4 3 4 2 2 2" xfId="22841" xr:uid="{00000000-0005-0000-0000-00000E260000}"/>
    <cellStyle name="Standaard 4 2 3 3 4 3 4 2 3" xfId="10739" xr:uid="{00000000-0005-0000-0000-00000F260000}"/>
    <cellStyle name="Standaard 4 2 3 3 4 3 4 2 3 2" xfId="22842" xr:uid="{00000000-0005-0000-0000-000010260000}"/>
    <cellStyle name="Standaard 4 2 3 3 4 3 4 2 4" xfId="15407" xr:uid="{00000000-0005-0000-0000-000011260000}"/>
    <cellStyle name="Standaard 4 2 3 3 4 3 4 2 5" xfId="22840" xr:uid="{00000000-0005-0000-0000-000012260000}"/>
    <cellStyle name="Standaard 4 2 3 3 4 3 4 3" xfId="5687" xr:uid="{00000000-0005-0000-0000-000013260000}"/>
    <cellStyle name="Standaard 4 2 3 3 4 3 4 3 2" xfId="22843" xr:uid="{00000000-0005-0000-0000-000014260000}"/>
    <cellStyle name="Standaard 4 2 3 3 4 3 4 4" xfId="10738" xr:uid="{00000000-0005-0000-0000-000015260000}"/>
    <cellStyle name="Standaard 4 2 3 3 4 3 4 4 2" xfId="22844" xr:uid="{00000000-0005-0000-0000-000016260000}"/>
    <cellStyle name="Standaard 4 2 3 3 4 3 4 5" xfId="15406" xr:uid="{00000000-0005-0000-0000-000017260000}"/>
    <cellStyle name="Standaard 4 2 3 3 4 3 4 6" xfId="22839" xr:uid="{00000000-0005-0000-0000-000018260000}"/>
    <cellStyle name="Standaard 4 2 3 3 4 3 5" xfId="2574" xr:uid="{00000000-0005-0000-0000-000019260000}"/>
    <cellStyle name="Standaard 4 2 3 3 4 3 5 2" xfId="7241" xr:uid="{00000000-0005-0000-0000-00001A260000}"/>
    <cellStyle name="Standaard 4 2 3 3 4 3 5 2 2" xfId="22846" xr:uid="{00000000-0005-0000-0000-00001B260000}"/>
    <cellStyle name="Standaard 4 2 3 3 4 3 5 3" xfId="10740" xr:uid="{00000000-0005-0000-0000-00001C260000}"/>
    <cellStyle name="Standaard 4 2 3 3 4 3 5 3 2" xfId="22847" xr:uid="{00000000-0005-0000-0000-00001D260000}"/>
    <cellStyle name="Standaard 4 2 3 3 4 3 5 4" xfId="15408" xr:uid="{00000000-0005-0000-0000-00001E260000}"/>
    <cellStyle name="Standaard 4 2 3 3 4 3 5 5" xfId="22845" xr:uid="{00000000-0005-0000-0000-00001F260000}"/>
    <cellStyle name="Standaard 4 2 3 3 4 3 6" xfId="4910" xr:uid="{00000000-0005-0000-0000-000020260000}"/>
    <cellStyle name="Standaard 4 2 3 3 4 3 6 2" xfId="22848" xr:uid="{00000000-0005-0000-0000-000021260000}"/>
    <cellStyle name="Standaard 4 2 3 3 4 3 7" xfId="10729" xr:uid="{00000000-0005-0000-0000-000022260000}"/>
    <cellStyle name="Standaard 4 2 3 3 4 3 7 2" xfId="22849" xr:uid="{00000000-0005-0000-0000-000023260000}"/>
    <cellStyle name="Standaard 4 2 3 3 4 3 8" xfId="15397" xr:uid="{00000000-0005-0000-0000-000024260000}"/>
    <cellStyle name="Standaard 4 2 3 3 4 3 9" xfId="22814" xr:uid="{00000000-0005-0000-0000-000025260000}"/>
    <cellStyle name="Standaard 4 2 3 3 4 4" xfId="433" xr:uid="{00000000-0005-0000-0000-000026260000}"/>
    <cellStyle name="Standaard 4 2 3 3 4 4 2" xfId="1991" xr:uid="{00000000-0005-0000-0000-000027260000}"/>
    <cellStyle name="Standaard 4 2 3 3 4 4 2 2" xfId="4322" xr:uid="{00000000-0005-0000-0000-000028260000}"/>
    <cellStyle name="Standaard 4 2 3 3 4 4 2 2 2" xfId="8989" xr:uid="{00000000-0005-0000-0000-000029260000}"/>
    <cellStyle name="Standaard 4 2 3 3 4 4 2 2 2 2" xfId="22853" xr:uid="{00000000-0005-0000-0000-00002A260000}"/>
    <cellStyle name="Standaard 4 2 3 3 4 4 2 2 3" xfId="10743" xr:uid="{00000000-0005-0000-0000-00002B260000}"/>
    <cellStyle name="Standaard 4 2 3 3 4 4 2 2 3 2" xfId="22854" xr:uid="{00000000-0005-0000-0000-00002C260000}"/>
    <cellStyle name="Standaard 4 2 3 3 4 4 2 2 4" xfId="15411" xr:uid="{00000000-0005-0000-0000-00002D260000}"/>
    <cellStyle name="Standaard 4 2 3 3 4 4 2 2 5" xfId="22852" xr:uid="{00000000-0005-0000-0000-00002E260000}"/>
    <cellStyle name="Standaard 4 2 3 3 4 4 2 3" xfId="6658" xr:uid="{00000000-0005-0000-0000-00002F260000}"/>
    <cellStyle name="Standaard 4 2 3 3 4 4 2 3 2" xfId="22855" xr:uid="{00000000-0005-0000-0000-000030260000}"/>
    <cellStyle name="Standaard 4 2 3 3 4 4 2 4" xfId="10742" xr:uid="{00000000-0005-0000-0000-000031260000}"/>
    <cellStyle name="Standaard 4 2 3 3 4 4 2 4 2" xfId="22856" xr:uid="{00000000-0005-0000-0000-000032260000}"/>
    <cellStyle name="Standaard 4 2 3 3 4 4 2 5" xfId="15410" xr:uid="{00000000-0005-0000-0000-000033260000}"/>
    <cellStyle name="Standaard 4 2 3 3 4 4 2 6" xfId="22851" xr:uid="{00000000-0005-0000-0000-000034260000}"/>
    <cellStyle name="Standaard 4 2 3 3 4 4 3" xfId="1214" xr:uid="{00000000-0005-0000-0000-000035260000}"/>
    <cellStyle name="Standaard 4 2 3 3 4 4 3 2" xfId="3545" xr:uid="{00000000-0005-0000-0000-000036260000}"/>
    <cellStyle name="Standaard 4 2 3 3 4 4 3 2 2" xfId="8212" xr:uid="{00000000-0005-0000-0000-000037260000}"/>
    <cellStyle name="Standaard 4 2 3 3 4 4 3 2 2 2" xfId="22859" xr:uid="{00000000-0005-0000-0000-000038260000}"/>
    <cellStyle name="Standaard 4 2 3 3 4 4 3 2 3" xfId="10745" xr:uid="{00000000-0005-0000-0000-000039260000}"/>
    <cellStyle name="Standaard 4 2 3 3 4 4 3 2 3 2" xfId="22860" xr:uid="{00000000-0005-0000-0000-00003A260000}"/>
    <cellStyle name="Standaard 4 2 3 3 4 4 3 2 4" xfId="15413" xr:uid="{00000000-0005-0000-0000-00003B260000}"/>
    <cellStyle name="Standaard 4 2 3 3 4 4 3 2 5" xfId="22858" xr:uid="{00000000-0005-0000-0000-00003C260000}"/>
    <cellStyle name="Standaard 4 2 3 3 4 4 3 3" xfId="5881" xr:uid="{00000000-0005-0000-0000-00003D260000}"/>
    <cellStyle name="Standaard 4 2 3 3 4 4 3 3 2" xfId="22861" xr:uid="{00000000-0005-0000-0000-00003E260000}"/>
    <cellStyle name="Standaard 4 2 3 3 4 4 3 4" xfId="10744" xr:uid="{00000000-0005-0000-0000-00003F260000}"/>
    <cellStyle name="Standaard 4 2 3 3 4 4 3 4 2" xfId="22862" xr:uid="{00000000-0005-0000-0000-000040260000}"/>
    <cellStyle name="Standaard 4 2 3 3 4 4 3 5" xfId="15412" xr:uid="{00000000-0005-0000-0000-000041260000}"/>
    <cellStyle name="Standaard 4 2 3 3 4 4 3 6" xfId="22857" xr:uid="{00000000-0005-0000-0000-000042260000}"/>
    <cellStyle name="Standaard 4 2 3 3 4 4 4" xfId="2768" xr:uid="{00000000-0005-0000-0000-000043260000}"/>
    <cellStyle name="Standaard 4 2 3 3 4 4 4 2" xfId="7435" xr:uid="{00000000-0005-0000-0000-000044260000}"/>
    <cellStyle name="Standaard 4 2 3 3 4 4 4 2 2" xfId="22864" xr:uid="{00000000-0005-0000-0000-000045260000}"/>
    <cellStyle name="Standaard 4 2 3 3 4 4 4 3" xfId="10746" xr:uid="{00000000-0005-0000-0000-000046260000}"/>
    <cellStyle name="Standaard 4 2 3 3 4 4 4 3 2" xfId="22865" xr:uid="{00000000-0005-0000-0000-000047260000}"/>
    <cellStyle name="Standaard 4 2 3 3 4 4 4 4" xfId="15414" xr:uid="{00000000-0005-0000-0000-000048260000}"/>
    <cellStyle name="Standaard 4 2 3 3 4 4 4 5" xfId="22863" xr:uid="{00000000-0005-0000-0000-000049260000}"/>
    <cellStyle name="Standaard 4 2 3 3 4 4 5" xfId="5104" xr:uid="{00000000-0005-0000-0000-00004A260000}"/>
    <cellStyle name="Standaard 4 2 3 3 4 4 5 2" xfId="22866" xr:uid="{00000000-0005-0000-0000-00004B260000}"/>
    <cellStyle name="Standaard 4 2 3 3 4 4 6" xfId="10741" xr:uid="{00000000-0005-0000-0000-00004C260000}"/>
    <cellStyle name="Standaard 4 2 3 3 4 4 6 2" xfId="22867" xr:uid="{00000000-0005-0000-0000-00004D260000}"/>
    <cellStyle name="Standaard 4 2 3 3 4 4 7" xfId="15409" xr:uid="{00000000-0005-0000-0000-00004E260000}"/>
    <cellStyle name="Standaard 4 2 3 3 4 4 8" xfId="22850" xr:uid="{00000000-0005-0000-0000-00004F260000}"/>
    <cellStyle name="Standaard 4 2 3 3 4 5" xfId="1603" xr:uid="{00000000-0005-0000-0000-000050260000}"/>
    <cellStyle name="Standaard 4 2 3 3 4 5 2" xfId="3934" xr:uid="{00000000-0005-0000-0000-000051260000}"/>
    <cellStyle name="Standaard 4 2 3 3 4 5 2 2" xfId="8601" xr:uid="{00000000-0005-0000-0000-000052260000}"/>
    <cellStyle name="Standaard 4 2 3 3 4 5 2 2 2" xfId="22870" xr:uid="{00000000-0005-0000-0000-000053260000}"/>
    <cellStyle name="Standaard 4 2 3 3 4 5 2 3" xfId="10748" xr:uid="{00000000-0005-0000-0000-000054260000}"/>
    <cellStyle name="Standaard 4 2 3 3 4 5 2 3 2" xfId="22871" xr:uid="{00000000-0005-0000-0000-000055260000}"/>
    <cellStyle name="Standaard 4 2 3 3 4 5 2 4" xfId="15416" xr:uid="{00000000-0005-0000-0000-000056260000}"/>
    <cellStyle name="Standaard 4 2 3 3 4 5 2 5" xfId="22869" xr:uid="{00000000-0005-0000-0000-000057260000}"/>
    <cellStyle name="Standaard 4 2 3 3 4 5 3" xfId="6270" xr:uid="{00000000-0005-0000-0000-000058260000}"/>
    <cellStyle name="Standaard 4 2 3 3 4 5 3 2" xfId="22872" xr:uid="{00000000-0005-0000-0000-000059260000}"/>
    <cellStyle name="Standaard 4 2 3 3 4 5 4" xfId="10747" xr:uid="{00000000-0005-0000-0000-00005A260000}"/>
    <cellStyle name="Standaard 4 2 3 3 4 5 4 2" xfId="22873" xr:uid="{00000000-0005-0000-0000-00005B260000}"/>
    <cellStyle name="Standaard 4 2 3 3 4 5 5" xfId="15415" xr:uid="{00000000-0005-0000-0000-00005C260000}"/>
    <cellStyle name="Standaard 4 2 3 3 4 5 6" xfId="22868" xr:uid="{00000000-0005-0000-0000-00005D260000}"/>
    <cellStyle name="Standaard 4 2 3 3 4 6" xfId="826" xr:uid="{00000000-0005-0000-0000-00005E260000}"/>
    <cellStyle name="Standaard 4 2 3 3 4 6 2" xfId="3157" xr:uid="{00000000-0005-0000-0000-00005F260000}"/>
    <cellStyle name="Standaard 4 2 3 3 4 6 2 2" xfId="7824" xr:uid="{00000000-0005-0000-0000-000060260000}"/>
    <cellStyle name="Standaard 4 2 3 3 4 6 2 2 2" xfId="22876" xr:uid="{00000000-0005-0000-0000-000061260000}"/>
    <cellStyle name="Standaard 4 2 3 3 4 6 2 3" xfId="10750" xr:uid="{00000000-0005-0000-0000-000062260000}"/>
    <cellStyle name="Standaard 4 2 3 3 4 6 2 3 2" xfId="22877" xr:uid="{00000000-0005-0000-0000-000063260000}"/>
    <cellStyle name="Standaard 4 2 3 3 4 6 2 4" xfId="15418" xr:uid="{00000000-0005-0000-0000-000064260000}"/>
    <cellStyle name="Standaard 4 2 3 3 4 6 2 5" xfId="22875" xr:uid="{00000000-0005-0000-0000-000065260000}"/>
    <cellStyle name="Standaard 4 2 3 3 4 6 3" xfId="5493" xr:uid="{00000000-0005-0000-0000-000066260000}"/>
    <cellStyle name="Standaard 4 2 3 3 4 6 3 2" xfId="22878" xr:uid="{00000000-0005-0000-0000-000067260000}"/>
    <cellStyle name="Standaard 4 2 3 3 4 6 4" xfId="10749" xr:uid="{00000000-0005-0000-0000-000068260000}"/>
    <cellStyle name="Standaard 4 2 3 3 4 6 4 2" xfId="22879" xr:uid="{00000000-0005-0000-0000-000069260000}"/>
    <cellStyle name="Standaard 4 2 3 3 4 6 5" xfId="15417" xr:uid="{00000000-0005-0000-0000-00006A260000}"/>
    <cellStyle name="Standaard 4 2 3 3 4 6 6" xfId="22874" xr:uid="{00000000-0005-0000-0000-00006B260000}"/>
    <cellStyle name="Standaard 4 2 3 3 4 7" xfId="2380" xr:uid="{00000000-0005-0000-0000-00006C260000}"/>
    <cellStyle name="Standaard 4 2 3 3 4 7 2" xfId="7047" xr:uid="{00000000-0005-0000-0000-00006D260000}"/>
    <cellStyle name="Standaard 4 2 3 3 4 7 2 2" xfId="22881" xr:uid="{00000000-0005-0000-0000-00006E260000}"/>
    <cellStyle name="Standaard 4 2 3 3 4 7 3" xfId="10751" xr:uid="{00000000-0005-0000-0000-00006F260000}"/>
    <cellStyle name="Standaard 4 2 3 3 4 7 3 2" xfId="22882" xr:uid="{00000000-0005-0000-0000-000070260000}"/>
    <cellStyle name="Standaard 4 2 3 3 4 7 4" xfId="15419" xr:uid="{00000000-0005-0000-0000-000071260000}"/>
    <cellStyle name="Standaard 4 2 3 3 4 7 5" xfId="22880" xr:uid="{00000000-0005-0000-0000-000072260000}"/>
    <cellStyle name="Standaard 4 2 3 3 4 8" xfId="4721" xr:uid="{00000000-0005-0000-0000-000073260000}"/>
    <cellStyle name="Standaard 4 2 3 3 4 8 2" xfId="22883" xr:uid="{00000000-0005-0000-0000-000074260000}"/>
    <cellStyle name="Standaard 4 2 3 3 4 9" xfId="10704" xr:uid="{00000000-0005-0000-0000-000075260000}"/>
    <cellStyle name="Standaard 4 2 3 3 4 9 2" xfId="22884" xr:uid="{00000000-0005-0000-0000-000076260000}"/>
    <cellStyle name="Standaard 4 2 3 3 5" xfId="128" xr:uid="{00000000-0005-0000-0000-000077260000}"/>
    <cellStyle name="Standaard 4 2 3 3 5 10" xfId="22885" xr:uid="{00000000-0005-0000-0000-000078260000}"/>
    <cellStyle name="Standaard 4 2 3 3 5 2" xfId="322" xr:uid="{00000000-0005-0000-0000-000079260000}"/>
    <cellStyle name="Standaard 4 2 3 3 5 2 2" xfId="713" xr:uid="{00000000-0005-0000-0000-00007A260000}"/>
    <cellStyle name="Standaard 4 2 3 3 5 2 2 2" xfId="2271" xr:uid="{00000000-0005-0000-0000-00007B260000}"/>
    <cellStyle name="Standaard 4 2 3 3 5 2 2 2 2" xfId="4602" xr:uid="{00000000-0005-0000-0000-00007C260000}"/>
    <cellStyle name="Standaard 4 2 3 3 5 2 2 2 2 2" xfId="9269" xr:uid="{00000000-0005-0000-0000-00007D260000}"/>
    <cellStyle name="Standaard 4 2 3 3 5 2 2 2 2 2 2" xfId="22890" xr:uid="{00000000-0005-0000-0000-00007E260000}"/>
    <cellStyle name="Standaard 4 2 3 3 5 2 2 2 2 3" xfId="10756" xr:uid="{00000000-0005-0000-0000-00007F260000}"/>
    <cellStyle name="Standaard 4 2 3 3 5 2 2 2 2 3 2" xfId="22891" xr:uid="{00000000-0005-0000-0000-000080260000}"/>
    <cellStyle name="Standaard 4 2 3 3 5 2 2 2 2 4" xfId="15424" xr:uid="{00000000-0005-0000-0000-000081260000}"/>
    <cellStyle name="Standaard 4 2 3 3 5 2 2 2 2 5" xfId="22889" xr:uid="{00000000-0005-0000-0000-000082260000}"/>
    <cellStyle name="Standaard 4 2 3 3 5 2 2 2 3" xfId="6938" xr:uid="{00000000-0005-0000-0000-000083260000}"/>
    <cellStyle name="Standaard 4 2 3 3 5 2 2 2 3 2" xfId="22892" xr:uid="{00000000-0005-0000-0000-000084260000}"/>
    <cellStyle name="Standaard 4 2 3 3 5 2 2 2 4" xfId="10755" xr:uid="{00000000-0005-0000-0000-000085260000}"/>
    <cellStyle name="Standaard 4 2 3 3 5 2 2 2 4 2" xfId="22893" xr:uid="{00000000-0005-0000-0000-000086260000}"/>
    <cellStyle name="Standaard 4 2 3 3 5 2 2 2 5" xfId="15423" xr:uid="{00000000-0005-0000-0000-000087260000}"/>
    <cellStyle name="Standaard 4 2 3 3 5 2 2 2 6" xfId="22888" xr:uid="{00000000-0005-0000-0000-000088260000}"/>
    <cellStyle name="Standaard 4 2 3 3 5 2 2 3" xfId="1494" xr:uid="{00000000-0005-0000-0000-000089260000}"/>
    <cellStyle name="Standaard 4 2 3 3 5 2 2 3 2" xfId="3825" xr:uid="{00000000-0005-0000-0000-00008A260000}"/>
    <cellStyle name="Standaard 4 2 3 3 5 2 2 3 2 2" xfId="8492" xr:uid="{00000000-0005-0000-0000-00008B260000}"/>
    <cellStyle name="Standaard 4 2 3 3 5 2 2 3 2 2 2" xfId="22896" xr:uid="{00000000-0005-0000-0000-00008C260000}"/>
    <cellStyle name="Standaard 4 2 3 3 5 2 2 3 2 3" xfId="10758" xr:uid="{00000000-0005-0000-0000-00008D260000}"/>
    <cellStyle name="Standaard 4 2 3 3 5 2 2 3 2 3 2" xfId="22897" xr:uid="{00000000-0005-0000-0000-00008E260000}"/>
    <cellStyle name="Standaard 4 2 3 3 5 2 2 3 2 4" xfId="15426" xr:uid="{00000000-0005-0000-0000-00008F260000}"/>
    <cellStyle name="Standaard 4 2 3 3 5 2 2 3 2 5" xfId="22895" xr:uid="{00000000-0005-0000-0000-000090260000}"/>
    <cellStyle name="Standaard 4 2 3 3 5 2 2 3 3" xfId="6161" xr:uid="{00000000-0005-0000-0000-000091260000}"/>
    <cellStyle name="Standaard 4 2 3 3 5 2 2 3 3 2" xfId="22898" xr:uid="{00000000-0005-0000-0000-000092260000}"/>
    <cellStyle name="Standaard 4 2 3 3 5 2 2 3 4" xfId="10757" xr:uid="{00000000-0005-0000-0000-000093260000}"/>
    <cellStyle name="Standaard 4 2 3 3 5 2 2 3 4 2" xfId="22899" xr:uid="{00000000-0005-0000-0000-000094260000}"/>
    <cellStyle name="Standaard 4 2 3 3 5 2 2 3 5" xfId="15425" xr:uid="{00000000-0005-0000-0000-000095260000}"/>
    <cellStyle name="Standaard 4 2 3 3 5 2 2 3 6" xfId="22894" xr:uid="{00000000-0005-0000-0000-000096260000}"/>
    <cellStyle name="Standaard 4 2 3 3 5 2 2 4" xfId="3048" xr:uid="{00000000-0005-0000-0000-000097260000}"/>
    <cellStyle name="Standaard 4 2 3 3 5 2 2 4 2" xfId="7715" xr:uid="{00000000-0005-0000-0000-000098260000}"/>
    <cellStyle name="Standaard 4 2 3 3 5 2 2 4 2 2" xfId="22901" xr:uid="{00000000-0005-0000-0000-000099260000}"/>
    <cellStyle name="Standaard 4 2 3 3 5 2 2 4 3" xfId="10759" xr:uid="{00000000-0005-0000-0000-00009A260000}"/>
    <cellStyle name="Standaard 4 2 3 3 5 2 2 4 3 2" xfId="22902" xr:uid="{00000000-0005-0000-0000-00009B260000}"/>
    <cellStyle name="Standaard 4 2 3 3 5 2 2 4 4" xfId="15427" xr:uid="{00000000-0005-0000-0000-00009C260000}"/>
    <cellStyle name="Standaard 4 2 3 3 5 2 2 4 5" xfId="22900" xr:uid="{00000000-0005-0000-0000-00009D260000}"/>
    <cellStyle name="Standaard 4 2 3 3 5 2 2 5" xfId="5384" xr:uid="{00000000-0005-0000-0000-00009E260000}"/>
    <cellStyle name="Standaard 4 2 3 3 5 2 2 5 2" xfId="22903" xr:uid="{00000000-0005-0000-0000-00009F260000}"/>
    <cellStyle name="Standaard 4 2 3 3 5 2 2 6" xfId="10754" xr:uid="{00000000-0005-0000-0000-0000A0260000}"/>
    <cellStyle name="Standaard 4 2 3 3 5 2 2 6 2" xfId="22904" xr:uid="{00000000-0005-0000-0000-0000A1260000}"/>
    <cellStyle name="Standaard 4 2 3 3 5 2 2 7" xfId="15422" xr:uid="{00000000-0005-0000-0000-0000A2260000}"/>
    <cellStyle name="Standaard 4 2 3 3 5 2 2 8" xfId="22887" xr:uid="{00000000-0005-0000-0000-0000A3260000}"/>
    <cellStyle name="Standaard 4 2 3 3 5 2 3" xfId="1883" xr:uid="{00000000-0005-0000-0000-0000A4260000}"/>
    <cellStyle name="Standaard 4 2 3 3 5 2 3 2" xfId="4214" xr:uid="{00000000-0005-0000-0000-0000A5260000}"/>
    <cellStyle name="Standaard 4 2 3 3 5 2 3 2 2" xfId="8881" xr:uid="{00000000-0005-0000-0000-0000A6260000}"/>
    <cellStyle name="Standaard 4 2 3 3 5 2 3 2 2 2" xfId="22907" xr:uid="{00000000-0005-0000-0000-0000A7260000}"/>
    <cellStyle name="Standaard 4 2 3 3 5 2 3 2 3" xfId="10761" xr:uid="{00000000-0005-0000-0000-0000A8260000}"/>
    <cellStyle name="Standaard 4 2 3 3 5 2 3 2 3 2" xfId="22908" xr:uid="{00000000-0005-0000-0000-0000A9260000}"/>
    <cellStyle name="Standaard 4 2 3 3 5 2 3 2 4" xfId="15429" xr:uid="{00000000-0005-0000-0000-0000AA260000}"/>
    <cellStyle name="Standaard 4 2 3 3 5 2 3 2 5" xfId="22906" xr:uid="{00000000-0005-0000-0000-0000AB260000}"/>
    <cellStyle name="Standaard 4 2 3 3 5 2 3 3" xfId="6550" xr:uid="{00000000-0005-0000-0000-0000AC260000}"/>
    <cellStyle name="Standaard 4 2 3 3 5 2 3 3 2" xfId="22909" xr:uid="{00000000-0005-0000-0000-0000AD260000}"/>
    <cellStyle name="Standaard 4 2 3 3 5 2 3 4" xfId="10760" xr:uid="{00000000-0005-0000-0000-0000AE260000}"/>
    <cellStyle name="Standaard 4 2 3 3 5 2 3 4 2" xfId="22910" xr:uid="{00000000-0005-0000-0000-0000AF260000}"/>
    <cellStyle name="Standaard 4 2 3 3 5 2 3 5" xfId="15428" xr:uid="{00000000-0005-0000-0000-0000B0260000}"/>
    <cellStyle name="Standaard 4 2 3 3 5 2 3 6" xfId="22905" xr:uid="{00000000-0005-0000-0000-0000B1260000}"/>
    <cellStyle name="Standaard 4 2 3 3 5 2 4" xfId="1106" xr:uid="{00000000-0005-0000-0000-0000B2260000}"/>
    <cellStyle name="Standaard 4 2 3 3 5 2 4 2" xfId="3437" xr:uid="{00000000-0005-0000-0000-0000B3260000}"/>
    <cellStyle name="Standaard 4 2 3 3 5 2 4 2 2" xfId="8104" xr:uid="{00000000-0005-0000-0000-0000B4260000}"/>
    <cellStyle name="Standaard 4 2 3 3 5 2 4 2 2 2" xfId="22913" xr:uid="{00000000-0005-0000-0000-0000B5260000}"/>
    <cellStyle name="Standaard 4 2 3 3 5 2 4 2 3" xfId="10763" xr:uid="{00000000-0005-0000-0000-0000B6260000}"/>
    <cellStyle name="Standaard 4 2 3 3 5 2 4 2 3 2" xfId="22914" xr:uid="{00000000-0005-0000-0000-0000B7260000}"/>
    <cellStyle name="Standaard 4 2 3 3 5 2 4 2 4" xfId="15431" xr:uid="{00000000-0005-0000-0000-0000B8260000}"/>
    <cellStyle name="Standaard 4 2 3 3 5 2 4 2 5" xfId="22912" xr:uid="{00000000-0005-0000-0000-0000B9260000}"/>
    <cellStyle name="Standaard 4 2 3 3 5 2 4 3" xfId="5773" xr:uid="{00000000-0005-0000-0000-0000BA260000}"/>
    <cellStyle name="Standaard 4 2 3 3 5 2 4 3 2" xfId="22915" xr:uid="{00000000-0005-0000-0000-0000BB260000}"/>
    <cellStyle name="Standaard 4 2 3 3 5 2 4 4" xfId="10762" xr:uid="{00000000-0005-0000-0000-0000BC260000}"/>
    <cellStyle name="Standaard 4 2 3 3 5 2 4 4 2" xfId="22916" xr:uid="{00000000-0005-0000-0000-0000BD260000}"/>
    <cellStyle name="Standaard 4 2 3 3 5 2 4 5" xfId="15430" xr:uid="{00000000-0005-0000-0000-0000BE260000}"/>
    <cellStyle name="Standaard 4 2 3 3 5 2 4 6" xfId="22911" xr:uid="{00000000-0005-0000-0000-0000BF260000}"/>
    <cellStyle name="Standaard 4 2 3 3 5 2 5" xfId="2660" xr:uid="{00000000-0005-0000-0000-0000C0260000}"/>
    <cellStyle name="Standaard 4 2 3 3 5 2 5 2" xfId="7327" xr:uid="{00000000-0005-0000-0000-0000C1260000}"/>
    <cellStyle name="Standaard 4 2 3 3 5 2 5 2 2" xfId="22918" xr:uid="{00000000-0005-0000-0000-0000C2260000}"/>
    <cellStyle name="Standaard 4 2 3 3 5 2 5 3" xfId="10764" xr:uid="{00000000-0005-0000-0000-0000C3260000}"/>
    <cellStyle name="Standaard 4 2 3 3 5 2 5 3 2" xfId="22919" xr:uid="{00000000-0005-0000-0000-0000C4260000}"/>
    <cellStyle name="Standaard 4 2 3 3 5 2 5 4" xfId="15432" xr:uid="{00000000-0005-0000-0000-0000C5260000}"/>
    <cellStyle name="Standaard 4 2 3 3 5 2 5 5" xfId="22917" xr:uid="{00000000-0005-0000-0000-0000C6260000}"/>
    <cellStyle name="Standaard 4 2 3 3 5 2 6" xfId="4996" xr:uid="{00000000-0005-0000-0000-0000C7260000}"/>
    <cellStyle name="Standaard 4 2 3 3 5 2 6 2" xfId="22920" xr:uid="{00000000-0005-0000-0000-0000C8260000}"/>
    <cellStyle name="Standaard 4 2 3 3 5 2 7" xfId="10753" xr:uid="{00000000-0005-0000-0000-0000C9260000}"/>
    <cellStyle name="Standaard 4 2 3 3 5 2 7 2" xfId="22921" xr:uid="{00000000-0005-0000-0000-0000CA260000}"/>
    <cellStyle name="Standaard 4 2 3 3 5 2 8" xfId="15421" xr:uid="{00000000-0005-0000-0000-0000CB260000}"/>
    <cellStyle name="Standaard 4 2 3 3 5 2 9" xfId="22886" xr:uid="{00000000-0005-0000-0000-0000CC260000}"/>
    <cellStyle name="Standaard 4 2 3 3 5 3" xfId="519" xr:uid="{00000000-0005-0000-0000-0000CD260000}"/>
    <cellStyle name="Standaard 4 2 3 3 5 3 2" xfId="2077" xr:uid="{00000000-0005-0000-0000-0000CE260000}"/>
    <cellStyle name="Standaard 4 2 3 3 5 3 2 2" xfId="4408" xr:uid="{00000000-0005-0000-0000-0000CF260000}"/>
    <cellStyle name="Standaard 4 2 3 3 5 3 2 2 2" xfId="9075" xr:uid="{00000000-0005-0000-0000-0000D0260000}"/>
    <cellStyle name="Standaard 4 2 3 3 5 3 2 2 2 2" xfId="22925" xr:uid="{00000000-0005-0000-0000-0000D1260000}"/>
    <cellStyle name="Standaard 4 2 3 3 5 3 2 2 3" xfId="10767" xr:uid="{00000000-0005-0000-0000-0000D2260000}"/>
    <cellStyle name="Standaard 4 2 3 3 5 3 2 2 3 2" xfId="22926" xr:uid="{00000000-0005-0000-0000-0000D3260000}"/>
    <cellStyle name="Standaard 4 2 3 3 5 3 2 2 4" xfId="15435" xr:uid="{00000000-0005-0000-0000-0000D4260000}"/>
    <cellStyle name="Standaard 4 2 3 3 5 3 2 2 5" xfId="22924" xr:uid="{00000000-0005-0000-0000-0000D5260000}"/>
    <cellStyle name="Standaard 4 2 3 3 5 3 2 3" xfId="6744" xr:uid="{00000000-0005-0000-0000-0000D6260000}"/>
    <cellStyle name="Standaard 4 2 3 3 5 3 2 3 2" xfId="22927" xr:uid="{00000000-0005-0000-0000-0000D7260000}"/>
    <cellStyle name="Standaard 4 2 3 3 5 3 2 4" xfId="10766" xr:uid="{00000000-0005-0000-0000-0000D8260000}"/>
    <cellStyle name="Standaard 4 2 3 3 5 3 2 4 2" xfId="22928" xr:uid="{00000000-0005-0000-0000-0000D9260000}"/>
    <cellStyle name="Standaard 4 2 3 3 5 3 2 5" xfId="15434" xr:uid="{00000000-0005-0000-0000-0000DA260000}"/>
    <cellStyle name="Standaard 4 2 3 3 5 3 2 6" xfId="22923" xr:uid="{00000000-0005-0000-0000-0000DB260000}"/>
    <cellStyle name="Standaard 4 2 3 3 5 3 3" xfId="1300" xr:uid="{00000000-0005-0000-0000-0000DC260000}"/>
    <cellStyle name="Standaard 4 2 3 3 5 3 3 2" xfId="3631" xr:uid="{00000000-0005-0000-0000-0000DD260000}"/>
    <cellStyle name="Standaard 4 2 3 3 5 3 3 2 2" xfId="8298" xr:uid="{00000000-0005-0000-0000-0000DE260000}"/>
    <cellStyle name="Standaard 4 2 3 3 5 3 3 2 2 2" xfId="22931" xr:uid="{00000000-0005-0000-0000-0000DF260000}"/>
    <cellStyle name="Standaard 4 2 3 3 5 3 3 2 3" xfId="10769" xr:uid="{00000000-0005-0000-0000-0000E0260000}"/>
    <cellStyle name="Standaard 4 2 3 3 5 3 3 2 3 2" xfId="22932" xr:uid="{00000000-0005-0000-0000-0000E1260000}"/>
    <cellStyle name="Standaard 4 2 3 3 5 3 3 2 4" xfId="15437" xr:uid="{00000000-0005-0000-0000-0000E2260000}"/>
    <cellStyle name="Standaard 4 2 3 3 5 3 3 2 5" xfId="22930" xr:uid="{00000000-0005-0000-0000-0000E3260000}"/>
    <cellStyle name="Standaard 4 2 3 3 5 3 3 3" xfId="5967" xr:uid="{00000000-0005-0000-0000-0000E4260000}"/>
    <cellStyle name="Standaard 4 2 3 3 5 3 3 3 2" xfId="22933" xr:uid="{00000000-0005-0000-0000-0000E5260000}"/>
    <cellStyle name="Standaard 4 2 3 3 5 3 3 4" xfId="10768" xr:uid="{00000000-0005-0000-0000-0000E6260000}"/>
    <cellStyle name="Standaard 4 2 3 3 5 3 3 4 2" xfId="22934" xr:uid="{00000000-0005-0000-0000-0000E7260000}"/>
    <cellStyle name="Standaard 4 2 3 3 5 3 3 5" xfId="15436" xr:uid="{00000000-0005-0000-0000-0000E8260000}"/>
    <cellStyle name="Standaard 4 2 3 3 5 3 3 6" xfId="22929" xr:uid="{00000000-0005-0000-0000-0000E9260000}"/>
    <cellStyle name="Standaard 4 2 3 3 5 3 4" xfId="2854" xr:uid="{00000000-0005-0000-0000-0000EA260000}"/>
    <cellStyle name="Standaard 4 2 3 3 5 3 4 2" xfId="7521" xr:uid="{00000000-0005-0000-0000-0000EB260000}"/>
    <cellStyle name="Standaard 4 2 3 3 5 3 4 2 2" xfId="22936" xr:uid="{00000000-0005-0000-0000-0000EC260000}"/>
    <cellStyle name="Standaard 4 2 3 3 5 3 4 3" xfId="10770" xr:uid="{00000000-0005-0000-0000-0000ED260000}"/>
    <cellStyle name="Standaard 4 2 3 3 5 3 4 3 2" xfId="22937" xr:uid="{00000000-0005-0000-0000-0000EE260000}"/>
    <cellStyle name="Standaard 4 2 3 3 5 3 4 4" xfId="15438" xr:uid="{00000000-0005-0000-0000-0000EF260000}"/>
    <cellStyle name="Standaard 4 2 3 3 5 3 4 5" xfId="22935" xr:uid="{00000000-0005-0000-0000-0000F0260000}"/>
    <cellStyle name="Standaard 4 2 3 3 5 3 5" xfId="5190" xr:uid="{00000000-0005-0000-0000-0000F1260000}"/>
    <cellStyle name="Standaard 4 2 3 3 5 3 5 2" xfId="22938" xr:uid="{00000000-0005-0000-0000-0000F2260000}"/>
    <cellStyle name="Standaard 4 2 3 3 5 3 6" xfId="10765" xr:uid="{00000000-0005-0000-0000-0000F3260000}"/>
    <cellStyle name="Standaard 4 2 3 3 5 3 6 2" xfId="22939" xr:uid="{00000000-0005-0000-0000-0000F4260000}"/>
    <cellStyle name="Standaard 4 2 3 3 5 3 7" xfId="15433" xr:uid="{00000000-0005-0000-0000-0000F5260000}"/>
    <cellStyle name="Standaard 4 2 3 3 5 3 8" xfId="22922" xr:uid="{00000000-0005-0000-0000-0000F6260000}"/>
    <cellStyle name="Standaard 4 2 3 3 5 4" xfId="1689" xr:uid="{00000000-0005-0000-0000-0000F7260000}"/>
    <cellStyle name="Standaard 4 2 3 3 5 4 2" xfId="4020" xr:uid="{00000000-0005-0000-0000-0000F8260000}"/>
    <cellStyle name="Standaard 4 2 3 3 5 4 2 2" xfId="8687" xr:uid="{00000000-0005-0000-0000-0000F9260000}"/>
    <cellStyle name="Standaard 4 2 3 3 5 4 2 2 2" xfId="22942" xr:uid="{00000000-0005-0000-0000-0000FA260000}"/>
    <cellStyle name="Standaard 4 2 3 3 5 4 2 3" xfId="10772" xr:uid="{00000000-0005-0000-0000-0000FB260000}"/>
    <cellStyle name="Standaard 4 2 3 3 5 4 2 3 2" xfId="22943" xr:uid="{00000000-0005-0000-0000-0000FC260000}"/>
    <cellStyle name="Standaard 4 2 3 3 5 4 2 4" xfId="15440" xr:uid="{00000000-0005-0000-0000-0000FD260000}"/>
    <cellStyle name="Standaard 4 2 3 3 5 4 2 5" xfId="22941" xr:uid="{00000000-0005-0000-0000-0000FE260000}"/>
    <cellStyle name="Standaard 4 2 3 3 5 4 3" xfId="6356" xr:uid="{00000000-0005-0000-0000-0000FF260000}"/>
    <cellStyle name="Standaard 4 2 3 3 5 4 3 2" xfId="22944" xr:uid="{00000000-0005-0000-0000-000000270000}"/>
    <cellStyle name="Standaard 4 2 3 3 5 4 4" xfId="10771" xr:uid="{00000000-0005-0000-0000-000001270000}"/>
    <cellStyle name="Standaard 4 2 3 3 5 4 4 2" xfId="22945" xr:uid="{00000000-0005-0000-0000-000002270000}"/>
    <cellStyle name="Standaard 4 2 3 3 5 4 5" xfId="15439" xr:uid="{00000000-0005-0000-0000-000003270000}"/>
    <cellStyle name="Standaard 4 2 3 3 5 4 6" xfId="22940" xr:uid="{00000000-0005-0000-0000-000004270000}"/>
    <cellStyle name="Standaard 4 2 3 3 5 5" xfId="912" xr:uid="{00000000-0005-0000-0000-000005270000}"/>
    <cellStyle name="Standaard 4 2 3 3 5 5 2" xfId="3243" xr:uid="{00000000-0005-0000-0000-000006270000}"/>
    <cellStyle name="Standaard 4 2 3 3 5 5 2 2" xfId="7910" xr:uid="{00000000-0005-0000-0000-000007270000}"/>
    <cellStyle name="Standaard 4 2 3 3 5 5 2 2 2" xfId="22948" xr:uid="{00000000-0005-0000-0000-000008270000}"/>
    <cellStyle name="Standaard 4 2 3 3 5 5 2 3" xfId="10774" xr:uid="{00000000-0005-0000-0000-000009270000}"/>
    <cellStyle name="Standaard 4 2 3 3 5 5 2 3 2" xfId="22949" xr:uid="{00000000-0005-0000-0000-00000A270000}"/>
    <cellStyle name="Standaard 4 2 3 3 5 5 2 4" xfId="15442" xr:uid="{00000000-0005-0000-0000-00000B270000}"/>
    <cellStyle name="Standaard 4 2 3 3 5 5 2 5" xfId="22947" xr:uid="{00000000-0005-0000-0000-00000C270000}"/>
    <cellStyle name="Standaard 4 2 3 3 5 5 3" xfId="5579" xr:uid="{00000000-0005-0000-0000-00000D270000}"/>
    <cellStyle name="Standaard 4 2 3 3 5 5 3 2" xfId="22950" xr:uid="{00000000-0005-0000-0000-00000E270000}"/>
    <cellStyle name="Standaard 4 2 3 3 5 5 4" xfId="10773" xr:uid="{00000000-0005-0000-0000-00000F270000}"/>
    <cellStyle name="Standaard 4 2 3 3 5 5 4 2" xfId="22951" xr:uid="{00000000-0005-0000-0000-000010270000}"/>
    <cellStyle name="Standaard 4 2 3 3 5 5 5" xfId="15441" xr:uid="{00000000-0005-0000-0000-000011270000}"/>
    <cellStyle name="Standaard 4 2 3 3 5 5 6" xfId="22946" xr:uid="{00000000-0005-0000-0000-000012270000}"/>
    <cellStyle name="Standaard 4 2 3 3 5 6" xfId="2466" xr:uid="{00000000-0005-0000-0000-000013270000}"/>
    <cellStyle name="Standaard 4 2 3 3 5 6 2" xfId="7133" xr:uid="{00000000-0005-0000-0000-000014270000}"/>
    <cellStyle name="Standaard 4 2 3 3 5 6 2 2" xfId="22953" xr:uid="{00000000-0005-0000-0000-000015270000}"/>
    <cellStyle name="Standaard 4 2 3 3 5 6 3" xfId="10775" xr:uid="{00000000-0005-0000-0000-000016270000}"/>
    <cellStyle name="Standaard 4 2 3 3 5 6 3 2" xfId="22954" xr:uid="{00000000-0005-0000-0000-000017270000}"/>
    <cellStyle name="Standaard 4 2 3 3 5 6 4" xfId="15443" xr:uid="{00000000-0005-0000-0000-000018270000}"/>
    <cellStyle name="Standaard 4 2 3 3 5 6 5" xfId="22952" xr:uid="{00000000-0005-0000-0000-000019270000}"/>
    <cellStyle name="Standaard 4 2 3 3 5 7" xfId="4802" xr:uid="{00000000-0005-0000-0000-00001A270000}"/>
    <cellStyle name="Standaard 4 2 3 3 5 7 2" xfId="22955" xr:uid="{00000000-0005-0000-0000-00001B270000}"/>
    <cellStyle name="Standaard 4 2 3 3 5 8" xfId="10752" xr:uid="{00000000-0005-0000-0000-00001C270000}"/>
    <cellStyle name="Standaard 4 2 3 3 5 8 2" xfId="22956" xr:uid="{00000000-0005-0000-0000-00001D270000}"/>
    <cellStyle name="Standaard 4 2 3 3 5 9" xfId="15420" xr:uid="{00000000-0005-0000-0000-00001E270000}"/>
    <cellStyle name="Standaard 4 2 3 3 6" xfId="233" xr:uid="{00000000-0005-0000-0000-00001F270000}"/>
    <cellStyle name="Standaard 4 2 3 3 6 2" xfId="624" xr:uid="{00000000-0005-0000-0000-000020270000}"/>
    <cellStyle name="Standaard 4 2 3 3 6 2 2" xfId="2182" xr:uid="{00000000-0005-0000-0000-000021270000}"/>
    <cellStyle name="Standaard 4 2 3 3 6 2 2 2" xfId="4513" xr:uid="{00000000-0005-0000-0000-000022270000}"/>
    <cellStyle name="Standaard 4 2 3 3 6 2 2 2 2" xfId="9180" xr:uid="{00000000-0005-0000-0000-000023270000}"/>
    <cellStyle name="Standaard 4 2 3 3 6 2 2 2 2 2" xfId="22961" xr:uid="{00000000-0005-0000-0000-000024270000}"/>
    <cellStyle name="Standaard 4 2 3 3 6 2 2 2 3" xfId="10779" xr:uid="{00000000-0005-0000-0000-000025270000}"/>
    <cellStyle name="Standaard 4 2 3 3 6 2 2 2 3 2" xfId="22962" xr:uid="{00000000-0005-0000-0000-000026270000}"/>
    <cellStyle name="Standaard 4 2 3 3 6 2 2 2 4" xfId="15447" xr:uid="{00000000-0005-0000-0000-000027270000}"/>
    <cellStyle name="Standaard 4 2 3 3 6 2 2 2 5" xfId="22960" xr:uid="{00000000-0005-0000-0000-000028270000}"/>
    <cellStyle name="Standaard 4 2 3 3 6 2 2 3" xfId="6849" xr:uid="{00000000-0005-0000-0000-000029270000}"/>
    <cellStyle name="Standaard 4 2 3 3 6 2 2 3 2" xfId="22963" xr:uid="{00000000-0005-0000-0000-00002A270000}"/>
    <cellStyle name="Standaard 4 2 3 3 6 2 2 4" xfId="10778" xr:uid="{00000000-0005-0000-0000-00002B270000}"/>
    <cellStyle name="Standaard 4 2 3 3 6 2 2 4 2" xfId="22964" xr:uid="{00000000-0005-0000-0000-00002C270000}"/>
    <cellStyle name="Standaard 4 2 3 3 6 2 2 5" xfId="15446" xr:uid="{00000000-0005-0000-0000-00002D270000}"/>
    <cellStyle name="Standaard 4 2 3 3 6 2 2 6" xfId="22959" xr:uid="{00000000-0005-0000-0000-00002E270000}"/>
    <cellStyle name="Standaard 4 2 3 3 6 2 3" xfId="1405" xr:uid="{00000000-0005-0000-0000-00002F270000}"/>
    <cellStyle name="Standaard 4 2 3 3 6 2 3 2" xfId="3736" xr:uid="{00000000-0005-0000-0000-000030270000}"/>
    <cellStyle name="Standaard 4 2 3 3 6 2 3 2 2" xfId="8403" xr:uid="{00000000-0005-0000-0000-000031270000}"/>
    <cellStyle name="Standaard 4 2 3 3 6 2 3 2 2 2" xfId="22967" xr:uid="{00000000-0005-0000-0000-000032270000}"/>
    <cellStyle name="Standaard 4 2 3 3 6 2 3 2 3" xfId="10781" xr:uid="{00000000-0005-0000-0000-000033270000}"/>
    <cellStyle name="Standaard 4 2 3 3 6 2 3 2 3 2" xfId="22968" xr:uid="{00000000-0005-0000-0000-000034270000}"/>
    <cellStyle name="Standaard 4 2 3 3 6 2 3 2 4" xfId="15449" xr:uid="{00000000-0005-0000-0000-000035270000}"/>
    <cellStyle name="Standaard 4 2 3 3 6 2 3 2 5" xfId="22966" xr:uid="{00000000-0005-0000-0000-000036270000}"/>
    <cellStyle name="Standaard 4 2 3 3 6 2 3 3" xfId="6072" xr:uid="{00000000-0005-0000-0000-000037270000}"/>
    <cellStyle name="Standaard 4 2 3 3 6 2 3 3 2" xfId="22969" xr:uid="{00000000-0005-0000-0000-000038270000}"/>
    <cellStyle name="Standaard 4 2 3 3 6 2 3 4" xfId="10780" xr:uid="{00000000-0005-0000-0000-000039270000}"/>
    <cellStyle name="Standaard 4 2 3 3 6 2 3 4 2" xfId="22970" xr:uid="{00000000-0005-0000-0000-00003A270000}"/>
    <cellStyle name="Standaard 4 2 3 3 6 2 3 5" xfId="15448" xr:uid="{00000000-0005-0000-0000-00003B270000}"/>
    <cellStyle name="Standaard 4 2 3 3 6 2 3 6" xfId="22965" xr:uid="{00000000-0005-0000-0000-00003C270000}"/>
    <cellStyle name="Standaard 4 2 3 3 6 2 4" xfId="2959" xr:uid="{00000000-0005-0000-0000-00003D270000}"/>
    <cellStyle name="Standaard 4 2 3 3 6 2 4 2" xfId="7626" xr:uid="{00000000-0005-0000-0000-00003E270000}"/>
    <cellStyle name="Standaard 4 2 3 3 6 2 4 2 2" xfId="22972" xr:uid="{00000000-0005-0000-0000-00003F270000}"/>
    <cellStyle name="Standaard 4 2 3 3 6 2 4 3" xfId="10782" xr:uid="{00000000-0005-0000-0000-000040270000}"/>
    <cellStyle name="Standaard 4 2 3 3 6 2 4 3 2" xfId="22973" xr:uid="{00000000-0005-0000-0000-000041270000}"/>
    <cellStyle name="Standaard 4 2 3 3 6 2 4 4" xfId="15450" xr:uid="{00000000-0005-0000-0000-000042270000}"/>
    <cellStyle name="Standaard 4 2 3 3 6 2 4 5" xfId="22971" xr:uid="{00000000-0005-0000-0000-000043270000}"/>
    <cellStyle name="Standaard 4 2 3 3 6 2 5" xfId="5295" xr:uid="{00000000-0005-0000-0000-000044270000}"/>
    <cellStyle name="Standaard 4 2 3 3 6 2 5 2" xfId="22974" xr:uid="{00000000-0005-0000-0000-000045270000}"/>
    <cellStyle name="Standaard 4 2 3 3 6 2 6" xfId="10777" xr:uid="{00000000-0005-0000-0000-000046270000}"/>
    <cellStyle name="Standaard 4 2 3 3 6 2 6 2" xfId="22975" xr:uid="{00000000-0005-0000-0000-000047270000}"/>
    <cellStyle name="Standaard 4 2 3 3 6 2 7" xfId="15445" xr:uid="{00000000-0005-0000-0000-000048270000}"/>
    <cellStyle name="Standaard 4 2 3 3 6 2 8" xfId="22958" xr:uid="{00000000-0005-0000-0000-000049270000}"/>
    <cellStyle name="Standaard 4 2 3 3 6 3" xfId="1794" xr:uid="{00000000-0005-0000-0000-00004A270000}"/>
    <cellStyle name="Standaard 4 2 3 3 6 3 2" xfId="4125" xr:uid="{00000000-0005-0000-0000-00004B270000}"/>
    <cellStyle name="Standaard 4 2 3 3 6 3 2 2" xfId="8792" xr:uid="{00000000-0005-0000-0000-00004C270000}"/>
    <cellStyle name="Standaard 4 2 3 3 6 3 2 2 2" xfId="22978" xr:uid="{00000000-0005-0000-0000-00004D270000}"/>
    <cellStyle name="Standaard 4 2 3 3 6 3 2 3" xfId="10784" xr:uid="{00000000-0005-0000-0000-00004E270000}"/>
    <cellStyle name="Standaard 4 2 3 3 6 3 2 3 2" xfId="22979" xr:uid="{00000000-0005-0000-0000-00004F270000}"/>
    <cellStyle name="Standaard 4 2 3 3 6 3 2 4" xfId="15452" xr:uid="{00000000-0005-0000-0000-000050270000}"/>
    <cellStyle name="Standaard 4 2 3 3 6 3 2 5" xfId="22977" xr:uid="{00000000-0005-0000-0000-000051270000}"/>
    <cellStyle name="Standaard 4 2 3 3 6 3 3" xfId="6461" xr:uid="{00000000-0005-0000-0000-000052270000}"/>
    <cellStyle name="Standaard 4 2 3 3 6 3 3 2" xfId="22980" xr:uid="{00000000-0005-0000-0000-000053270000}"/>
    <cellStyle name="Standaard 4 2 3 3 6 3 4" xfId="10783" xr:uid="{00000000-0005-0000-0000-000054270000}"/>
    <cellStyle name="Standaard 4 2 3 3 6 3 4 2" xfId="22981" xr:uid="{00000000-0005-0000-0000-000055270000}"/>
    <cellStyle name="Standaard 4 2 3 3 6 3 5" xfId="15451" xr:uid="{00000000-0005-0000-0000-000056270000}"/>
    <cellStyle name="Standaard 4 2 3 3 6 3 6" xfId="22976" xr:uid="{00000000-0005-0000-0000-000057270000}"/>
    <cellStyle name="Standaard 4 2 3 3 6 4" xfId="1017" xr:uid="{00000000-0005-0000-0000-000058270000}"/>
    <cellStyle name="Standaard 4 2 3 3 6 4 2" xfId="3348" xr:uid="{00000000-0005-0000-0000-000059270000}"/>
    <cellStyle name="Standaard 4 2 3 3 6 4 2 2" xfId="8015" xr:uid="{00000000-0005-0000-0000-00005A270000}"/>
    <cellStyle name="Standaard 4 2 3 3 6 4 2 2 2" xfId="22984" xr:uid="{00000000-0005-0000-0000-00005B270000}"/>
    <cellStyle name="Standaard 4 2 3 3 6 4 2 3" xfId="10786" xr:uid="{00000000-0005-0000-0000-00005C270000}"/>
    <cellStyle name="Standaard 4 2 3 3 6 4 2 3 2" xfId="22985" xr:uid="{00000000-0005-0000-0000-00005D270000}"/>
    <cellStyle name="Standaard 4 2 3 3 6 4 2 4" xfId="15454" xr:uid="{00000000-0005-0000-0000-00005E270000}"/>
    <cellStyle name="Standaard 4 2 3 3 6 4 2 5" xfId="22983" xr:uid="{00000000-0005-0000-0000-00005F270000}"/>
    <cellStyle name="Standaard 4 2 3 3 6 4 3" xfId="5684" xr:uid="{00000000-0005-0000-0000-000060270000}"/>
    <cellStyle name="Standaard 4 2 3 3 6 4 3 2" xfId="22986" xr:uid="{00000000-0005-0000-0000-000061270000}"/>
    <cellStyle name="Standaard 4 2 3 3 6 4 4" xfId="10785" xr:uid="{00000000-0005-0000-0000-000062270000}"/>
    <cellStyle name="Standaard 4 2 3 3 6 4 4 2" xfId="22987" xr:uid="{00000000-0005-0000-0000-000063270000}"/>
    <cellStyle name="Standaard 4 2 3 3 6 4 5" xfId="15453" xr:uid="{00000000-0005-0000-0000-000064270000}"/>
    <cellStyle name="Standaard 4 2 3 3 6 4 6" xfId="22982" xr:uid="{00000000-0005-0000-0000-000065270000}"/>
    <cellStyle name="Standaard 4 2 3 3 6 5" xfId="2571" xr:uid="{00000000-0005-0000-0000-000066270000}"/>
    <cellStyle name="Standaard 4 2 3 3 6 5 2" xfId="7238" xr:uid="{00000000-0005-0000-0000-000067270000}"/>
    <cellStyle name="Standaard 4 2 3 3 6 5 2 2" xfId="22989" xr:uid="{00000000-0005-0000-0000-000068270000}"/>
    <cellStyle name="Standaard 4 2 3 3 6 5 3" xfId="10787" xr:uid="{00000000-0005-0000-0000-000069270000}"/>
    <cellStyle name="Standaard 4 2 3 3 6 5 3 2" xfId="22990" xr:uid="{00000000-0005-0000-0000-00006A270000}"/>
    <cellStyle name="Standaard 4 2 3 3 6 5 4" xfId="15455" xr:uid="{00000000-0005-0000-0000-00006B270000}"/>
    <cellStyle name="Standaard 4 2 3 3 6 5 5" xfId="22988" xr:uid="{00000000-0005-0000-0000-00006C270000}"/>
    <cellStyle name="Standaard 4 2 3 3 6 6" xfId="4907" xr:uid="{00000000-0005-0000-0000-00006D270000}"/>
    <cellStyle name="Standaard 4 2 3 3 6 6 2" xfId="22991" xr:uid="{00000000-0005-0000-0000-00006E270000}"/>
    <cellStyle name="Standaard 4 2 3 3 6 7" xfId="10776" xr:uid="{00000000-0005-0000-0000-00006F270000}"/>
    <cellStyle name="Standaard 4 2 3 3 6 7 2" xfId="22992" xr:uid="{00000000-0005-0000-0000-000070270000}"/>
    <cellStyle name="Standaard 4 2 3 3 6 8" xfId="15444" xr:uid="{00000000-0005-0000-0000-000071270000}"/>
    <cellStyle name="Standaard 4 2 3 3 6 9" xfId="22957" xr:uid="{00000000-0005-0000-0000-000072270000}"/>
    <cellStyle name="Standaard 4 2 3 3 7" xfId="430" xr:uid="{00000000-0005-0000-0000-000073270000}"/>
    <cellStyle name="Standaard 4 2 3 3 7 2" xfId="1988" xr:uid="{00000000-0005-0000-0000-000074270000}"/>
    <cellStyle name="Standaard 4 2 3 3 7 2 2" xfId="4319" xr:uid="{00000000-0005-0000-0000-000075270000}"/>
    <cellStyle name="Standaard 4 2 3 3 7 2 2 2" xfId="8986" xr:uid="{00000000-0005-0000-0000-000076270000}"/>
    <cellStyle name="Standaard 4 2 3 3 7 2 2 2 2" xfId="22996" xr:uid="{00000000-0005-0000-0000-000077270000}"/>
    <cellStyle name="Standaard 4 2 3 3 7 2 2 3" xfId="10790" xr:uid="{00000000-0005-0000-0000-000078270000}"/>
    <cellStyle name="Standaard 4 2 3 3 7 2 2 3 2" xfId="22997" xr:uid="{00000000-0005-0000-0000-000079270000}"/>
    <cellStyle name="Standaard 4 2 3 3 7 2 2 4" xfId="15458" xr:uid="{00000000-0005-0000-0000-00007A270000}"/>
    <cellStyle name="Standaard 4 2 3 3 7 2 2 5" xfId="22995" xr:uid="{00000000-0005-0000-0000-00007B270000}"/>
    <cellStyle name="Standaard 4 2 3 3 7 2 3" xfId="6655" xr:uid="{00000000-0005-0000-0000-00007C270000}"/>
    <cellStyle name="Standaard 4 2 3 3 7 2 3 2" xfId="22998" xr:uid="{00000000-0005-0000-0000-00007D270000}"/>
    <cellStyle name="Standaard 4 2 3 3 7 2 4" xfId="10789" xr:uid="{00000000-0005-0000-0000-00007E270000}"/>
    <cellStyle name="Standaard 4 2 3 3 7 2 4 2" xfId="22999" xr:uid="{00000000-0005-0000-0000-00007F270000}"/>
    <cellStyle name="Standaard 4 2 3 3 7 2 5" xfId="15457" xr:uid="{00000000-0005-0000-0000-000080270000}"/>
    <cellStyle name="Standaard 4 2 3 3 7 2 6" xfId="22994" xr:uid="{00000000-0005-0000-0000-000081270000}"/>
    <cellStyle name="Standaard 4 2 3 3 7 3" xfId="1211" xr:uid="{00000000-0005-0000-0000-000082270000}"/>
    <cellStyle name="Standaard 4 2 3 3 7 3 2" xfId="3542" xr:uid="{00000000-0005-0000-0000-000083270000}"/>
    <cellStyle name="Standaard 4 2 3 3 7 3 2 2" xfId="8209" xr:uid="{00000000-0005-0000-0000-000084270000}"/>
    <cellStyle name="Standaard 4 2 3 3 7 3 2 2 2" xfId="23002" xr:uid="{00000000-0005-0000-0000-000085270000}"/>
    <cellStyle name="Standaard 4 2 3 3 7 3 2 3" xfId="10792" xr:uid="{00000000-0005-0000-0000-000086270000}"/>
    <cellStyle name="Standaard 4 2 3 3 7 3 2 3 2" xfId="23003" xr:uid="{00000000-0005-0000-0000-000087270000}"/>
    <cellStyle name="Standaard 4 2 3 3 7 3 2 4" xfId="15460" xr:uid="{00000000-0005-0000-0000-000088270000}"/>
    <cellStyle name="Standaard 4 2 3 3 7 3 2 5" xfId="23001" xr:uid="{00000000-0005-0000-0000-000089270000}"/>
    <cellStyle name="Standaard 4 2 3 3 7 3 3" xfId="5878" xr:uid="{00000000-0005-0000-0000-00008A270000}"/>
    <cellStyle name="Standaard 4 2 3 3 7 3 3 2" xfId="23004" xr:uid="{00000000-0005-0000-0000-00008B270000}"/>
    <cellStyle name="Standaard 4 2 3 3 7 3 4" xfId="10791" xr:uid="{00000000-0005-0000-0000-00008C270000}"/>
    <cellStyle name="Standaard 4 2 3 3 7 3 4 2" xfId="23005" xr:uid="{00000000-0005-0000-0000-00008D270000}"/>
    <cellStyle name="Standaard 4 2 3 3 7 3 5" xfId="15459" xr:uid="{00000000-0005-0000-0000-00008E270000}"/>
    <cellStyle name="Standaard 4 2 3 3 7 3 6" xfId="23000" xr:uid="{00000000-0005-0000-0000-00008F270000}"/>
    <cellStyle name="Standaard 4 2 3 3 7 4" xfId="2765" xr:uid="{00000000-0005-0000-0000-000090270000}"/>
    <cellStyle name="Standaard 4 2 3 3 7 4 2" xfId="7432" xr:uid="{00000000-0005-0000-0000-000091270000}"/>
    <cellStyle name="Standaard 4 2 3 3 7 4 2 2" xfId="23007" xr:uid="{00000000-0005-0000-0000-000092270000}"/>
    <cellStyle name="Standaard 4 2 3 3 7 4 3" xfId="10793" xr:uid="{00000000-0005-0000-0000-000093270000}"/>
    <cellStyle name="Standaard 4 2 3 3 7 4 3 2" xfId="23008" xr:uid="{00000000-0005-0000-0000-000094270000}"/>
    <cellStyle name="Standaard 4 2 3 3 7 4 4" xfId="15461" xr:uid="{00000000-0005-0000-0000-000095270000}"/>
    <cellStyle name="Standaard 4 2 3 3 7 4 5" xfId="23006" xr:uid="{00000000-0005-0000-0000-000096270000}"/>
    <cellStyle name="Standaard 4 2 3 3 7 5" xfId="5101" xr:uid="{00000000-0005-0000-0000-000097270000}"/>
    <cellStyle name="Standaard 4 2 3 3 7 5 2" xfId="23009" xr:uid="{00000000-0005-0000-0000-000098270000}"/>
    <cellStyle name="Standaard 4 2 3 3 7 6" xfId="10788" xr:uid="{00000000-0005-0000-0000-000099270000}"/>
    <cellStyle name="Standaard 4 2 3 3 7 6 2" xfId="23010" xr:uid="{00000000-0005-0000-0000-00009A270000}"/>
    <cellStyle name="Standaard 4 2 3 3 7 7" xfId="15456" xr:uid="{00000000-0005-0000-0000-00009B270000}"/>
    <cellStyle name="Standaard 4 2 3 3 7 8" xfId="22993" xr:uid="{00000000-0005-0000-0000-00009C270000}"/>
    <cellStyle name="Standaard 4 2 3 3 8" xfId="1600" xr:uid="{00000000-0005-0000-0000-00009D270000}"/>
    <cellStyle name="Standaard 4 2 3 3 8 2" xfId="3931" xr:uid="{00000000-0005-0000-0000-00009E270000}"/>
    <cellStyle name="Standaard 4 2 3 3 8 2 2" xfId="8598" xr:uid="{00000000-0005-0000-0000-00009F270000}"/>
    <cellStyle name="Standaard 4 2 3 3 8 2 2 2" xfId="23013" xr:uid="{00000000-0005-0000-0000-0000A0270000}"/>
    <cellStyle name="Standaard 4 2 3 3 8 2 3" xfId="10795" xr:uid="{00000000-0005-0000-0000-0000A1270000}"/>
    <cellStyle name="Standaard 4 2 3 3 8 2 3 2" xfId="23014" xr:uid="{00000000-0005-0000-0000-0000A2270000}"/>
    <cellStyle name="Standaard 4 2 3 3 8 2 4" xfId="15463" xr:uid="{00000000-0005-0000-0000-0000A3270000}"/>
    <cellStyle name="Standaard 4 2 3 3 8 2 5" xfId="23012" xr:uid="{00000000-0005-0000-0000-0000A4270000}"/>
    <cellStyle name="Standaard 4 2 3 3 8 3" xfId="6267" xr:uid="{00000000-0005-0000-0000-0000A5270000}"/>
    <cellStyle name="Standaard 4 2 3 3 8 3 2" xfId="23015" xr:uid="{00000000-0005-0000-0000-0000A6270000}"/>
    <cellStyle name="Standaard 4 2 3 3 8 4" xfId="10794" xr:uid="{00000000-0005-0000-0000-0000A7270000}"/>
    <cellStyle name="Standaard 4 2 3 3 8 4 2" xfId="23016" xr:uid="{00000000-0005-0000-0000-0000A8270000}"/>
    <cellStyle name="Standaard 4 2 3 3 8 5" xfId="15462" xr:uid="{00000000-0005-0000-0000-0000A9270000}"/>
    <cellStyle name="Standaard 4 2 3 3 8 6" xfId="23011" xr:uid="{00000000-0005-0000-0000-0000AA270000}"/>
    <cellStyle name="Standaard 4 2 3 3 9" xfId="823" xr:uid="{00000000-0005-0000-0000-0000AB270000}"/>
    <cellStyle name="Standaard 4 2 3 3 9 2" xfId="3154" xr:uid="{00000000-0005-0000-0000-0000AC270000}"/>
    <cellStyle name="Standaard 4 2 3 3 9 2 2" xfId="7821" xr:uid="{00000000-0005-0000-0000-0000AD270000}"/>
    <cellStyle name="Standaard 4 2 3 3 9 2 2 2" xfId="23019" xr:uid="{00000000-0005-0000-0000-0000AE270000}"/>
    <cellStyle name="Standaard 4 2 3 3 9 2 3" xfId="10797" xr:uid="{00000000-0005-0000-0000-0000AF270000}"/>
    <cellStyle name="Standaard 4 2 3 3 9 2 3 2" xfId="23020" xr:uid="{00000000-0005-0000-0000-0000B0270000}"/>
    <cellStyle name="Standaard 4 2 3 3 9 2 4" xfId="15465" xr:uid="{00000000-0005-0000-0000-0000B1270000}"/>
    <cellStyle name="Standaard 4 2 3 3 9 2 5" xfId="23018" xr:uid="{00000000-0005-0000-0000-0000B2270000}"/>
    <cellStyle name="Standaard 4 2 3 3 9 3" xfId="5490" xr:uid="{00000000-0005-0000-0000-0000B3270000}"/>
    <cellStyle name="Standaard 4 2 3 3 9 3 2" xfId="23021" xr:uid="{00000000-0005-0000-0000-0000B4270000}"/>
    <cellStyle name="Standaard 4 2 3 3 9 4" xfId="10796" xr:uid="{00000000-0005-0000-0000-0000B5270000}"/>
    <cellStyle name="Standaard 4 2 3 3 9 4 2" xfId="23022" xr:uid="{00000000-0005-0000-0000-0000B6270000}"/>
    <cellStyle name="Standaard 4 2 3 3 9 5" xfId="15464" xr:uid="{00000000-0005-0000-0000-0000B7270000}"/>
    <cellStyle name="Standaard 4 2 3 3 9 6" xfId="23017" xr:uid="{00000000-0005-0000-0000-0000B8270000}"/>
    <cellStyle name="Standaard 4 2 3 4" xfId="41" xr:uid="{00000000-0005-0000-0000-0000B9270000}"/>
    <cellStyle name="Standaard 4 2 3 4 10" xfId="4727" xr:uid="{00000000-0005-0000-0000-0000BA270000}"/>
    <cellStyle name="Standaard 4 2 3 4 10 2" xfId="23024" xr:uid="{00000000-0005-0000-0000-0000BB270000}"/>
    <cellStyle name="Standaard 4 2 3 4 11" xfId="10798" xr:uid="{00000000-0005-0000-0000-0000BC270000}"/>
    <cellStyle name="Standaard 4 2 3 4 11 2" xfId="23025" xr:uid="{00000000-0005-0000-0000-0000BD270000}"/>
    <cellStyle name="Standaard 4 2 3 4 12" xfId="15466" xr:uid="{00000000-0005-0000-0000-0000BE270000}"/>
    <cellStyle name="Standaard 4 2 3 4 13" xfId="23023" xr:uid="{00000000-0005-0000-0000-0000BF270000}"/>
    <cellStyle name="Standaard 4 2 3 4 2" xfId="42" xr:uid="{00000000-0005-0000-0000-0000C0270000}"/>
    <cellStyle name="Standaard 4 2 3 4 2 10" xfId="15467" xr:uid="{00000000-0005-0000-0000-0000C1270000}"/>
    <cellStyle name="Standaard 4 2 3 4 2 11" xfId="23026" xr:uid="{00000000-0005-0000-0000-0000C2270000}"/>
    <cellStyle name="Standaard 4 2 3 4 2 2" xfId="176" xr:uid="{00000000-0005-0000-0000-0000C3270000}"/>
    <cellStyle name="Standaard 4 2 3 4 2 2 10" xfId="23027" xr:uid="{00000000-0005-0000-0000-0000C4270000}"/>
    <cellStyle name="Standaard 4 2 3 4 2 2 2" xfId="370" xr:uid="{00000000-0005-0000-0000-0000C5270000}"/>
    <cellStyle name="Standaard 4 2 3 4 2 2 2 2" xfId="761" xr:uid="{00000000-0005-0000-0000-0000C6270000}"/>
    <cellStyle name="Standaard 4 2 3 4 2 2 2 2 2" xfId="2319" xr:uid="{00000000-0005-0000-0000-0000C7270000}"/>
    <cellStyle name="Standaard 4 2 3 4 2 2 2 2 2 2" xfId="4650" xr:uid="{00000000-0005-0000-0000-0000C8270000}"/>
    <cellStyle name="Standaard 4 2 3 4 2 2 2 2 2 2 2" xfId="9317" xr:uid="{00000000-0005-0000-0000-0000C9270000}"/>
    <cellStyle name="Standaard 4 2 3 4 2 2 2 2 2 2 2 2" xfId="23032" xr:uid="{00000000-0005-0000-0000-0000CA270000}"/>
    <cellStyle name="Standaard 4 2 3 4 2 2 2 2 2 2 3" xfId="10804" xr:uid="{00000000-0005-0000-0000-0000CB270000}"/>
    <cellStyle name="Standaard 4 2 3 4 2 2 2 2 2 2 3 2" xfId="23033" xr:uid="{00000000-0005-0000-0000-0000CC270000}"/>
    <cellStyle name="Standaard 4 2 3 4 2 2 2 2 2 2 4" xfId="15472" xr:uid="{00000000-0005-0000-0000-0000CD270000}"/>
    <cellStyle name="Standaard 4 2 3 4 2 2 2 2 2 2 5" xfId="23031" xr:uid="{00000000-0005-0000-0000-0000CE270000}"/>
    <cellStyle name="Standaard 4 2 3 4 2 2 2 2 2 3" xfId="6986" xr:uid="{00000000-0005-0000-0000-0000CF270000}"/>
    <cellStyle name="Standaard 4 2 3 4 2 2 2 2 2 3 2" xfId="23034" xr:uid="{00000000-0005-0000-0000-0000D0270000}"/>
    <cellStyle name="Standaard 4 2 3 4 2 2 2 2 2 4" xfId="10803" xr:uid="{00000000-0005-0000-0000-0000D1270000}"/>
    <cellStyle name="Standaard 4 2 3 4 2 2 2 2 2 4 2" xfId="23035" xr:uid="{00000000-0005-0000-0000-0000D2270000}"/>
    <cellStyle name="Standaard 4 2 3 4 2 2 2 2 2 5" xfId="15471" xr:uid="{00000000-0005-0000-0000-0000D3270000}"/>
    <cellStyle name="Standaard 4 2 3 4 2 2 2 2 2 6" xfId="23030" xr:uid="{00000000-0005-0000-0000-0000D4270000}"/>
    <cellStyle name="Standaard 4 2 3 4 2 2 2 2 3" xfId="1542" xr:uid="{00000000-0005-0000-0000-0000D5270000}"/>
    <cellStyle name="Standaard 4 2 3 4 2 2 2 2 3 2" xfId="3873" xr:uid="{00000000-0005-0000-0000-0000D6270000}"/>
    <cellStyle name="Standaard 4 2 3 4 2 2 2 2 3 2 2" xfId="8540" xr:uid="{00000000-0005-0000-0000-0000D7270000}"/>
    <cellStyle name="Standaard 4 2 3 4 2 2 2 2 3 2 2 2" xfId="23038" xr:uid="{00000000-0005-0000-0000-0000D8270000}"/>
    <cellStyle name="Standaard 4 2 3 4 2 2 2 2 3 2 3" xfId="10806" xr:uid="{00000000-0005-0000-0000-0000D9270000}"/>
    <cellStyle name="Standaard 4 2 3 4 2 2 2 2 3 2 3 2" xfId="23039" xr:uid="{00000000-0005-0000-0000-0000DA270000}"/>
    <cellStyle name="Standaard 4 2 3 4 2 2 2 2 3 2 4" xfId="15474" xr:uid="{00000000-0005-0000-0000-0000DB270000}"/>
    <cellStyle name="Standaard 4 2 3 4 2 2 2 2 3 2 5" xfId="23037" xr:uid="{00000000-0005-0000-0000-0000DC270000}"/>
    <cellStyle name="Standaard 4 2 3 4 2 2 2 2 3 3" xfId="6209" xr:uid="{00000000-0005-0000-0000-0000DD270000}"/>
    <cellStyle name="Standaard 4 2 3 4 2 2 2 2 3 3 2" xfId="23040" xr:uid="{00000000-0005-0000-0000-0000DE270000}"/>
    <cellStyle name="Standaard 4 2 3 4 2 2 2 2 3 4" xfId="10805" xr:uid="{00000000-0005-0000-0000-0000DF270000}"/>
    <cellStyle name="Standaard 4 2 3 4 2 2 2 2 3 4 2" xfId="23041" xr:uid="{00000000-0005-0000-0000-0000E0270000}"/>
    <cellStyle name="Standaard 4 2 3 4 2 2 2 2 3 5" xfId="15473" xr:uid="{00000000-0005-0000-0000-0000E1270000}"/>
    <cellStyle name="Standaard 4 2 3 4 2 2 2 2 3 6" xfId="23036" xr:uid="{00000000-0005-0000-0000-0000E2270000}"/>
    <cellStyle name="Standaard 4 2 3 4 2 2 2 2 4" xfId="3096" xr:uid="{00000000-0005-0000-0000-0000E3270000}"/>
    <cellStyle name="Standaard 4 2 3 4 2 2 2 2 4 2" xfId="7763" xr:uid="{00000000-0005-0000-0000-0000E4270000}"/>
    <cellStyle name="Standaard 4 2 3 4 2 2 2 2 4 2 2" xfId="23043" xr:uid="{00000000-0005-0000-0000-0000E5270000}"/>
    <cellStyle name="Standaard 4 2 3 4 2 2 2 2 4 3" xfId="10807" xr:uid="{00000000-0005-0000-0000-0000E6270000}"/>
    <cellStyle name="Standaard 4 2 3 4 2 2 2 2 4 3 2" xfId="23044" xr:uid="{00000000-0005-0000-0000-0000E7270000}"/>
    <cellStyle name="Standaard 4 2 3 4 2 2 2 2 4 4" xfId="15475" xr:uid="{00000000-0005-0000-0000-0000E8270000}"/>
    <cellStyle name="Standaard 4 2 3 4 2 2 2 2 4 5" xfId="23042" xr:uid="{00000000-0005-0000-0000-0000E9270000}"/>
    <cellStyle name="Standaard 4 2 3 4 2 2 2 2 5" xfId="5432" xr:uid="{00000000-0005-0000-0000-0000EA270000}"/>
    <cellStyle name="Standaard 4 2 3 4 2 2 2 2 5 2" xfId="23045" xr:uid="{00000000-0005-0000-0000-0000EB270000}"/>
    <cellStyle name="Standaard 4 2 3 4 2 2 2 2 6" xfId="10802" xr:uid="{00000000-0005-0000-0000-0000EC270000}"/>
    <cellStyle name="Standaard 4 2 3 4 2 2 2 2 6 2" xfId="23046" xr:uid="{00000000-0005-0000-0000-0000ED270000}"/>
    <cellStyle name="Standaard 4 2 3 4 2 2 2 2 7" xfId="15470" xr:uid="{00000000-0005-0000-0000-0000EE270000}"/>
    <cellStyle name="Standaard 4 2 3 4 2 2 2 2 8" xfId="23029" xr:uid="{00000000-0005-0000-0000-0000EF270000}"/>
    <cellStyle name="Standaard 4 2 3 4 2 2 2 3" xfId="1931" xr:uid="{00000000-0005-0000-0000-0000F0270000}"/>
    <cellStyle name="Standaard 4 2 3 4 2 2 2 3 2" xfId="4262" xr:uid="{00000000-0005-0000-0000-0000F1270000}"/>
    <cellStyle name="Standaard 4 2 3 4 2 2 2 3 2 2" xfId="8929" xr:uid="{00000000-0005-0000-0000-0000F2270000}"/>
    <cellStyle name="Standaard 4 2 3 4 2 2 2 3 2 2 2" xfId="23049" xr:uid="{00000000-0005-0000-0000-0000F3270000}"/>
    <cellStyle name="Standaard 4 2 3 4 2 2 2 3 2 3" xfId="10809" xr:uid="{00000000-0005-0000-0000-0000F4270000}"/>
    <cellStyle name="Standaard 4 2 3 4 2 2 2 3 2 3 2" xfId="23050" xr:uid="{00000000-0005-0000-0000-0000F5270000}"/>
    <cellStyle name="Standaard 4 2 3 4 2 2 2 3 2 4" xfId="15477" xr:uid="{00000000-0005-0000-0000-0000F6270000}"/>
    <cellStyle name="Standaard 4 2 3 4 2 2 2 3 2 5" xfId="23048" xr:uid="{00000000-0005-0000-0000-0000F7270000}"/>
    <cellStyle name="Standaard 4 2 3 4 2 2 2 3 3" xfId="6598" xr:uid="{00000000-0005-0000-0000-0000F8270000}"/>
    <cellStyle name="Standaard 4 2 3 4 2 2 2 3 3 2" xfId="23051" xr:uid="{00000000-0005-0000-0000-0000F9270000}"/>
    <cellStyle name="Standaard 4 2 3 4 2 2 2 3 4" xfId="10808" xr:uid="{00000000-0005-0000-0000-0000FA270000}"/>
    <cellStyle name="Standaard 4 2 3 4 2 2 2 3 4 2" xfId="23052" xr:uid="{00000000-0005-0000-0000-0000FB270000}"/>
    <cellStyle name="Standaard 4 2 3 4 2 2 2 3 5" xfId="15476" xr:uid="{00000000-0005-0000-0000-0000FC270000}"/>
    <cellStyle name="Standaard 4 2 3 4 2 2 2 3 6" xfId="23047" xr:uid="{00000000-0005-0000-0000-0000FD270000}"/>
    <cellStyle name="Standaard 4 2 3 4 2 2 2 4" xfId="1154" xr:uid="{00000000-0005-0000-0000-0000FE270000}"/>
    <cellStyle name="Standaard 4 2 3 4 2 2 2 4 2" xfId="3485" xr:uid="{00000000-0005-0000-0000-0000FF270000}"/>
    <cellStyle name="Standaard 4 2 3 4 2 2 2 4 2 2" xfId="8152" xr:uid="{00000000-0005-0000-0000-000000280000}"/>
    <cellStyle name="Standaard 4 2 3 4 2 2 2 4 2 2 2" xfId="23055" xr:uid="{00000000-0005-0000-0000-000001280000}"/>
    <cellStyle name="Standaard 4 2 3 4 2 2 2 4 2 3" xfId="10811" xr:uid="{00000000-0005-0000-0000-000002280000}"/>
    <cellStyle name="Standaard 4 2 3 4 2 2 2 4 2 3 2" xfId="23056" xr:uid="{00000000-0005-0000-0000-000003280000}"/>
    <cellStyle name="Standaard 4 2 3 4 2 2 2 4 2 4" xfId="15479" xr:uid="{00000000-0005-0000-0000-000004280000}"/>
    <cellStyle name="Standaard 4 2 3 4 2 2 2 4 2 5" xfId="23054" xr:uid="{00000000-0005-0000-0000-000005280000}"/>
    <cellStyle name="Standaard 4 2 3 4 2 2 2 4 3" xfId="5821" xr:uid="{00000000-0005-0000-0000-000006280000}"/>
    <cellStyle name="Standaard 4 2 3 4 2 2 2 4 3 2" xfId="23057" xr:uid="{00000000-0005-0000-0000-000007280000}"/>
    <cellStyle name="Standaard 4 2 3 4 2 2 2 4 4" xfId="10810" xr:uid="{00000000-0005-0000-0000-000008280000}"/>
    <cellStyle name="Standaard 4 2 3 4 2 2 2 4 4 2" xfId="23058" xr:uid="{00000000-0005-0000-0000-000009280000}"/>
    <cellStyle name="Standaard 4 2 3 4 2 2 2 4 5" xfId="15478" xr:uid="{00000000-0005-0000-0000-00000A280000}"/>
    <cellStyle name="Standaard 4 2 3 4 2 2 2 4 6" xfId="23053" xr:uid="{00000000-0005-0000-0000-00000B280000}"/>
    <cellStyle name="Standaard 4 2 3 4 2 2 2 5" xfId="2708" xr:uid="{00000000-0005-0000-0000-00000C280000}"/>
    <cellStyle name="Standaard 4 2 3 4 2 2 2 5 2" xfId="7375" xr:uid="{00000000-0005-0000-0000-00000D280000}"/>
    <cellStyle name="Standaard 4 2 3 4 2 2 2 5 2 2" xfId="23060" xr:uid="{00000000-0005-0000-0000-00000E280000}"/>
    <cellStyle name="Standaard 4 2 3 4 2 2 2 5 3" xfId="10812" xr:uid="{00000000-0005-0000-0000-00000F280000}"/>
    <cellStyle name="Standaard 4 2 3 4 2 2 2 5 3 2" xfId="23061" xr:uid="{00000000-0005-0000-0000-000010280000}"/>
    <cellStyle name="Standaard 4 2 3 4 2 2 2 5 4" xfId="15480" xr:uid="{00000000-0005-0000-0000-000011280000}"/>
    <cellStyle name="Standaard 4 2 3 4 2 2 2 5 5" xfId="23059" xr:uid="{00000000-0005-0000-0000-000012280000}"/>
    <cellStyle name="Standaard 4 2 3 4 2 2 2 6" xfId="5044" xr:uid="{00000000-0005-0000-0000-000013280000}"/>
    <cellStyle name="Standaard 4 2 3 4 2 2 2 6 2" xfId="23062" xr:uid="{00000000-0005-0000-0000-000014280000}"/>
    <cellStyle name="Standaard 4 2 3 4 2 2 2 7" xfId="10801" xr:uid="{00000000-0005-0000-0000-000015280000}"/>
    <cellStyle name="Standaard 4 2 3 4 2 2 2 7 2" xfId="23063" xr:uid="{00000000-0005-0000-0000-000016280000}"/>
    <cellStyle name="Standaard 4 2 3 4 2 2 2 8" xfId="15469" xr:uid="{00000000-0005-0000-0000-000017280000}"/>
    <cellStyle name="Standaard 4 2 3 4 2 2 2 9" xfId="23028" xr:uid="{00000000-0005-0000-0000-000018280000}"/>
    <cellStyle name="Standaard 4 2 3 4 2 2 3" xfId="567" xr:uid="{00000000-0005-0000-0000-000019280000}"/>
    <cellStyle name="Standaard 4 2 3 4 2 2 3 2" xfId="2125" xr:uid="{00000000-0005-0000-0000-00001A280000}"/>
    <cellStyle name="Standaard 4 2 3 4 2 2 3 2 2" xfId="4456" xr:uid="{00000000-0005-0000-0000-00001B280000}"/>
    <cellStyle name="Standaard 4 2 3 4 2 2 3 2 2 2" xfId="9123" xr:uid="{00000000-0005-0000-0000-00001C280000}"/>
    <cellStyle name="Standaard 4 2 3 4 2 2 3 2 2 2 2" xfId="23067" xr:uid="{00000000-0005-0000-0000-00001D280000}"/>
    <cellStyle name="Standaard 4 2 3 4 2 2 3 2 2 3" xfId="10815" xr:uid="{00000000-0005-0000-0000-00001E280000}"/>
    <cellStyle name="Standaard 4 2 3 4 2 2 3 2 2 3 2" xfId="23068" xr:uid="{00000000-0005-0000-0000-00001F280000}"/>
    <cellStyle name="Standaard 4 2 3 4 2 2 3 2 2 4" xfId="15483" xr:uid="{00000000-0005-0000-0000-000020280000}"/>
    <cellStyle name="Standaard 4 2 3 4 2 2 3 2 2 5" xfId="23066" xr:uid="{00000000-0005-0000-0000-000021280000}"/>
    <cellStyle name="Standaard 4 2 3 4 2 2 3 2 3" xfId="6792" xr:uid="{00000000-0005-0000-0000-000022280000}"/>
    <cellStyle name="Standaard 4 2 3 4 2 2 3 2 3 2" xfId="23069" xr:uid="{00000000-0005-0000-0000-000023280000}"/>
    <cellStyle name="Standaard 4 2 3 4 2 2 3 2 4" xfId="10814" xr:uid="{00000000-0005-0000-0000-000024280000}"/>
    <cellStyle name="Standaard 4 2 3 4 2 2 3 2 4 2" xfId="23070" xr:uid="{00000000-0005-0000-0000-000025280000}"/>
    <cellStyle name="Standaard 4 2 3 4 2 2 3 2 5" xfId="15482" xr:uid="{00000000-0005-0000-0000-000026280000}"/>
    <cellStyle name="Standaard 4 2 3 4 2 2 3 2 6" xfId="23065" xr:uid="{00000000-0005-0000-0000-000027280000}"/>
    <cellStyle name="Standaard 4 2 3 4 2 2 3 3" xfId="1348" xr:uid="{00000000-0005-0000-0000-000028280000}"/>
    <cellStyle name="Standaard 4 2 3 4 2 2 3 3 2" xfId="3679" xr:uid="{00000000-0005-0000-0000-000029280000}"/>
    <cellStyle name="Standaard 4 2 3 4 2 2 3 3 2 2" xfId="8346" xr:uid="{00000000-0005-0000-0000-00002A280000}"/>
    <cellStyle name="Standaard 4 2 3 4 2 2 3 3 2 2 2" xfId="23073" xr:uid="{00000000-0005-0000-0000-00002B280000}"/>
    <cellStyle name="Standaard 4 2 3 4 2 2 3 3 2 3" xfId="10817" xr:uid="{00000000-0005-0000-0000-00002C280000}"/>
    <cellStyle name="Standaard 4 2 3 4 2 2 3 3 2 3 2" xfId="23074" xr:uid="{00000000-0005-0000-0000-00002D280000}"/>
    <cellStyle name="Standaard 4 2 3 4 2 2 3 3 2 4" xfId="15485" xr:uid="{00000000-0005-0000-0000-00002E280000}"/>
    <cellStyle name="Standaard 4 2 3 4 2 2 3 3 2 5" xfId="23072" xr:uid="{00000000-0005-0000-0000-00002F280000}"/>
    <cellStyle name="Standaard 4 2 3 4 2 2 3 3 3" xfId="6015" xr:uid="{00000000-0005-0000-0000-000030280000}"/>
    <cellStyle name="Standaard 4 2 3 4 2 2 3 3 3 2" xfId="23075" xr:uid="{00000000-0005-0000-0000-000031280000}"/>
    <cellStyle name="Standaard 4 2 3 4 2 2 3 3 4" xfId="10816" xr:uid="{00000000-0005-0000-0000-000032280000}"/>
    <cellStyle name="Standaard 4 2 3 4 2 2 3 3 4 2" xfId="23076" xr:uid="{00000000-0005-0000-0000-000033280000}"/>
    <cellStyle name="Standaard 4 2 3 4 2 2 3 3 5" xfId="15484" xr:uid="{00000000-0005-0000-0000-000034280000}"/>
    <cellStyle name="Standaard 4 2 3 4 2 2 3 3 6" xfId="23071" xr:uid="{00000000-0005-0000-0000-000035280000}"/>
    <cellStyle name="Standaard 4 2 3 4 2 2 3 4" xfId="2902" xr:uid="{00000000-0005-0000-0000-000036280000}"/>
    <cellStyle name="Standaard 4 2 3 4 2 2 3 4 2" xfId="7569" xr:uid="{00000000-0005-0000-0000-000037280000}"/>
    <cellStyle name="Standaard 4 2 3 4 2 2 3 4 2 2" xfId="23078" xr:uid="{00000000-0005-0000-0000-000038280000}"/>
    <cellStyle name="Standaard 4 2 3 4 2 2 3 4 3" xfId="10818" xr:uid="{00000000-0005-0000-0000-000039280000}"/>
    <cellStyle name="Standaard 4 2 3 4 2 2 3 4 3 2" xfId="23079" xr:uid="{00000000-0005-0000-0000-00003A280000}"/>
    <cellStyle name="Standaard 4 2 3 4 2 2 3 4 4" xfId="15486" xr:uid="{00000000-0005-0000-0000-00003B280000}"/>
    <cellStyle name="Standaard 4 2 3 4 2 2 3 4 5" xfId="23077" xr:uid="{00000000-0005-0000-0000-00003C280000}"/>
    <cellStyle name="Standaard 4 2 3 4 2 2 3 5" xfId="5238" xr:uid="{00000000-0005-0000-0000-00003D280000}"/>
    <cellStyle name="Standaard 4 2 3 4 2 2 3 5 2" xfId="23080" xr:uid="{00000000-0005-0000-0000-00003E280000}"/>
    <cellStyle name="Standaard 4 2 3 4 2 2 3 6" xfId="10813" xr:uid="{00000000-0005-0000-0000-00003F280000}"/>
    <cellStyle name="Standaard 4 2 3 4 2 2 3 6 2" xfId="23081" xr:uid="{00000000-0005-0000-0000-000040280000}"/>
    <cellStyle name="Standaard 4 2 3 4 2 2 3 7" xfId="15481" xr:uid="{00000000-0005-0000-0000-000041280000}"/>
    <cellStyle name="Standaard 4 2 3 4 2 2 3 8" xfId="23064" xr:uid="{00000000-0005-0000-0000-000042280000}"/>
    <cellStyle name="Standaard 4 2 3 4 2 2 4" xfId="1737" xr:uid="{00000000-0005-0000-0000-000043280000}"/>
    <cellStyle name="Standaard 4 2 3 4 2 2 4 2" xfId="4068" xr:uid="{00000000-0005-0000-0000-000044280000}"/>
    <cellStyle name="Standaard 4 2 3 4 2 2 4 2 2" xfId="8735" xr:uid="{00000000-0005-0000-0000-000045280000}"/>
    <cellStyle name="Standaard 4 2 3 4 2 2 4 2 2 2" xfId="23084" xr:uid="{00000000-0005-0000-0000-000046280000}"/>
    <cellStyle name="Standaard 4 2 3 4 2 2 4 2 3" xfId="10820" xr:uid="{00000000-0005-0000-0000-000047280000}"/>
    <cellStyle name="Standaard 4 2 3 4 2 2 4 2 3 2" xfId="23085" xr:uid="{00000000-0005-0000-0000-000048280000}"/>
    <cellStyle name="Standaard 4 2 3 4 2 2 4 2 4" xfId="15488" xr:uid="{00000000-0005-0000-0000-000049280000}"/>
    <cellStyle name="Standaard 4 2 3 4 2 2 4 2 5" xfId="23083" xr:uid="{00000000-0005-0000-0000-00004A280000}"/>
    <cellStyle name="Standaard 4 2 3 4 2 2 4 3" xfId="6404" xr:uid="{00000000-0005-0000-0000-00004B280000}"/>
    <cellStyle name="Standaard 4 2 3 4 2 2 4 3 2" xfId="23086" xr:uid="{00000000-0005-0000-0000-00004C280000}"/>
    <cellStyle name="Standaard 4 2 3 4 2 2 4 4" xfId="10819" xr:uid="{00000000-0005-0000-0000-00004D280000}"/>
    <cellStyle name="Standaard 4 2 3 4 2 2 4 4 2" xfId="23087" xr:uid="{00000000-0005-0000-0000-00004E280000}"/>
    <cellStyle name="Standaard 4 2 3 4 2 2 4 5" xfId="15487" xr:uid="{00000000-0005-0000-0000-00004F280000}"/>
    <cellStyle name="Standaard 4 2 3 4 2 2 4 6" xfId="23082" xr:uid="{00000000-0005-0000-0000-000050280000}"/>
    <cellStyle name="Standaard 4 2 3 4 2 2 5" xfId="960" xr:uid="{00000000-0005-0000-0000-000051280000}"/>
    <cellStyle name="Standaard 4 2 3 4 2 2 5 2" xfId="3291" xr:uid="{00000000-0005-0000-0000-000052280000}"/>
    <cellStyle name="Standaard 4 2 3 4 2 2 5 2 2" xfId="7958" xr:uid="{00000000-0005-0000-0000-000053280000}"/>
    <cellStyle name="Standaard 4 2 3 4 2 2 5 2 2 2" xfId="23090" xr:uid="{00000000-0005-0000-0000-000054280000}"/>
    <cellStyle name="Standaard 4 2 3 4 2 2 5 2 3" xfId="10822" xr:uid="{00000000-0005-0000-0000-000055280000}"/>
    <cellStyle name="Standaard 4 2 3 4 2 2 5 2 3 2" xfId="23091" xr:uid="{00000000-0005-0000-0000-000056280000}"/>
    <cellStyle name="Standaard 4 2 3 4 2 2 5 2 4" xfId="15490" xr:uid="{00000000-0005-0000-0000-000057280000}"/>
    <cellStyle name="Standaard 4 2 3 4 2 2 5 2 5" xfId="23089" xr:uid="{00000000-0005-0000-0000-000058280000}"/>
    <cellStyle name="Standaard 4 2 3 4 2 2 5 3" xfId="5627" xr:uid="{00000000-0005-0000-0000-000059280000}"/>
    <cellStyle name="Standaard 4 2 3 4 2 2 5 3 2" xfId="23092" xr:uid="{00000000-0005-0000-0000-00005A280000}"/>
    <cellStyle name="Standaard 4 2 3 4 2 2 5 4" xfId="10821" xr:uid="{00000000-0005-0000-0000-00005B280000}"/>
    <cellStyle name="Standaard 4 2 3 4 2 2 5 4 2" xfId="23093" xr:uid="{00000000-0005-0000-0000-00005C280000}"/>
    <cellStyle name="Standaard 4 2 3 4 2 2 5 5" xfId="15489" xr:uid="{00000000-0005-0000-0000-00005D280000}"/>
    <cellStyle name="Standaard 4 2 3 4 2 2 5 6" xfId="23088" xr:uid="{00000000-0005-0000-0000-00005E280000}"/>
    <cellStyle name="Standaard 4 2 3 4 2 2 6" xfId="2514" xr:uid="{00000000-0005-0000-0000-00005F280000}"/>
    <cellStyle name="Standaard 4 2 3 4 2 2 6 2" xfId="7181" xr:uid="{00000000-0005-0000-0000-000060280000}"/>
    <cellStyle name="Standaard 4 2 3 4 2 2 6 2 2" xfId="23095" xr:uid="{00000000-0005-0000-0000-000061280000}"/>
    <cellStyle name="Standaard 4 2 3 4 2 2 6 3" xfId="10823" xr:uid="{00000000-0005-0000-0000-000062280000}"/>
    <cellStyle name="Standaard 4 2 3 4 2 2 6 3 2" xfId="23096" xr:uid="{00000000-0005-0000-0000-000063280000}"/>
    <cellStyle name="Standaard 4 2 3 4 2 2 6 4" xfId="15491" xr:uid="{00000000-0005-0000-0000-000064280000}"/>
    <cellStyle name="Standaard 4 2 3 4 2 2 6 5" xfId="23094" xr:uid="{00000000-0005-0000-0000-000065280000}"/>
    <cellStyle name="Standaard 4 2 3 4 2 2 7" xfId="4850" xr:uid="{00000000-0005-0000-0000-000066280000}"/>
    <cellStyle name="Standaard 4 2 3 4 2 2 7 2" xfId="23097" xr:uid="{00000000-0005-0000-0000-000067280000}"/>
    <cellStyle name="Standaard 4 2 3 4 2 2 8" xfId="10800" xr:uid="{00000000-0005-0000-0000-000068280000}"/>
    <cellStyle name="Standaard 4 2 3 4 2 2 8 2" xfId="23098" xr:uid="{00000000-0005-0000-0000-000069280000}"/>
    <cellStyle name="Standaard 4 2 3 4 2 2 9" xfId="15468" xr:uid="{00000000-0005-0000-0000-00006A280000}"/>
    <cellStyle name="Standaard 4 2 3 4 2 3" xfId="238" xr:uid="{00000000-0005-0000-0000-00006B280000}"/>
    <cellStyle name="Standaard 4 2 3 4 2 3 2" xfId="629" xr:uid="{00000000-0005-0000-0000-00006C280000}"/>
    <cellStyle name="Standaard 4 2 3 4 2 3 2 2" xfId="2187" xr:uid="{00000000-0005-0000-0000-00006D280000}"/>
    <cellStyle name="Standaard 4 2 3 4 2 3 2 2 2" xfId="4518" xr:uid="{00000000-0005-0000-0000-00006E280000}"/>
    <cellStyle name="Standaard 4 2 3 4 2 3 2 2 2 2" xfId="9185" xr:uid="{00000000-0005-0000-0000-00006F280000}"/>
    <cellStyle name="Standaard 4 2 3 4 2 3 2 2 2 2 2" xfId="23103" xr:uid="{00000000-0005-0000-0000-000070280000}"/>
    <cellStyle name="Standaard 4 2 3 4 2 3 2 2 2 3" xfId="10827" xr:uid="{00000000-0005-0000-0000-000071280000}"/>
    <cellStyle name="Standaard 4 2 3 4 2 3 2 2 2 3 2" xfId="23104" xr:uid="{00000000-0005-0000-0000-000072280000}"/>
    <cellStyle name="Standaard 4 2 3 4 2 3 2 2 2 4" xfId="15495" xr:uid="{00000000-0005-0000-0000-000073280000}"/>
    <cellStyle name="Standaard 4 2 3 4 2 3 2 2 2 5" xfId="23102" xr:uid="{00000000-0005-0000-0000-000074280000}"/>
    <cellStyle name="Standaard 4 2 3 4 2 3 2 2 3" xfId="6854" xr:uid="{00000000-0005-0000-0000-000075280000}"/>
    <cellStyle name="Standaard 4 2 3 4 2 3 2 2 3 2" xfId="23105" xr:uid="{00000000-0005-0000-0000-000076280000}"/>
    <cellStyle name="Standaard 4 2 3 4 2 3 2 2 4" xfId="10826" xr:uid="{00000000-0005-0000-0000-000077280000}"/>
    <cellStyle name="Standaard 4 2 3 4 2 3 2 2 4 2" xfId="23106" xr:uid="{00000000-0005-0000-0000-000078280000}"/>
    <cellStyle name="Standaard 4 2 3 4 2 3 2 2 5" xfId="15494" xr:uid="{00000000-0005-0000-0000-000079280000}"/>
    <cellStyle name="Standaard 4 2 3 4 2 3 2 2 6" xfId="23101" xr:uid="{00000000-0005-0000-0000-00007A280000}"/>
    <cellStyle name="Standaard 4 2 3 4 2 3 2 3" xfId="1410" xr:uid="{00000000-0005-0000-0000-00007B280000}"/>
    <cellStyle name="Standaard 4 2 3 4 2 3 2 3 2" xfId="3741" xr:uid="{00000000-0005-0000-0000-00007C280000}"/>
    <cellStyle name="Standaard 4 2 3 4 2 3 2 3 2 2" xfId="8408" xr:uid="{00000000-0005-0000-0000-00007D280000}"/>
    <cellStyle name="Standaard 4 2 3 4 2 3 2 3 2 2 2" xfId="23109" xr:uid="{00000000-0005-0000-0000-00007E280000}"/>
    <cellStyle name="Standaard 4 2 3 4 2 3 2 3 2 3" xfId="10829" xr:uid="{00000000-0005-0000-0000-00007F280000}"/>
    <cellStyle name="Standaard 4 2 3 4 2 3 2 3 2 3 2" xfId="23110" xr:uid="{00000000-0005-0000-0000-000080280000}"/>
    <cellStyle name="Standaard 4 2 3 4 2 3 2 3 2 4" xfId="15497" xr:uid="{00000000-0005-0000-0000-000081280000}"/>
    <cellStyle name="Standaard 4 2 3 4 2 3 2 3 2 5" xfId="23108" xr:uid="{00000000-0005-0000-0000-000082280000}"/>
    <cellStyle name="Standaard 4 2 3 4 2 3 2 3 3" xfId="6077" xr:uid="{00000000-0005-0000-0000-000083280000}"/>
    <cellStyle name="Standaard 4 2 3 4 2 3 2 3 3 2" xfId="23111" xr:uid="{00000000-0005-0000-0000-000084280000}"/>
    <cellStyle name="Standaard 4 2 3 4 2 3 2 3 4" xfId="10828" xr:uid="{00000000-0005-0000-0000-000085280000}"/>
    <cellStyle name="Standaard 4 2 3 4 2 3 2 3 4 2" xfId="23112" xr:uid="{00000000-0005-0000-0000-000086280000}"/>
    <cellStyle name="Standaard 4 2 3 4 2 3 2 3 5" xfId="15496" xr:uid="{00000000-0005-0000-0000-000087280000}"/>
    <cellStyle name="Standaard 4 2 3 4 2 3 2 3 6" xfId="23107" xr:uid="{00000000-0005-0000-0000-000088280000}"/>
    <cellStyle name="Standaard 4 2 3 4 2 3 2 4" xfId="2964" xr:uid="{00000000-0005-0000-0000-000089280000}"/>
    <cellStyle name="Standaard 4 2 3 4 2 3 2 4 2" xfId="7631" xr:uid="{00000000-0005-0000-0000-00008A280000}"/>
    <cellStyle name="Standaard 4 2 3 4 2 3 2 4 2 2" xfId="23114" xr:uid="{00000000-0005-0000-0000-00008B280000}"/>
    <cellStyle name="Standaard 4 2 3 4 2 3 2 4 3" xfId="10830" xr:uid="{00000000-0005-0000-0000-00008C280000}"/>
    <cellStyle name="Standaard 4 2 3 4 2 3 2 4 3 2" xfId="23115" xr:uid="{00000000-0005-0000-0000-00008D280000}"/>
    <cellStyle name="Standaard 4 2 3 4 2 3 2 4 4" xfId="15498" xr:uid="{00000000-0005-0000-0000-00008E280000}"/>
    <cellStyle name="Standaard 4 2 3 4 2 3 2 4 5" xfId="23113" xr:uid="{00000000-0005-0000-0000-00008F280000}"/>
    <cellStyle name="Standaard 4 2 3 4 2 3 2 5" xfId="5300" xr:uid="{00000000-0005-0000-0000-000090280000}"/>
    <cellStyle name="Standaard 4 2 3 4 2 3 2 5 2" xfId="23116" xr:uid="{00000000-0005-0000-0000-000091280000}"/>
    <cellStyle name="Standaard 4 2 3 4 2 3 2 6" xfId="10825" xr:uid="{00000000-0005-0000-0000-000092280000}"/>
    <cellStyle name="Standaard 4 2 3 4 2 3 2 6 2" xfId="23117" xr:uid="{00000000-0005-0000-0000-000093280000}"/>
    <cellStyle name="Standaard 4 2 3 4 2 3 2 7" xfId="15493" xr:uid="{00000000-0005-0000-0000-000094280000}"/>
    <cellStyle name="Standaard 4 2 3 4 2 3 2 8" xfId="23100" xr:uid="{00000000-0005-0000-0000-000095280000}"/>
    <cellStyle name="Standaard 4 2 3 4 2 3 3" xfId="1799" xr:uid="{00000000-0005-0000-0000-000096280000}"/>
    <cellStyle name="Standaard 4 2 3 4 2 3 3 2" xfId="4130" xr:uid="{00000000-0005-0000-0000-000097280000}"/>
    <cellStyle name="Standaard 4 2 3 4 2 3 3 2 2" xfId="8797" xr:uid="{00000000-0005-0000-0000-000098280000}"/>
    <cellStyle name="Standaard 4 2 3 4 2 3 3 2 2 2" xfId="23120" xr:uid="{00000000-0005-0000-0000-000099280000}"/>
    <cellStyle name="Standaard 4 2 3 4 2 3 3 2 3" xfId="10832" xr:uid="{00000000-0005-0000-0000-00009A280000}"/>
    <cellStyle name="Standaard 4 2 3 4 2 3 3 2 3 2" xfId="23121" xr:uid="{00000000-0005-0000-0000-00009B280000}"/>
    <cellStyle name="Standaard 4 2 3 4 2 3 3 2 4" xfId="15500" xr:uid="{00000000-0005-0000-0000-00009C280000}"/>
    <cellStyle name="Standaard 4 2 3 4 2 3 3 2 5" xfId="23119" xr:uid="{00000000-0005-0000-0000-00009D280000}"/>
    <cellStyle name="Standaard 4 2 3 4 2 3 3 3" xfId="6466" xr:uid="{00000000-0005-0000-0000-00009E280000}"/>
    <cellStyle name="Standaard 4 2 3 4 2 3 3 3 2" xfId="23122" xr:uid="{00000000-0005-0000-0000-00009F280000}"/>
    <cellStyle name="Standaard 4 2 3 4 2 3 3 4" xfId="10831" xr:uid="{00000000-0005-0000-0000-0000A0280000}"/>
    <cellStyle name="Standaard 4 2 3 4 2 3 3 4 2" xfId="23123" xr:uid="{00000000-0005-0000-0000-0000A1280000}"/>
    <cellStyle name="Standaard 4 2 3 4 2 3 3 5" xfId="15499" xr:uid="{00000000-0005-0000-0000-0000A2280000}"/>
    <cellStyle name="Standaard 4 2 3 4 2 3 3 6" xfId="23118" xr:uid="{00000000-0005-0000-0000-0000A3280000}"/>
    <cellStyle name="Standaard 4 2 3 4 2 3 4" xfId="1022" xr:uid="{00000000-0005-0000-0000-0000A4280000}"/>
    <cellStyle name="Standaard 4 2 3 4 2 3 4 2" xfId="3353" xr:uid="{00000000-0005-0000-0000-0000A5280000}"/>
    <cellStyle name="Standaard 4 2 3 4 2 3 4 2 2" xfId="8020" xr:uid="{00000000-0005-0000-0000-0000A6280000}"/>
    <cellStyle name="Standaard 4 2 3 4 2 3 4 2 2 2" xfId="23126" xr:uid="{00000000-0005-0000-0000-0000A7280000}"/>
    <cellStyle name="Standaard 4 2 3 4 2 3 4 2 3" xfId="10834" xr:uid="{00000000-0005-0000-0000-0000A8280000}"/>
    <cellStyle name="Standaard 4 2 3 4 2 3 4 2 3 2" xfId="23127" xr:uid="{00000000-0005-0000-0000-0000A9280000}"/>
    <cellStyle name="Standaard 4 2 3 4 2 3 4 2 4" xfId="15502" xr:uid="{00000000-0005-0000-0000-0000AA280000}"/>
    <cellStyle name="Standaard 4 2 3 4 2 3 4 2 5" xfId="23125" xr:uid="{00000000-0005-0000-0000-0000AB280000}"/>
    <cellStyle name="Standaard 4 2 3 4 2 3 4 3" xfId="5689" xr:uid="{00000000-0005-0000-0000-0000AC280000}"/>
    <cellStyle name="Standaard 4 2 3 4 2 3 4 3 2" xfId="23128" xr:uid="{00000000-0005-0000-0000-0000AD280000}"/>
    <cellStyle name="Standaard 4 2 3 4 2 3 4 4" xfId="10833" xr:uid="{00000000-0005-0000-0000-0000AE280000}"/>
    <cellStyle name="Standaard 4 2 3 4 2 3 4 4 2" xfId="23129" xr:uid="{00000000-0005-0000-0000-0000AF280000}"/>
    <cellStyle name="Standaard 4 2 3 4 2 3 4 5" xfId="15501" xr:uid="{00000000-0005-0000-0000-0000B0280000}"/>
    <cellStyle name="Standaard 4 2 3 4 2 3 4 6" xfId="23124" xr:uid="{00000000-0005-0000-0000-0000B1280000}"/>
    <cellStyle name="Standaard 4 2 3 4 2 3 5" xfId="2576" xr:uid="{00000000-0005-0000-0000-0000B2280000}"/>
    <cellStyle name="Standaard 4 2 3 4 2 3 5 2" xfId="7243" xr:uid="{00000000-0005-0000-0000-0000B3280000}"/>
    <cellStyle name="Standaard 4 2 3 4 2 3 5 2 2" xfId="23131" xr:uid="{00000000-0005-0000-0000-0000B4280000}"/>
    <cellStyle name="Standaard 4 2 3 4 2 3 5 3" xfId="10835" xr:uid="{00000000-0005-0000-0000-0000B5280000}"/>
    <cellStyle name="Standaard 4 2 3 4 2 3 5 3 2" xfId="23132" xr:uid="{00000000-0005-0000-0000-0000B6280000}"/>
    <cellStyle name="Standaard 4 2 3 4 2 3 5 4" xfId="15503" xr:uid="{00000000-0005-0000-0000-0000B7280000}"/>
    <cellStyle name="Standaard 4 2 3 4 2 3 5 5" xfId="23130" xr:uid="{00000000-0005-0000-0000-0000B8280000}"/>
    <cellStyle name="Standaard 4 2 3 4 2 3 6" xfId="4912" xr:uid="{00000000-0005-0000-0000-0000B9280000}"/>
    <cellStyle name="Standaard 4 2 3 4 2 3 6 2" xfId="23133" xr:uid="{00000000-0005-0000-0000-0000BA280000}"/>
    <cellStyle name="Standaard 4 2 3 4 2 3 7" xfId="10824" xr:uid="{00000000-0005-0000-0000-0000BB280000}"/>
    <cellStyle name="Standaard 4 2 3 4 2 3 7 2" xfId="23134" xr:uid="{00000000-0005-0000-0000-0000BC280000}"/>
    <cellStyle name="Standaard 4 2 3 4 2 3 8" xfId="15492" xr:uid="{00000000-0005-0000-0000-0000BD280000}"/>
    <cellStyle name="Standaard 4 2 3 4 2 3 9" xfId="23099" xr:uid="{00000000-0005-0000-0000-0000BE280000}"/>
    <cellStyle name="Standaard 4 2 3 4 2 4" xfId="435" xr:uid="{00000000-0005-0000-0000-0000BF280000}"/>
    <cellStyle name="Standaard 4 2 3 4 2 4 2" xfId="1993" xr:uid="{00000000-0005-0000-0000-0000C0280000}"/>
    <cellStyle name="Standaard 4 2 3 4 2 4 2 2" xfId="4324" xr:uid="{00000000-0005-0000-0000-0000C1280000}"/>
    <cellStyle name="Standaard 4 2 3 4 2 4 2 2 2" xfId="8991" xr:uid="{00000000-0005-0000-0000-0000C2280000}"/>
    <cellStyle name="Standaard 4 2 3 4 2 4 2 2 2 2" xfId="23138" xr:uid="{00000000-0005-0000-0000-0000C3280000}"/>
    <cellStyle name="Standaard 4 2 3 4 2 4 2 2 3" xfId="10838" xr:uid="{00000000-0005-0000-0000-0000C4280000}"/>
    <cellStyle name="Standaard 4 2 3 4 2 4 2 2 3 2" xfId="23139" xr:uid="{00000000-0005-0000-0000-0000C5280000}"/>
    <cellStyle name="Standaard 4 2 3 4 2 4 2 2 4" xfId="15506" xr:uid="{00000000-0005-0000-0000-0000C6280000}"/>
    <cellStyle name="Standaard 4 2 3 4 2 4 2 2 5" xfId="23137" xr:uid="{00000000-0005-0000-0000-0000C7280000}"/>
    <cellStyle name="Standaard 4 2 3 4 2 4 2 3" xfId="6660" xr:uid="{00000000-0005-0000-0000-0000C8280000}"/>
    <cellStyle name="Standaard 4 2 3 4 2 4 2 3 2" xfId="23140" xr:uid="{00000000-0005-0000-0000-0000C9280000}"/>
    <cellStyle name="Standaard 4 2 3 4 2 4 2 4" xfId="10837" xr:uid="{00000000-0005-0000-0000-0000CA280000}"/>
    <cellStyle name="Standaard 4 2 3 4 2 4 2 4 2" xfId="23141" xr:uid="{00000000-0005-0000-0000-0000CB280000}"/>
    <cellStyle name="Standaard 4 2 3 4 2 4 2 5" xfId="15505" xr:uid="{00000000-0005-0000-0000-0000CC280000}"/>
    <cellStyle name="Standaard 4 2 3 4 2 4 2 6" xfId="23136" xr:uid="{00000000-0005-0000-0000-0000CD280000}"/>
    <cellStyle name="Standaard 4 2 3 4 2 4 3" xfId="1216" xr:uid="{00000000-0005-0000-0000-0000CE280000}"/>
    <cellStyle name="Standaard 4 2 3 4 2 4 3 2" xfId="3547" xr:uid="{00000000-0005-0000-0000-0000CF280000}"/>
    <cellStyle name="Standaard 4 2 3 4 2 4 3 2 2" xfId="8214" xr:uid="{00000000-0005-0000-0000-0000D0280000}"/>
    <cellStyle name="Standaard 4 2 3 4 2 4 3 2 2 2" xfId="23144" xr:uid="{00000000-0005-0000-0000-0000D1280000}"/>
    <cellStyle name="Standaard 4 2 3 4 2 4 3 2 3" xfId="10840" xr:uid="{00000000-0005-0000-0000-0000D2280000}"/>
    <cellStyle name="Standaard 4 2 3 4 2 4 3 2 3 2" xfId="23145" xr:uid="{00000000-0005-0000-0000-0000D3280000}"/>
    <cellStyle name="Standaard 4 2 3 4 2 4 3 2 4" xfId="15508" xr:uid="{00000000-0005-0000-0000-0000D4280000}"/>
    <cellStyle name="Standaard 4 2 3 4 2 4 3 2 5" xfId="23143" xr:uid="{00000000-0005-0000-0000-0000D5280000}"/>
    <cellStyle name="Standaard 4 2 3 4 2 4 3 3" xfId="5883" xr:uid="{00000000-0005-0000-0000-0000D6280000}"/>
    <cellStyle name="Standaard 4 2 3 4 2 4 3 3 2" xfId="23146" xr:uid="{00000000-0005-0000-0000-0000D7280000}"/>
    <cellStyle name="Standaard 4 2 3 4 2 4 3 4" xfId="10839" xr:uid="{00000000-0005-0000-0000-0000D8280000}"/>
    <cellStyle name="Standaard 4 2 3 4 2 4 3 4 2" xfId="23147" xr:uid="{00000000-0005-0000-0000-0000D9280000}"/>
    <cellStyle name="Standaard 4 2 3 4 2 4 3 5" xfId="15507" xr:uid="{00000000-0005-0000-0000-0000DA280000}"/>
    <cellStyle name="Standaard 4 2 3 4 2 4 3 6" xfId="23142" xr:uid="{00000000-0005-0000-0000-0000DB280000}"/>
    <cellStyle name="Standaard 4 2 3 4 2 4 4" xfId="2770" xr:uid="{00000000-0005-0000-0000-0000DC280000}"/>
    <cellStyle name="Standaard 4 2 3 4 2 4 4 2" xfId="7437" xr:uid="{00000000-0005-0000-0000-0000DD280000}"/>
    <cellStyle name="Standaard 4 2 3 4 2 4 4 2 2" xfId="23149" xr:uid="{00000000-0005-0000-0000-0000DE280000}"/>
    <cellStyle name="Standaard 4 2 3 4 2 4 4 3" xfId="10841" xr:uid="{00000000-0005-0000-0000-0000DF280000}"/>
    <cellStyle name="Standaard 4 2 3 4 2 4 4 3 2" xfId="23150" xr:uid="{00000000-0005-0000-0000-0000E0280000}"/>
    <cellStyle name="Standaard 4 2 3 4 2 4 4 4" xfId="15509" xr:uid="{00000000-0005-0000-0000-0000E1280000}"/>
    <cellStyle name="Standaard 4 2 3 4 2 4 4 5" xfId="23148" xr:uid="{00000000-0005-0000-0000-0000E2280000}"/>
    <cellStyle name="Standaard 4 2 3 4 2 4 5" xfId="5106" xr:uid="{00000000-0005-0000-0000-0000E3280000}"/>
    <cellStyle name="Standaard 4 2 3 4 2 4 5 2" xfId="23151" xr:uid="{00000000-0005-0000-0000-0000E4280000}"/>
    <cellStyle name="Standaard 4 2 3 4 2 4 6" xfId="10836" xr:uid="{00000000-0005-0000-0000-0000E5280000}"/>
    <cellStyle name="Standaard 4 2 3 4 2 4 6 2" xfId="23152" xr:uid="{00000000-0005-0000-0000-0000E6280000}"/>
    <cellStyle name="Standaard 4 2 3 4 2 4 7" xfId="15504" xr:uid="{00000000-0005-0000-0000-0000E7280000}"/>
    <cellStyle name="Standaard 4 2 3 4 2 4 8" xfId="23135" xr:uid="{00000000-0005-0000-0000-0000E8280000}"/>
    <cellStyle name="Standaard 4 2 3 4 2 5" xfId="1605" xr:uid="{00000000-0005-0000-0000-0000E9280000}"/>
    <cellStyle name="Standaard 4 2 3 4 2 5 2" xfId="3936" xr:uid="{00000000-0005-0000-0000-0000EA280000}"/>
    <cellStyle name="Standaard 4 2 3 4 2 5 2 2" xfId="8603" xr:uid="{00000000-0005-0000-0000-0000EB280000}"/>
    <cellStyle name="Standaard 4 2 3 4 2 5 2 2 2" xfId="23155" xr:uid="{00000000-0005-0000-0000-0000EC280000}"/>
    <cellStyle name="Standaard 4 2 3 4 2 5 2 3" xfId="10843" xr:uid="{00000000-0005-0000-0000-0000ED280000}"/>
    <cellStyle name="Standaard 4 2 3 4 2 5 2 3 2" xfId="23156" xr:uid="{00000000-0005-0000-0000-0000EE280000}"/>
    <cellStyle name="Standaard 4 2 3 4 2 5 2 4" xfId="15511" xr:uid="{00000000-0005-0000-0000-0000EF280000}"/>
    <cellStyle name="Standaard 4 2 3 4 2 5 2 5" xfId="23154" xr:uid="{00000000-0005-0000-0000-0000F0280000}"/>
    <cellStyle name="Standaard 4 2 3 4 2 5 3" xfId="6272" xr:uid="{00000000-0005-0000-0000-0000F1280000}"/>
    <cellStyle name="Standaard 4 2 3 4 2 5 3 2" xfId="23157" xr:uid="{00000000-0005-0000-0000-0000F2280000}"/>
    <cellStyle name="Standaard 4 2 3 4 2 5 4" xfId="10842" xr:uid="{00000000-0005-0000-0000-0000F3280000}"/>
    <cellStyle name="Standaard 4 2 3 4 2 5 4 2" xfId="23158" xr:uid="{00000000-0005-0000-0000-0000F4280000}"/>
    <cellStyle name="Standaard 4 2 3 4 2 5 5" xfId="15510" xr:uid="{00000000-0005-0000-0000-0000F5280000}"/>
    <cellStyle name="Standaard 4 2 3 4 2 5 6" xfId="23153" xr:uid="{00000000-0005-0000-0000-0000F6280000}"/>
    <cellStyle name="Standaard 4 2 3 4 2 6" xfId="828" xr:uid="{00000000-0005-0000-0000-0000F7280000}"/>
    <cellStyle name="Standaard 4 2 3 4 2 6 2" xfId="3159" xr:uid="{00000000-0005-0000-0000-0000F8280000}"/>
    <cellStyle name="Standaard 4 2 3 4 2 6 2 2" xfId="7826" xr:uid="{00000000-0005-0000-0000-0000F9280000}"/>
    <cellStyle name="Standaard 4 2 3 4 2 6 2 2 2" xfId="23161" xr:uid="{00000000-0005-0000-0000-0000FA280000}"/>
    <cellStyle name="Standaard 4 2 3 4 2 6 2 3" xfId="10845" xr:uid="{00000000-0005-0000-0000-0000FB280000}"/>
    <cellStyle name="Standaard 4 2 3 4 2 6 2 3 2" xfId="23162" xr:uid="{00000000-0005-0000-0000-0000FC280000}"/>
    <cellStyle name="Standaard 4 2 3 4 2 6 2 4" xfId="15513" xr:uid="{00000000-0005-0000-0000-0000FD280000}"/>
    <cellStyle name="Standaard 4 2 3 4 2 6 2 5" xfId="23160" xr:uid="{00000000-0005-0000-0000-0000FE280000}"/>
    <cellStyle name="Standaard 4 2 3 4 2 6 3" xfId="5495" xr:uid="{00000000-0005-0000-0000-0000FF280000}"/>
    <cellStyle name="Standaard 4 2 3 4 2 6 3 2" xfId="23163" xr:uid="{00000000-0005-0000-0000-000000290000}"/>
    <cellStyle name="Standaard 4 2 3 4 2 6 4" xfId="10844" xr:uid="{00000000-0005-0000-0000-000001290000}"/>
    <cellStyle name="Standaard 4 2 3 4 2 6 4 2" xfId="23164" xr:uid="{00000000-0005-0000-0000-000002290000}"/>
    <cellStyle name="Standaard 4 2 3 4 2 6 5" xfId="15512" xr:uid="{00000000-0005-0000-0000-000003290000}"/>
    <cellStyle name="Standaard 4 2 3 4 2 6 6" xfId="23159" xr:uid="{00000000-0005-0000-0000-000004290000}"/>
    <cellStyle name="Standaard 4 2 3 4 2 7" xfId="2382" xr:uid="{00000000-0005-0000-0000-000005290000}"/>
    <cellStyle name="Standaard 4 2 3 4 2 7 2" xfId="7049" xr:uid="{00000000-0005-0000-0000-000006290000}"/>
    <cellStyle name="Standaard 4 2 3 4 2 7 2 2" xfId="23166" xr:uid="{00000000-0005-0000-0000-000007290000}"/>
    <cellStyle name="Standaard 4 2 3 4 2 7 3" xfId="10846" xr:uid="{00000000-0005-0000-0000-000008290000}"/>
    <cellStyle name="Standaard 4 2 3 4 2 7 3 2" xfId="23167" xr:uid="{00000000-0005-0000-0000-000009290000}"/>
    <cellStyle name="Standaard 4 2 3 4 2 7 4" xfId="15514" xr:uid="{00000000-0005-0000-0000-00000A290000}"/>
    <cellStyle name="Standaard 4 2 3 4 2 7 5" xfId="23165" xr:uid="{00000000-0005-0000-0000-00000B290000}"/>
    <cellStyle name="Standaard 4 2 3 4 2 8" xfId="4751" xr:uid="{00000000-0005-0000-0000-00000C290000}"/>
    <cellStyle name="Standaard 4 2 3 4 2 8 2" xfId="23168" xr:uid="{00000000-0005-0000-0000-00000D290000}"/>
    <cellStyle name="Standaard 4 2 3 4 2 9" xfId="10799" xr:uid="{00000000-0005-0000-0000-00000E290000}"/>
    <cellStyle name="Standaard 4 2 3 4 2 9 2" xfId="23169" xr:uid="{00000000-0005-0000-0000-00000F290000}"/>
    <cellStyle name="Standaard 4 2 3 4 3" xfId="43" xr:uid="{00000000-0005-0000-0000-000010290000}"/>
    <cellStyle name="Standaard 4 2 3 4 3 10" xfId="15515" xr:uid="{00000000-0005-0000-0000-000011290000}"/>
    <cellStyle name="Standaard 4 2 3 4 3 11" xfId="23170" xr:uid="{00000000-0005-0000-0000-000012290000}"/>
    <cellStyle name="Standaard 4 2 3 4 3 2" xfId="200" xr:uid="{00000000-0005-0000-0000-000013290000}"/>
    <cellStyle name="Standaard 4 2 3 4 3 2 10" xfId="23171" xr:uid="{00000000-0005-0000-0000-000014290000}"/>
    <cellStyle name="Standaard 4 2 3 4 3 2 2" xfId="394" xr:uid="{00000000-0005-0000-0000-000015290000}"/>
    <cellStyle name="Standaard 4 2 3 4 3 2 2 2" xfId="785" xr:uid="{00000000-0005-0000-0000-000016290000}"/>
    <cellStyle name="Standaard 4 2 3 4 3 2 2 2 2" xfId="2343" xr:uid="{00000000-0005-0000-0000-000017290000}"/>
    <cellStyle name="Standaard 4 2 3 4 3 2 2 2 2 2" xfId="4674" xr:uid="{00000000-0005-0000-0000-000018290000}"/>
    <cellStyle name="Standaard 4 2 3 4 3 2 2 2 2 2 2" xfId="9341" xr:uid="{00000000-0005-0000-0000-000019290000}"/>
    <cellStyle name="Standaard 4 2 3 4 3 2 2 2 2 2 2 2" xfId="23176" xr:uid="{00000000-0005-0000-0000-00001A290000}"/>
    <cellStyle name="Standaard 4 2 3 4 3 2 2 2 2 2 3" xfId="10852" xr:uid="{00000000-0005-0000-0000-00001B290000}"/>
    <cellStyle name="Standaard 4 2 3 4 3 2 2 2 2 2 3 2" xfId="23177" xr:uid="{00000000-0005-0000-0000-00001C290000}"/>
    <cellStyle name="Standaard 4 2 3 4 3 2 2 2 2 2 4" xfId="15520" xr:uid="{00000000-0005-0000-0000-00001D290000}"/>
    <cellStyle name="Standaard 4 2 3 4 3 2 2 2 2 2 5" xfId="23175" xr:uid="{00000000-0005-0000-0000-00001E290000}"/>
    <cellStyle name="Standaard 4 2 3 4 3 2 2 2 2 3" xfId="7010" xr:uid="{00000000-0005-0000-0000-00001F290000}"/>
    <cellStyle name="Standaard 4 2 3 4 3 2 2 2 2 3 2" xfId="23178" xr:uid="{00000000-0005-0000-0000-000020290000}"/>
    <cellStyle name="Standaard 4 2 3 4 3 2 2 2 2 4" xfId="10851" xr:uid="{00000000-0005-0000-0000-000021290000}"/>
    <cellStyle name="Standaard 4 2 3 4 3 2 2 2 2 4 2" xfId="23179" xr:uid="{00000000-0005-0000-0000-000022290000}"/>
    <cellStyle name="Standaard 4 2 3 4 3 2 2 2 2 5" xfId="15519" xr:uid="{00000000-0005-0000-0000-000023290000}"/>
    <cellStyle name="Standaard 4 2 3 4 3 2 2 2 2 6" xfId="23174" xr:uid="{00000000-0005-0000-0000-000024290000}"/>
    <cellStyle name="Standaard 4 2 3 4 3 2 2 2 3" xfId="1566" xr:uid="{00000000-0005-0000-0000-000025290000}"/>
    <cellStyle name="Standaard 4 2 3 4 3 2 2 2 3 2" xfId="3897" xr:uid="{00000000-0005-0000-0000-000026290000}"/>
    <cellStyle name="Standaard 4 2 3 4 3 2 2 2 3 2 2" xfId="8564" xr:uid="{00000000-0005-0000-0000-000027290000}"/>
    <cellStyle name="Standaard 4 2 3 4 3 2 2 2 3 2 2 2" xfId="23182" xr:uid="{00000000-0005-0000-0000-000028290000}"/>
    <cellStyle name="Standaard 4 2 3 4 3 2 2 2 3 2 3" xfId="10854" xr:uid="{00000000-0005-0000-0000-000029290000}"/>
    <cellStyle name="Standaard 4 2 3 4 3 2 2 2 3 2 3 2" xfId="23183" xr:uid="{00000000-0005-0000-0000-00002A290000}"/>
    <cellStyle name="Standaard 4 2 3 4 3 2 2 2 3 2 4" xfId="15522" xr:uid="{00000000-0005-0000-0000-00002B290000}"/>
    <cellStyle name="Standaard 4 2 3 4 3 2 2 2 3 2 5" xfId="23181" xr:uid="{00000000-0005-0000-0000-00002C290000}"/>
    <cellStyle name="Standaard 4 2 3 4 3 2 2 2 3 3" xfId="6233" xr:uid="{00000000-0005-0000-0000-00002D290000}"/>
    <cellStyle name="Standaard 4 2 3 4 3 2 2 2 3 3 2" xfId="23184" xr:uid="{00000000-0005-0000-0000-00002E290000}"/>
    <cellStyle name="Standaard 4 2 3 4 3 2 2 2 3 4" xfId="10853" xr:uid="{00000000-0005-0000-0000-00002F290000}"/>
    <cellStyle name="Standaard 4 2 3 4 3 2 2 2 3 4 2" xfId="23185" xr:uid="{00000000-0005-0000-0000-000030290000}"/>
    <cellStyle name="Standaard 4 2 3 4 3 2 2 2 3 5" xfId="15521" xr:uid="{00000000-0005-0000-0000-000031290000}"/>
    <cellStyle name="Standaard 4 2 3 4 3 2 2 2 3 6" xfId="23180" xr:uid="{00000000-0005-0000-0000-000032290000}"/>
    <cellStyle name="Standaard 4 2 3 4 3 2 2 2 4" xfId="3120" xr:uid="{00000000-0005-0000-0000-000033290000}"/>
    <cellStyle name="Standaard 4 2 3 4 3 2 2 2 4 2" xfId="7787" xr:uid="{00000000-0005-0000-0000-000034290000}"/>
    <cellStyle name="Standaard 4 2 3 4 3 2 2 2 4 2 2" xfId="23187" xr:uid="{00000000-0005-0000-0000-000035290000}"/>
    <cellStyle name="Standaard 4 2 3 4 3 2 2 2 4 3" xfId="10855" xr:uid="{00000000-0005-0000-0000-000036290000}"/>
    <cellStyle name="Standaard 4 2 3 4 3 2 2 2 4 3 2" xfId="23188" xr:uid="{00000000-0005-0000-0000-000037290000}"/>
    <cellStyle name="Standaard 4 2 3 4 3 2 2 2 4 4" xfId="15523" xr:uid="{00000000-0005-0000-0000-000038290000}"/>
    <cellStyle name="Standaard 4 2 3 4 3 2 2 2 4 5" xfId="23186" xr:uid="{00000000-0005-0000-0000-000039290000}"/>
    <cellStyle name="Standaard 4 2 3 4 3 2 2 2 5" xfId="5456" xr:uid="{00000000-0005-0000-0000-00003A290000}"/>
    <cellStyle name="Standaard 4 2 3 4 3 2 2 2 5 2" xfId="23189" xr:uid="{00000000-0005-0000-0000-00003B290000}"/>
    <cellStyle name="Standaard 4 2 3 4 3 2 2 2 6" xfId="10850" xr:uid="{00000000-0005-0000-0000-00003C290000}"/>
    <cellStyle name="Standaard 4 2 3 4 3 2 2 2 6 2" xfId="23190" xr:uid="{00000000-0005-0000-0000-00003D290000}"/>
    <cellStyle name="Standaard 4 2 3 4 3 2 2 2 7" xfId="15518" xr:uid="{00000000-0005-0000-0000-00003E290000}"/>
    <cellStyle name="Standaard 4 2 3 4 3 2 2 2 8" xfId="23173" xr:uid="{00000000-0005-0000-0000-00003F290000}"/>
    <cellStyle name="Standaard 4 2 3 4 3 2 2 3" xfId="1955" xr:uid="{00000000-0005-0000-0000-000040290000}"/>
    <cellStyle name="Standaard 4 2 3 4 3 2 2 3 2" xfId="4286" xr:uid="{00000000-0005-0000-0000-000041290000}"/>
    <cellStyle name="Standaard 4 2 3 4 3 2 2 3 2 2" xfId="8953" xr:uid="{00000000-0005-0000-0000-000042290000}"/>
    <cellStyle name="Standaard 4 2 3 4 3 2 2 3 2 2 2" xfId="23193" xr:uid="{00000000-0005-0000-0000-000043290000}"/>
    <cellStyle name="Standaard 4 2 3 4 3 2 2 3 2 3" xfId="10857" xr:uid="{00000000-0005-0000-0000-000044290000}"/>
    <cellStyle name="Standaard 4 2 3 4 3 2 2 3 2 3 2" xfId="23194" xr:uid="{00000000-0005-0000-0000-000045290000}"/>
    <cellStyle name="Standaard 4 2 3 4 3 2 2 3 2 4" xfId="15525" xr:uid="{00000000-0005-0000-0000-000046290000}"/>
    <cellStyle name="Standaard 4 2 3 4 3 2 2 3 2 5" xfId="23192" xr:uid="{00000000-0005-0000-0000-000047290000}"/>
    <cellStyle name="Standaard 4 2 3 4 3 2 2 3 3" xfId="6622" xr:uid="{00000000-0005-0000-0000-000048290000}"/>
    <cellStyle name="Standaard 4 2 3 4 3 2 2 3 3 2" xfId="23195" xr:uid="{00000000-0005-0000-0000-000049290000}"/>
    <cellStyle name="Standaard 4 2 3 4 3 2 2 3 4" xfId="10856" xr:uid="{00000000-0005-0000-0000-00004A290000}"/>
    <cellStyle name="Standaard 4 2 3 4 3 2 2 3 4 2" xfId="23196" xr:uid="{00000000-0005-0000-0000-00004B290000}"/>
    <cellStyle name="Standaard 4 2 3 4 3 2 2 3 5" xfId="15524" xr:uid="{00000000-0005-0000-0000-00004C290000}"/>
    <cellStyle name="Standaard 4 2 3 4 3 2 2 3 6" xfId="23191" xr:uid="{00000000-0005-0000-0000-00004D290000}"/>
    <cellStyle name="Standaard 4 2 3 4 3 2 2 4" xfId="1178" xr:uid="{00000000-0005-0000-0000-00004E290000}"/>
    <cellStyle name="Standaard 4 2 3 4 3 2 2 4 2" xfId="3509" xr:uid="{00000000-0005-0000-0000-00004F290000}"/>
    <cellStyle name="Standaard 4 2 3 4 3 2 2 4 2 2" xfId="8176" xr:uid="{00000000-0005-0000-0000-000050290000}"/>
    <cellStyle name="Standaard 4 2 3 4 3 2 2 4 2 2 2" xfId="23199" xr:uid="{00000000-0005-0000-0000-000051290000}"/>
    <cellStyle name="Standaard 4 2 3 4 3 2 2 4 2 3" xfId="10859" xr:uid="{00000000-0005-0000-0000-000052290000}"/>
    <cellStyle name="Standaard 4 2 3 4 3 2 2 4 2 3 2" xfId="23200" xr:uid="{00000000-0005-0000-0000-000053290000}"/>
    <cellStyle name="Standaard 4 2 3 4 3 2 2 4 2 4" xfId="15527" xr:uid="{00000000-0005-0000-0000-000054290000}"/>
    <cellStyle name="Standaard 4 2 3 4 3 2 2 4 2 5" xfId="23198" xr:uid="{00000000-0005-0000-0000-000055290000}"/>
    <cellStyle name="Standaard 4 2 3 4 3 2 2 4 3" xfId="5845" xr:uid="{00000000-0005-0000-0000-000056290000}"/>
    <cellStyle name="Standaard 4 2 3 4 3 2 2 4 3 2" xfId="23201" xr:uid="{00000000-0005-0000-0000-000057290000}"/>
    <cellStyle name="Standaard 4 2 3 4 3 2 2 4 4" xfId="10858" xr:uid="{00000000-0005-0000-0000-000058290000}"/>
    <cellStyle name="Standaard 4 2 3 4 3 2 2 4 4 2" xfId="23202" xr:uid="{00000000-0005-0000-0000-000059290000}"/>
    <cellStyle name="Standaard 4 2 3 4 3 2 2 4 5" xfId="15526" xr:uid="{00000000-0005-0000-0000-00005A290000}"/>
    <cellStyle name="Standaard 4 2 3 4 3 2 2 4 6" xfId="23197" xr:uid="{00000000-0005-0000-0000-00005B290000}"/>
    <cellStyle name="Standaard 4 2 3 4 3 2 2 5" xfId="2732" xr:uid="{00000000-0005-0000-0000-00005C290000}"/>
    <cellStyle name="Standaard 4 2 3 4 3 2 2 5 2" xfId="7399" xr:uid="{00000000-0005-0000-0000-00005D290000}"/>
    <cellStyle name="Standaard 4 2 3 4 3 2 2 5 2 2" xfId="23204" xr:uid="{00000000-0005-0000-0000-00005E290000}"/>
    <cellStyle name="Standaard 4 2 3 4 3 2 2 5 3" xfId="10860" xr:uid="{00000000-0005-0000-0000-00005F290000}"/>
    <cellStyle name="Standaard 4 2 3 4 3 2 2 5 3 2" xfId="23205" xr:uid="{00000000-0005-0000-0000-000060290000}"/>
    <cellStyle name="Standaard 4 2 3 4 3 2 2 5 4" xfId="15528" xr:uid="{00000000-0005-0000-0000-000061290000}"/>
    <cellStyle name="Standaard 4 2 3 4 3 2 2 5 5" xfId="23203" xr:uid="{00000000-0005-0000-0000-000062290000}"/>
    <cellStyle name="Standaard 4 2 3 4 3 2 2 6" xfId="5068" xr:uid="{00000000-0005-0000-0000-000063290000}"/>
    <cellStyle name="Standaard 4 2 3 4 3 2 2 6 2" xfId="23206" xr:uid="{00000000-0005-0000-0000-000064290000}"/>
    <cellStyle name="Standaard 4 2 3 4 3 2 2 7" xfId="10849" xr:uid="{00000000-0005-0000-0000-000065290000}"/>
    <cellStyle name="Standaard 4 2 3 4 3 2 2 7 2" xfId="23207" xr:uid="{00000000-0005-0000-0000-000066290000}"/>
    <cellStyle name="Standaard 4 2 3 4 3 2 2 8" xfId="15517" xr:uid="{00000000-0005-0000-0000-000067290000}"/>
    <cellStyle name="Standaard 4 2 3 4 3 2 2 9" xfId="23172" xr:uid="{00000000-0005-0000-0000-000068290000}"/>
    <cellStyle name="Standaard 4 2 3 4 3 2 3" xfId="591" xr:uid="{00000000-0005-0000-0000-000069290000}"/>
    <cellStyle name="Standaard 4 2 3 4 3 2 3 2" xfId="2149" xr:uid="{00000000-0005-0000-0000-00006A290000}"/>
    <cellStyle name="Standaard 4 2 3 4 3 2 3 2 2" xfId="4480" xr:uid="{00000000-0005-0000-0000-00006B290000}"/>
    <cellStyle name="Standaard 4 2 3 4 3 2 3 2 2 2" xfId="9147" xr:uid="{00000000-0005-0000-0000-00006C290000}"/>
    <cellStyle name="Standaard 4 2 3 4 3 2 3 2 2 2 2" xfId="23211" xr:uid="{00000000-0005-0000-0000-00006D290000}"/>
    <cellStyle name="Standaard 4 2 3 4 3 2 3 2 2 3" xfId="10863" xr:uid="{00000000-0005-0000-0000-00006E290000}"/>
    <cellStyle name="Standaard 4 2 3 4 3 2 3 2 2 3 2" xfId="23212" xr:uid="{00000000-0005-0000-0000-00006F290000}"/>
    <cellStyle name="Standaard 4 2 3 4 3 2 3 2 2 4" xfId="15531" xr:uid="{00000000-0005-0000-0000-000070290000}"/>
    <cellStyle name="Standaard 4 2 3 4 3 2 3 2 2 5" xfId="23210" xr:uid="{00000000-0005-0000-0000-000071290000}"/>
    <cellStyle name="Standaard 4 2 3 4 3 2 3 2 3" xfId="6816" xr:uid="{00000000-0005-0000-0000-000072290000}"/>
    <cellStyle name="Standaard 4 2 3 4 3 2 3 2 3 2" xfId="23213" xr:uid="{00000000-0005-0000-0000-000073290000}"/>
    <cellStyle name="Standaard 4 2 3 4 3 2 3 2 4" xfId="10862" xr:uid="{00000000-0005-0000-0000-000074290000}"/>
    <cellStyle name="Standaard 4 2 3 4 3 2 3 2 4 2" xfId="23214" xr:uid="{00000000-0005-0000-0000-000075290000}"/>
    <cellStyle name="Standaard 4 2 3 4 3 2 3 2 5" xfId="15530" xr:uid="{00000000-0005-0000-0000-000076290000}"/>
    <cellStyle name="Standaard 4 2 3 4 3 2 3 2 6" xfId="23209" xr:uid="{00000000-0005-0000-0000-000077290000}"/>
    <cellStyle name="Standaard 4 2 3 4 3 2 3 3" xfId="1372" xr:uid="{00000000-0005-0000-0000-000078290000}"/>
    <cellStyle name="Standaard 4 2 3 4 3 2 3 3 2" xfId="3703" xr:uid="{00000000-0005-0000-0000-000079290000}"/>
    <cellStyle name="Standaard 4 2 3 4 3 2 3 3 2 2" xfId="8370" xr:uid="{00000000-0005-0000-0000-00007A290000}"/>
    <cellStyle name="Standaard 4 2 3 4 3 2 3 3 2 2 2" xfId="23217" xr:uid="{00000000-0005-0000-0000-00007B290000}"/>
    <cellStyle name="Standaard 4 2 3 4 3 2 3 3 2 3" xfId="10865" xr:uid="{00000000-0005-0000-0000-00007C290000}"/>
    <cellStyle name="Standaard 4 2 3 4 3 2 3 3 2 3 2" xfId="23218" xr:uid="{00000000-0005-0000-0000-00007D290000}"/>
    <cellStyle name="Standaard 4 2 3 4 3 2 3 3 2 4" xfId="15533" xr:uid="{00000000-0005-0000-0000-00007E290000}"/>
    <cellStyle name="Standaard 4 2 3 4 3 2 3 3 2 5" xfId="23216" xr:uid="{00000000-0005-0000-0000-00007F290000}"/>
    <cellStyle name="Standaard 4 2 3 4 3 2 3 3 3" xfId="6039" xr:uid="{00000000-0005-0000-0000-000080290000}"/>
    <cellStyle name="Standaard 4 2 3 4 3 2 3 3 3 2" xfId="23219" xr:uid="{00000000-0005-0000-0000-000081290000}"/>
    <cellStyle name="Standaard 4 2 3 4 3 2 3 3 4" xfId="10864" xr:uid="{00000000-0005-0000-0000-000082290000}"/>
    <cellStyle name="Standaard 4 2 3 4 3 2 3 3 4 2" xfId="23220" xr:uid="{00000000-0005-0000-0000-000083290000}"/>
    <cellStyle name="Standaard 4 2 3 4 3 2 3 3 5" xfId="15532" xr:uid="{00000000-0005-0000-0000-000084290000}"/>
    <cellStyle name="Standaard 4 2 3 4 3 2 3 3 6" xfId="23215" xr:uid="{00000000-0005-0000-0000-000085290000}"/>
    <cellStyle name="Standaard 4 2 3 4 3 2 3 4" xfId="2926" xr:uid="{00000000-0005-0000-0000-000086290000}"/>
    <cellStyle name="Standaard 4 2 3 4 3 2 3 4 2" xfId="7593" xr:uid="{00000000-0005-0000-0000-000087290000}"/>
    <cellStyle name="Standaard 4 2 3 4 3 2 3 4 2 2" xfId="23222" xr:uid="{00000000-0005-0000-0000-000088290000}"/>
    <cellStyle name="Standaard 4 2 3 4 3 2 3 4 3" xfId="10866" xr:uid="{00000000-0005-0000-0000-000089290000}"/>
    <cellStyle name="Standaard 4 2 3 4 3 2 3 4 3 2" xfId="23223" xr:uid="{00000000-0005-0000-0000-00008A290000}"/>
    <cellStyle name="Standaard 4 2 3 4 3 2 3 4 4" xfId="15534" xr:uid="{00000000-0005-0000-0000-00008B290000}"/>
    <cellStyle name="Standaard 4 2 3 4 3 2 3 4 5" xfId="23221" xr:uid="{00000000-0005-0000-0000-00008C290000}"/>
    <cellStyle name="Standaard 4 2 3 4 3 2 3 5" xfId="5262" xr:uid="{00000000-0005-0000-0000-00008D290000}"/>
    <cellStyle name="Standaard 4 2 3 4 3 2 3 5 2" xfId="23224" xr:uid="{00000000-0005-0000-0000-00008E290000}"/>
    <cellStyle name="Standaard 4 2 3 4 3 2 3 6" xfId="10861" xr:uid="{00000000-0005-0000-0000-00008F290000}"/>
    <cellStyle name="Standaard 4 2 3 4 3 2 3 6 2" xfId="23225" xr:uid="{00000000-0005-0000-0000-000090290000}"/>
    <cellStyle name="Standaard 4 2 3 4 3 2 3 7" xfId="15529" xr:uid="{00000000-0005-0000-0000-000091290000}"/>
    <cellStyle name="Standaard 4 2 3 4 3 2 3 8" xfId="23208" xr:uid="{00000000-0005-0000-0000-000092290000}"/>
    <cellStyle name="Standaard 4 2 3 4 3 2 4" xfId="1761" xr:uid="{00000000-0005-0000-0000-000093290000}"/>
    <cellStyle name="Standaard 4 2 3 4 3 2 4 2" xfId="4092" xr:uid="{00000000-0005-0000-0000-000094290000}"/>
    <cellStyle name="Standaard 4 2 3 4 3 2 4 2 2" xfId="8759" xr:uid="{00000000-0005-0000-0000-000095290000}"/>
    <cellStyle name="Standaard 4 2 3 4 3 2 4 2 2 2" xfId="23228" xr:uid="{00000000-0005-0000-0000-000096290000}"/>
    <cellStyle name="Standaard 4 2 3 4 3 2 4 2 3" xfId="10868" xr:uid="{00000000-0005-0000-0000-000097290000}"/>
    <cellStyle name="Standaard 4 2 3 4 3 2 4 2 3 2" xfId="23229" xr:uid="{00000000-0005-0000-0000-000098290000}"/>
    <cellStyle name="Standaard 4 2 3 4 3 2 4 2 4" xfId="15536" xr:uid="{00000000-0005-0000-0000-000099290000}"/>
    <cellStyle name="Standaard 4 2 3 4 3 2 4 2 5" xfId="23227" xr:uid="{00000000-0005-0000-0000-00009A290000}"/>
    <cellStyle name="Standaard 4 2 3 4 3 2 4 3" xfId="6428" xr:uid="{00000000-0005-0000-0000-00009B290000}"/>
    <cellStyle name="Standaard 4 2 3 4 3 2 4 3 2" xfId="23230" xr:uid="{00000000-0005-0000-0000-00009C290000}"/>
    <cellStyle name="Standaard 4 2 3 4 3 2 4 4" xfId="10867" xr:uid="{00000000-0005-0000-0000-00009D290000}"/>
    <cellStyle name="Standaard 4 2 3 4 3 2 4 4 2" xfId="23231" xr:uid="{00000000-0005-0000-0000-00009E290000}"/>
    <cellStyle name="Standaard 4 2 3 4 3 2 4 5" xfId="15535" xr:uid="{00000000-0005-0000-0000-00009F290000}"/>
    <cellStyle name="Standaard 4 2 3 4 3 2 4 6" xfId="23226" xr:uid="{00000000-0005-0000-0000-0000A0290000}"/>
    <cellStyle name="Standaard 4 2 3 4 3 2 5" xfId="984" xr:uid="{00000000-0005-0000-0000-0000A1290000}"/>
    <cellStyle name="Standaard 4 2 3 4 3 2 5 2" xfId="3315" xr:uid="{00000000-0005-0000-0000-0000A2290000}"/>
    <cellStyle name="Standaard 4 2 3 4 3 2 5 2 2" xfId="7982" xr:uid="{00000000-0005-0000-0000-0000A3290000}"/>
    <cellStyle name="Standaard 4 2 3 4 3 2 5 2 2 2" xfId="23234" xr:uid="{00000000-0005-0000-0000-0000A4290000}"/>
    <cellStyle name="Standaard 4 2 3 4 3 2 5 2 3" xfId="10870" xr:uid="{00000000-0005-0000-0000-0000A5290000}"/>
    <cellStyle name="Standaard 4 2 3 4 3 2 5 2 3 2" xfId="23235" xr:uid="{00000000-0005-0000-0000-0000A6290000}"/>
    <cellStyle name="Standaard 4 2 3 4 3 2 5 2 4" xfId="15538" xr:uid="{00000000-0005-0000-0000-0000A7290000}"/>
    <cellStyle name="Standaard 4 2 3 4 3 2 5 2 5" xfId="23233" xr:uid="{00000000-0005-0000-0000-0000A8290000}"/>
    <cellStyle name="Standaard 4 2 3 4 3 2 5 3" xfId="5651" xr:uid="{00000000-0005-0000-0000-0000A9290000}"/>
    <cellStyle name="Standaard 4 2 3 4 3 2 5 3 2" xfId="23236" xr:uid="{00000000-0005-0000-0000-0000AA290000}"/>
    <cellStyle name="Standaard 4 2 3 4 3 2 5 4" xfId="10869" xr:uid="{00000000-0005-0000-0000-0000AB290000}"/>
    <cellStyle name="Standaard 4 2 3 4 3 2 5 4 2" xfId="23237" xr:uid="{00000000-0005-0000-0000-0000AC290000}"/>
    <cellStyle name="Standaard 4 2 3 4 3 2 5 5" xfId="15537" xr:uid="{00000000-0005-0000-0000-0000AD290000}"/>
    <cellStyle name="Standaard 4 2 3 4 3 2 5 6" xfId="23232" xr:uid="{00000000-0005-0000-0000-0000AE290000}"/>
    <cellStyle name="Standaard 4 2 3 4 3 2 6" xfId="2538" xr:uid="{00000000-0005-0000-0000-0000AF290000}"/>
    <cellStyle name="Standaard 4 2 3 4 3 2 6 2" xfId="7205" xr:uid="{00000000-0005-0000-0000-0000B0290000}"/>
    <cellStyle name="Standaard 4 2 3 4 3 2 6 2 2" xfId="23239" xr:uid="{00000000-0005-0000-0000-0000B1290000}"/>
    <cellStyle name="Standaard 4 2 3 4 3 2 6 3" xfId="10871" xr:uid="{00000000-0005-0000-0000-0000B2290000}"/>
    <cellStyle name="Standaard 4 2 3 4 3 2 6 3 2" xfId="23240" xr:uid="{00000000-0005-0000-0000-0000B3290000}"/>
    <cellStyle name="Standaard 4 2 3 4 3 2 6 4" xfId="15539" xr:uid="{00000000-0005-0000-0000-0000B4290000}"/>
    <cellStyle name="Standaard 4 2 3 4 3 2 6 5" xfId="23238" xr:uid="{00000000-0005-0000-0000-0000B5290000}"/>
    <cellStyle name="Standaard 4 2 3 4 3 2 7" xfId="4874" xr:uid="{00000000-0005-0000-0000-0000B6290000}"/>
    <cellStyle name="Standaard 4 2 3 4 3 2 7 2" xfId="23241" xr:uid="{00000000-0005-0000-0000-0000B7290000}"/>
    <cellStyle name="Standaard 4 2 3 4 3 2 8" xfId="10848" xr:uid="{00000000-0005-0000-0000-0000B8290000}"/>
    <cellStyle name="Standaard 4 2 3 4 3 2 8 2" xfId="23242" xr:uid="{00000000-0005-0000-0000-0000B9290000}"/>
    <cellStyle name="Standaard 4 2 3 4 3 2 9" xfId="15516" xr:uid="{00000000-0005-0000-0000-0000BA290000}"/>
    <cellStyle name="Standaard 4 2 3 4 3 3" xfId="239" xr:uid="{00000000-0005-0000-0000-0000BB290000}"/>
    <cellStyle name="Standaard 4 2 3 4 3 3 2" xfId="630" xr:uid="{00000000-0005-0000-0000-0000BC290000}"/>
    <cellStyle name="Standaard 4 2 3 4 3 3 2 2" xfId="2188" xr:uid="{00000000-0005-0000-0000-0000BD290000}"/>
    <cellStyle name="Standaard 4 2 3 4 3 3 2 2 2" xfId="4519" xr:uid="{00000000-0005-0000-0000-0000BE290000}"/>
    <cellStyle name="Standaard 4 2 3 4 3 3 2 2 2 2" xfId="9186" xr:uid="{00000000-0005-0000-0000-0000BF290000}"/>
    <cellStyle name="Standaard 4 2 3 4 3 3 2 2 2 2 2" xfId="23247" xr:uid="{00000000-0005-0000-0000-0000C0290000}"/>
    <cellStyle name="Standaard 4 2 3 4 3 3 2 2 2 3" xfId="10875" xr:uid="{00000000-0005-0000-0000-0000C1290000}"/>
    <cellStyle name="Standaard 4 2 3 4 3 3 2 2 2 3 2" xfId="23248" xr:uid="{00000000-0005-0000-0000-0000C2290000}"/>
    <cellStyle name="Standaard 4 2 3 4 3 3 2 2 2 4" xfId="15543" xr:uid="{00000000-0005-0000-0000-0000C3290000}"/>
    <cellStyle name="Standaard 4 2 3 4 3 3 2 2 2 5" xfId="23246" xr:uid="{00000000-0005-0000-0000-0000C4290000}"/>
    <cellStyle name="Standaard 4 2 3 4 3 3 2 2 3" xfId="6855" xr:uid="{00000000-0005-0000-0000-0000C5290000}"/>
    <cellStyle name="Standaard 4 2 3 4 3 3 2 2 3 2" xfId="23249" xr:uid="{00000000-0005-0000-0000-0000C6290000}"/>
    <cellStyle name="Standaard 4 2 3 4 3 3 2 2 4" xfId="10874" xr:uid="{00000000-0005-0000-0000-0000C7290000}"/>
    <cellStyle name="Standaard 4 2 3 4 3 3 2 2 4 2" xfId="23250" xr:uid="{00000000-0005-0000-0000-0000C8290000}"/>
    <cellStyle name="Standaard 4 2 3 4 3 3 2 2 5" xfId="15542" xr:uid="{00000000-0005-0000-0000-0000C9290000}"/>
    <cellStyle name="Standaard 4 2 3 4 3 3 2 2 6" xfId="23245" xr:uid="{00000000-0005-0000-0000-0000CA290000}"/>
    <cellStyle name="Standaard 4 2 3 4 3 3 2 3" xfId="1411" xr:uid="{00000000-0005-0000-0000-0000CB290000}"/>
    <cellStyle name="Standaard 4 2 3 4 3 3 2 3 2" xfId="3742" xr:uid="{00000000-0005-0000-0000-0000CC290000}"/>
    <cellStyle name="Standaard 4 2 3 4 3 3 2 3 2 2" xfId="8409" xr:uid="{00000000-0005-0000-0000-0000CD290000}"/>
    <cellStyle name="Standaard 4 2 3 4 3 3 2 3 2 2 2" xfId="23253" xr:uid="{00000000-0005-0000-0000-0000CE290000}"/>
    <cellStyle name="Standaard 4 2 3 4 3 3 2 3 2 3" xfId="10877" xr:uid="{00000000-0005-0000-0000-0000CF290000}"/>
    <cellStyle name="Standaard 4 2 3 4 3 3 2 3 2 3 2" xfId="23254" xr:uid="{00000000-0005-0000-0000-0000D0290000}"/>
    <cellStyle name="Standaard 4 2 3 4 3 3 2 3 2 4" xfId="15545" xr:uid="{00000000-0005-0000-0000-0000D1290000}"/>
    <cellStyle name="Standaard 4 2 3 4 3 3 2 3 2 5" xfId="23252" xr:uid="{00000000-0005-0000-0000-0000D2290000}"/>
    <cellStyle name="Standaard 4 2 3 4 3 3 2 3 3" xfId="6078" xr:uid="{00000000-0005-0000-0000-0000D3290000}"/>
    <cellStyle name="Standaard 4 2 3 4 3 3 2 3 3 2" xfId="23255" xr:uid="{00000000-0005-0000-0000-0000D4290000}"/>
    <cellStyle name="Standaard 4 2 3 4 3 3 2 3 4" xfId="10876" xr:uid="{00000000-0005-0000-0000-0000D5290000}"/>
    <cellStyle name="Standaard 4 2 3 4 3 3 2 3 4 2" xfId="23256" xr:uid="{00000000-0005-0000-0000-0000D6290000}"/>
    <cellStyle name="Standaard 4 2 3 4 3 3 2 3 5" xfId="15544" xr:uid="{00000000-0005-0000-0000-0000D7290000}"/>
    <cellStyle name="Standaard 4 2 3 4 3 3 2 3 6" xfId="23251" xr:uid="{00000000-0005-0000-0000-0000D8290000}"/>
    <cellStyle name="Standaard 4 2 3 4 3 3 2 4" xfId="2965" xr:uid="{00000000-0005-0000-0000-0000D9290000}"/>
    <cellStyle name="Standaard 4 2 3 4 3 3 2 4 2" xfId="7632" xr:uid="{00000000-0005-0000-0000-0000DA290000}"/>
    <cellStyle name="Standaard 4 2 3 4 3 3 2 4 2 2" xfId="23258" xr:uid="{00000000-0005-0000-0000-0000DB290000}"/>
    <cellStyle name="Standaard 4 2 3 4 3 3 2 4 3" xfId="10878" xr:uid="{00000000-0005-0000-0000-0000DC290000}"/>
    <cellStyle name="Standaard 4 2 3 4 3 3 2 4 3 2" xfId="23259" xr:uid="{00000000-0005-0000-0000-0000DD290000}"/>
    <cellStyle name="Standaard 4 2 3 4 3 3 2 4 4" xfId="15546" xr:uid="{00000000-0005-0000-0000-0000DE290000}"/>
    <cellStyle name="Standaard 4 2 3 4 3 3 2 4 5" xfId="23257" xr:uid="{00000000-0005-0000-0000-0000DF290000}"/>
    <cellStyle name="Standaard 4 2 3 4 3 3 2 5" xfId="5301" xr:uid="{00000000-0005-0000-0000-0000E0290000}"/>
    <cellStyle name="Standaard 4 2 3 4 3 3 2 5 2" xfId="23260" xr:uid="{00000000-0005-0000-0000-0000E1290000}"/>
    <cellStyle name="Standaard 4 2 3 4 3 3 2 6" xfId="10873" xr:uid="{00000000-0005-0000-0000-0000E2290000}"/>
    <cellStyle name="Standaard 4 2 3 4 3 3 2 6 2" xfId="23261" xr:uid="{00000000-0005-0000-0000-0000E3290000}"/>
    <cellStyle name="Standaard 4 2 3 4 3 3 2 7" xfId="15541" xr:uid="{00000000-0005-0000-0000-0000E4290000}"/>
    <cellStyle name="Standaard 4 2 3 4 3 3 2 8" xfId="23244" xr:uid="{00000000-0005-0000-0000-0000E5290000}"/>
    <cellStyle name="Standaard 4 2 3 4 3 3 3" xfId="1800" xr:uid="{00000000-0005-0000-0000-0000E6290000}"/>
    <cellStyle name="Standaard 4 2 3 4 3 3 3 2" xfId="4131" xr:uid="{00000000-0005-0000-0000-0000E7290000}"/>
    <cellStyle name="Standaard 4 2 3 4 3 3 3 2 2" xfId="8798" xr:uid="{00000000-0005-0000-0000-0000E8290000}"/>
    <cellStyle name="Standaard 4 2 3 4 3 3 3 2 2 2" xfId="23264" xr:uid="{00000000-0005-0000-0000-0000E9290000}"/>
    <cellStyle name="Standaard 4 2 3 4 3 3 3 2 3" xfId="10880" xr:uid="{00000000-0005-0000-0000-0000EA290000}"/>
    <cellStyle name="Standaard 4 2 3 4 3 3 3 2 3 2" xfId="23265" xr:uid="{00000000-0005-0000-0000-0000EB290000}"/>
    <cellStyle name="Standaard 4 2 3 4 3 3 3 2 4" xfId="15548" xr:uid="{00000000-0005-0000-0000-0000EC290000}"/>
    <cellStyle name="Standaard 4 2 3 4 3 3 3 2 5" xfId="23263" xr:uid="{00000000-0005-0000-0000-0000ED290000}"/>
    <cellStyle name="Standaard 4 2 3 4 3 3 3 3" xfId="6467" xr:uid="{00000000-0005-0000-0000-0000EE290000}"/>
    <cellStyle name="Standaard 4 2 3 4 3 3 3 3 2" xfId="23266" xr:uid="{00000000-0005-0000-0000-0000EF290000}"/>
    <cellStyle name="Standaard 4 2 3 4 3 3 3 4" xfId="10879" xr:uid="{00000000-0005-0000-0000-0000F0290000}"/>
    <cellStyle name="Standaard 4 2 3 4 3 3 3 4 2" xfId="23267" xr:uid="{00000000-0005-0000-0000-0000F1290000}"/>
    <cellStyle name="Standaard 4 2 3 4 3 3 3 5" xfId="15547" xr:uid="{00000000-0005-0000-0000-0000F2290000}"/>
    <cellStyle name="Standaard 4 2 3 4 3 3 3 6" xfId="23262" xr:uid="{00000000-0005-0000-0000-0000F3290000}"/>
    <cellStyle name="Standaard 4 2 3 4 3 3 4" xfId="1023" xr:uid="{00000000-0005-0000-0000-0000F4290000}"/>
    <cellStyle name="Standaard 4 2 3 4 3 3 4 2" xfId="3354" xr:uid="{00000000-0005-0000-0000-0000F5290000}"/>
    <cellStyle name="Standaard 4 2 3 4 3 3 4 2 2" xfId="8021" xr:uid="{00000000-0005-0000-0000-0000F6290000}"/>
    <cellStyle name="Standaard 4 2 3 4 3 3 4 2 2 2" xfId="23270" xr:uid="{00000000-0005-0000-0000-0000F7290000}"/>
    <cellStyle name="Standaard 4 2 3 4 3 3 4 2 3" xfId="10882" xr:uid="{00000000-0005-0000-0000-0000F8290000}"/>
    <cellStyle name="Standaard 4 2 3 4 3 3 4 2 3 2" xfId="23271" xr:uid="{00000000-0005-0000-0000-0000F9290000}"/>
    <cellStyle name="Standaard 4 2 3 4 3 3 4 2 4" xfId="15550" xr:uid="{00000000-0005-0000-0000-0000FA290000}"/>
    <cellStyle name="Standaard 4 2 3 4 3 3 4 2 5" xfId="23269" xr:uid="{00000000-0005-0000-0000-0000FB290000}"/>
    <cellStyle name="Standaard 4 2 3 4 3 3 4 3" xfId="5690" xr:uid="{00000000-0005-0000-0000-0000FC290000}"/>
    <cellStyle name="Standaard 4 2 3 4 3 3 4 3 2" xfId="23272" xr:uid="{00000000-0005-0000-0000-0000FD290000}"/>
    <cellStyle name="Standaard 4 2 3 4 3 3 4 4" xfId="10881" xr:uid="{00000000-0005-0000-0000-0000FE290000}"/>
    <cellStyle name="Standaard 4 2 3 4 3 3 4 4 2" xfId="23273" xr:uid="{00000000-0005-0000-0000-0000FF290000}"/>
    <cellStyle name="Standaard 4 2 3 4 3 3 4 5" xfId="15549" xr:uid="{00000000-0005-0000-0000-0000002A0000}"/>
    <cellStyle name="Standaard 4 2 3 4 3 3 4 6" xfId="23268" xr:uid="{00000000-0005-0000-0000-0000012A0000}"/>
    <cellStyle name="Standaard 4 2 3 4 3 3 5" xfId="2577" xr:uid="{00000000-0005-0000-0000-0000022A0000}"/>
    <cellStyle name="Standaard 4 2 3 4 3 3 5 2" xfId="7244" xr:uid="{00000000-0005-0000-0000-0000032A0000}"/>
    <cellStyle name="Standaard 4 2 3 4 3 3 5 2 2" xfId="23275" xr:uid="{00000000-0005-0000-0000-0000042A0000}"/>
    <cellStyle name="Standaard 4 2 3 4 3 3 5 3" xfId="10883" xr:uid="{00000000-0005-0000-0000-0000052A0000}"/>
    <cellStyle name="Standaard 4 2 3 4 3 3 5 3 2" xfId="23276" xr:uid="{00000000-0005-0000-0000-0000062A0000}"/>
    <cellStyle name="Standaard 4 2 3 4 3 3 5 4" xfId="15551" xr:uid="{00000000-0005-0000-0000-0000072A0000}"/>
    <cellStyle name="Standaard 4 2 3 4 3 3 5 5" xfId="23274" xr:uid="{00000000-0005-0000-0000-0000082A0000}"/>
    <cellStyle name="Standaard 4 2 3 4 3 3 6" xfId="4913" xr:uid="{00000000-0005-0000-0000-0000092A0000}"/>
    <cellStyle name="Standaard 4 2 3 4 3 3 6 2" xfId="23277" xr:uid="{00000000-0005-0000-0000-00000A2A0000}"/>
    <cellStyle name="Standaard 4 2 3 4 3 3 7" xfId="10872" xr:uid="{00000000-0005-0000-0000-00000B2A0000}"/>
    <cellStyle name="Standaard 4 2 3 4 3 3 7 2" xfId="23278" xr:uid="{00000000-0005-0000-0000-00000C2A0000}"/>
    <cellStyle name="Standaard 4 2 3 4 3 3 8" xfId="15540" xr:uid="{00000000-0005-0000-0000-00000D2A0000}"/>
    <cellStyle name="Standaard 4 2 3 4 3 3 9" xfId="23243" xr:uid="{00000000-0005-0000-0000-00000E2A0000}"/>
    <cellStyle name="Standaard 4 2 3 4 3 4" xfId="436" xr:uid="{00000000-0005-0000-0000-00000F2A0000}"/>
    <cellStyle name="Standaard 4 2 3 4 3 4 2" xfId="1994" xr:uid="{00000000-0005-0000-0000-0000102A0000}"/>
    <cellStyle name="Standaard 4 2 3 4 3 4 2 2" xfId="4325" xr:uid="{00000000-0005-0000-0000-0000112A0000}"/>
    <cellStyle name="Standaard 4 2 3 4 3 4 2 2 2" xfId="8992" xr:uid="{00000000-0005-0000-0000-0000122A0000}"/>
    <cellStyle name="Standaard 4 2 3 4 3 4 2 2 2 2" xfId="23282" xr:uid="{00000000-0005-0000-0000-0000132A0000}"/>
    <cellStyle name="Standaard 4 2 3 4 3 4 2 2 3" xfId="10886" xr:uid="{00000000-0005-0000-0000-0000142A0000}"/>
    <cellStyle name="Standaard 4 2 3 4 3 4 2 2 3 2" xfId="23283" xr:uid="{00000000-0005-0000-0000-0000152A0000}"/>
    <cellStyle name="Standaard 4 2 3 4 3 4 2 2 4" xfId="15554" xr:uid="{00000000-0005-0000-0000-0000162A0000}"/>
    <cellStyle name="Standaard 4 2 3 4 3 4 2 2 5" xfId="23281" xr:uid="{00000000-0005-0000-0000-0000172A0000}"/>
    <cellStyle name="Standaard 4 2 3 4 3 4 2 3" xfId="6661" xr:uid="{00000000-0005-0000-0000-0000182A0000}"/>
    <cellStyle name="Standaard 4 2 3 4 3 4 2 3 2" xfId="23284" xr:uid="{00000000-0005-0000-0000-0000192A0000}"/>
    <cellStyle name="Standaard 4 2 3 4 3 4 2 4" xfId="10885" xr:uid="{00000000-0005-0000-0000-00001A2A0000}"/>
    <cellStyle name="Standaard 4 2 3 4 3 4 2 4 2" xfId="23285" xr:uid="{00000000-0005-0000-0000-00001B2A0000}"/>
    <cellStyle name="Standaard 4 2 3 4 3 4 2 5" xfId="15553" xr:uid="{00000000-0005-0000-0000-00001C2A0000}"/>
    <cellStyle name="Standaard 4 2 3 4 3 4 2 6" xfId="23280" xr:uid="{00000000-0005-0000-0000-00001D2A0000}"/>
    <cellStyle name="Standaard 4 2 3 4 3 4 3" xfId="1217" xr:uid="{00000000-0005-0000-0000-00001E2A0000}"/>
    <cellStyle name="Standaard 4 2 3 4 3 4 3 2" xfId="3548" xr:uid="{00000000-0005-0000-0000-00001F2A0000}"/>
    <cellStyle name="Standaard 4 2 3 4 3 4 3 2 2" xfId="8215" xr:uid="{00000000-0005-0000-0000-0000202A0000}"/>
    <cellStyle name="Standaard 4 2 3 4 3 4 3 2 2 2" xfId="23288" xr:uid="{00000000-0005-0000-0000-0000212A0000}"/>
    <cellStyle name="Standaard 4 2 3 4 3 4 3 2 3" xfId="10888" xr:uid="{00000000-0005-0000-0000-0000222A0000}"/>
    <cellStyle name="Standaard 4 2 3 4 3 4 3 2 3 2" xfId="23289" xr:uid="{00000000-0005-0000-0000-0000232A0000}"/>
    <cellStyle name="Standaard 4 2 3 4 3 4 3 2 4" xfId="15556" xr:uid="{00000000-0005-0000-0000-0000242A0000}"/>
    <cellStyle name="Standaard 4 2 3 4 3 4 3 2 5" xfId="23287" xr:uid="{00000000-0005-0000-0000-0000252A0000}"/>
    <cellStyle name="Standaard 4 2 3 4 3 4 3 3" xfId="5884" xr:uid="{00000000-0005-0000-0000-0000262A0000}"/>
    <cellStyle name="Standaard 4 2 3 4 3 4 3 3 2" xfId="23290" xr:uid="{00000000-0005-0000-0000-0000272A0000}"/>
    <cellStyle name="Standaard 4 2 3 4 3 4 3 4" xfId="10887" xr:uid="{00000000-0005-0000-0000-0000282A0000}"/>
    <cellStyle name="Standaard 4 2 3 4 3 4 3 4 2" xfId="23291" xr:uid="{00000000-0005-0000-0000-0000292A0000}"/>
    <cellStyle name="Standaard 4 2 3 4 3 4 3 5" xfId="15555" xr:uid="{00000000-0005-0000-0000-00002A2A0000}"/>
    <cellStyle name="Standaard 4 2 3 4 3 4 3 6" xfId="23286" xr:uid="{00000000-0005-0000-0000-00002B2A0000}"/>
    <cellStyle name="Standaard 4 2 3 4 3 4 4" xfId="2771" xr:uid="{00000000-0005-0000-0000-00002C2A0000}"/>
    <cellStyle name="Standaard 4 2 3 4 3 4 4 2" xfId="7438" xr:uid="{00000000-0005-0000-0000-00002D2A0000}"/>
    <cellStyle name="Standaard 4 2 3 4 3 4 4 2 2" xfId="23293" xr:uid="{00000000-0005-0000-0000-00002E2A0000}"/>
    <cellStyle name="Standaard 4 2 3 4 3 4 4 3" xfId="10889" xr:uid="{00000000-0005-0000-0000-00002F2A0000}"/>
    <cellStyle name="Standaard 4 2 3 4 3 4 4 3 2" xfId="23294" xr:uid="{00000000-0005-0000-0000-0000302A0000}"/>
    <cellStyle name="Standaard 4 2 3 4 3 4 4 4" xfId="15557" xr:uid="{00000000-0005-0000-0000-0000312A0000}"/>
    <cellStyle name="Standaard 4 2 3 4 3 4 4 5" xfId="23292" xr:uid="{00000000-0005-0000-0000-0000322A0000}"/>
    <cellStyle name="Standaard 4 2 3 4 3 4 5" xfId="5107" xr:uid="{00000000-0005-0000-0000-0000332A0000}"/>
    <cellStyle name="Standaard 4 2 3 4 3 4 5 2" xfId="23295" xr:uid="{00000000-0005-0000-0000-0000342A0000}"/>
    <cellStyle name="Standaard 4 2 3 4 3 4 6" xfId="10884" xr:uid="{00000000-0005-0000-0000-0000352A0000}"/>
    <cellStyle name="Standaard 4 2 3 4 3 4 6 2" xfId="23296" xr:uid="{00000000-0005-0000-0000-0000362A0000}"/>
    <cellStyle name="Standaard 4 2 3 4 3 4 7" xfId="15552" xr:uid="{00000000-0005-0000-0000-0000372A0000}"/>
    <cellStyle name="Standaard 4 2 3 4 3 4 8" xfId="23279" xr:uid="{00000000-0005-0000-0000-0000382A0000}"/>
    <cellStyle name="Standaard 4 2 3 4 3 5" xfId="1606" xr:uid="{00000000-0005-0000-0000-0000392A0000}"/>
    <cellStyle name="Standaard 4 2 3 4 3 5 2" xfId="3937" xr:uid="{00000000-0005-0000-0000-00003A2A0000}"/>
    <cellStyle name="Standaard 4 2 3 4 3 5 2 2" xfId="8604" xr:uid="{00000000-0005-0000-0000-00003B2A0000}"/>
    <cellStyle name="Standaard 4 2 3 4 3 5 2 2 2" xfId="23299" xr:uid="{00000000-0005-0000-0000-00003C2A0000}"/>
    <cellStyle name="Standaard 4 2 3 4 3 5 2 3" xfId="10891" xr:uid="{00000000-0005-0000-0000-00003D2A0000}"/>
    <cellStyle name="Standaard 4 2 3 4 3 5 2 3 2" xfId="23300" xr:uid="{00000000-0005-0000-0000-00003E2A0000}"/>
    <cellStyle name="Standaard 4 2 3 4 3 5 2 4" xfId="15559" xr:uid="{00000000-0005-0000-0000-00003F2A0000}"/>
    <cellStyle name="Standaard 4 2 3 4 3 5 2 5" xfId="23298" xr:uid="{00000000-0005-0000-0000-0000402A0000}"/>
    <cellStyle name="Standaard 4 2 3 4 3 5 3" xfId="6273" xr:uid="{00000000-0005-0000-0000-0000412A0000}"/>
    <cellStyle name="Standaard 4 2 3 4 3 5 3 2" xfId="23301" xr:uid="{00000000-0005-0000-0000-0000422A0000}"/>
    <cellStyle name="Standaard 4 2 3 4 3 5 4" xfId="10890" xr:uid="{00000000-0005-0000-0000-0000432A0000}"/>
    <cellStyle name="Standaard 4 2 3 4 3 5 4 2" xfId="23302" xr:uid="{00000000-0005-0000-0000-0000442A0000}"/>
    <cellStyle name="Standaard 4 2 3 4 3 5 5" xfId="15558" xr:uid="{00000000-0005-0000-0000-0000452A0000}"/>
    <cellStyle name="Standaard 4 2 3 4 3 5 6" xfId="23297" xr:uid="{00000000-0005-0000-0000-0000462A0000}"/>
    <cellStyle name="Standaard 4 2 3 4 3 6" xfId="829" xr:uid="{00000000-0005-0000-0000-0000472A0000}"/>
    <cellStyle name="Standaard 4 2 3 4 3 6 2" xfId="3160" xr:uid="{00000000-0005-0000-0000-0000482A0000}"/>
    <cellStyle name="Standaard 4 2 3 4 3 6 2 2" xfId="7827" xr:uid="{00000000-0005-0000-0000-0000492A0000}"/>
    <cellStyle name="Standaard 4 2 3 4 3 6 2 2 2" xfId="23305" xr:uid="{00000000-0005-0000-0000-00004A2A0000}"/>
    <cellStyle name="Standaard 4 2 3 4 3 6 2 3" xfId="10893" xr:uid="{00000000-0005-0000-0000-00004B2A0000}"/>
    <cellStyle name="Standaard 4 2 3 4 3 6 2 3 2" xfId="23306" xr:uid="{00000000-0005-0000-0000-00004C2A0000}"/>
    <cellStyle name="Standaard 4 2 3 4 3 6 2 4" xfId="15561" xr:uid="{00000000-0005-0000-0000-00004D2A0000}"/>
    <cellStyle name="Standaard 4 2 3 4 3 6 2 5" xfId="23304" xr:uid="{00000000-0005-0000-0000-00004E2A0000}"/>
    <cellStyle name="Standaard 4 2 3 4 3 6 3" xfId="5496" xr:uid="{00000000-0005-0000-0000-00004F2A0000}"/>
    <cellStyle name="Standaard 4 2 3 4 3 6 3 2" xfId="23307" xr:uid="{00000000-0005-0000-0000-0000502A0000}"/>
    <cellStyle name="Standaard 4 2 3 4 3 6 4" xfId="10892" xr:uid="{00000000-0005-0000-0000-0000512A0000}"/>
    <cellStyle name="Standaard 4 2 3 4 3 6 4 2" xfId="23308" xr:uid="{00000000-0005-0000-0000-0000522A0000}"/>
    <cellStyle name="Standaard 4 2 3 4 3 6 5" xfId="15560" xr:uid="{00000000-0005-0000-0000-0000532A0000}"/>
    <cellStyle name="Standaard 4 2 3 4 3 6 6" xfId="23303" xr:uid="{00000000-0005-0000-0000-0000542A0000}"/>
    <cellStyle name="Standaard 4 2 3 4 3 7" xfId="2383" xr:uid="{00000000-0005-0000-0000-0000552A0000}"/>
    <cellStyle name="Standaard 4 2 3 4 3 7 2" xfId="7050" xr:uid="{00000000-0005-0000-0000-0000562A0000}"/>
    <cellStyle name="Standaard 4 2 3 4 3 7 2 2" xfId="23310" xr:uid="{00000000-0005-0000-0000-0000572A0000}"/>
    <cellStyle name="Standaard 4 2 3 4 3 7 3" xfId="10894" xr:uid="{00000000-0005-0000-0000-0000582A0000}"/>
    <cellStyle name="Standaard 4 2 3 4 3 7 3 2" xfId="23311" xr:uid="{00000000-0005-0000-0000-0000592A0000}"/>
    <cellStyle name="Standaard 4 2 3 4 3 7 4" xfId="15562" xr:uid="{00000000-0005-0000-0000-00005A2A0000}"/>
    <cellStyle name="Standaard 4 2 3 4 3 7 5" xfId="23309" xr:uid="{00000000-0005-0000-0000-00005B2A0000}"/>
    <cellStyle name="Standaard 4 2 3 4 3 8" xfId="4775" xr:uid="{00000000-0005-0000-0000-00005C2A0000}"/>
    <cellStyle name="Standaard 4 2 3 4 3 8 2" xfId="23312" xr:uid="{00000000-0005-0000-0000-00005D2A0000}"/>
    <cellStyle name="Standaard 4 2 3 4 3 9" xfId="10847" xr:uid="{00000000-0005-0000-0000-00005E2A0000}"/>
    <cellStyle name="Standaard 4 2 3 4 3 9 2" xfId="23313" xr:uid="{00000000-0005-0000-0000-00005F2A0000}"/>
    <cellStyle name="Standaard 4 2 3 4 4" xfId="152" xr:uid="{00000000-0005-0000-0000-0000602A0000}"/>
    <cellStyle name="Standaard 4 2 3 4 4 10" xfId="23314" xr:uid="{00000000-0005-0000-0000-0000612A0000}"/>
    <cellStyle name="Standaard 4 2 3 4 4 2" xfId="346" xr:uid="{00000000-0005-0000-0000-0000622A0000}"/>
    <cellStyle name="Standaard 4 2 3 4 4 2 2" xfId="737" xr:uid="{00000000-0005-0000-0000-0000632A0000}"/>
    <cellStyle name="Standaard 4 2 3 4 4 2 2 2" xfId="2295" xr:uid="{00000000-0005-0000-0000-0000642A0000}"/>
    <cellStyle name="Standaard 4 2 3 4 4 2 2 2 2" xfId="4626" xr:uid="{00000000-0005-0000-0000-0000652A0000}"/>
    <cellStyle name="Standaard 4 2 3 4 4 2 2 2 2 2" xfId="9293" xr:uid="{00000000-0005-0000-0000-0000662A0000}"/>
    <cellStyle name="Standaard 4 2 3 4 4 2 2 2 2 2 2" xfId="23319" xr:uid="{00000000-0005-0000-0000-0000672A0000}"/>
    <cellStyle name="Standaard 4 2 3 4 4 2 2 2 2 3" xfId="10899" xr:uid="{00000000-0005-0000-0000-0000682A0000}"/>
    <cellStyle name="Standaard 4 2 3 4 4 2 2 2 2 3 2" xfId="23320" xr:uid="{00000000-0005-0000-0000-0000692A0000}"/>
    <cellStyle name="Standaard 4 2 3 4 4 2 2 2 2 4" xfId="15567" xr:uid="{00000000-0005-0000-0000-00006A2A0000}"/>
    <cellStyle name="Standaard 4 2 3 4 4 2 2 2 2 5" xfId="23318" xr:uid="{00000000-0005-0000-0000-00006B2A0000}"/>
    <cellStyle name="Standaard 4 2 3 4 4 2 2 2 3" xfId="6962" xr:uid="{00000000-0005-0000-0000-00006C2A0000}"/>
    <cellStyle name="Standaard 4 2 3 4 4 2 2 2 3 2" xfId="23321" xr:uid="{00000000-0005-0000-0000-00006D2A0000}"/>
    <cellStyle name="Standaard 4 2 3 4 4 2 2 2 4" xfId="10898" xr:uid="{00000000-0005-0000-0000-00006E2A0000}"/>
    <cellStyle name="Standaard 4 2 3 4 4 2 2 2 4 2" xfId="23322" xr:uid="{00000000-0005-0000-0000-00006F2A0000}"/>
    <cellStyle name="Standaard 4 2 3 4 4 2 2 2 5" xfId="15566" xr:uid="{00000000-0005-0000-0000-0000702A0000}"/>
    <cellStyle name="Standaard 4 2 3 4 4 2 2 2 6" xfId="23317" xr:uid="{00000000-0005-0000-0000-0000712A0000}"/>
    <cellStyle name="Standaard 4 2 3 4 4 2 2 3" xfId="1518" xr:uid="{00000000-0005-0000-0000-0000722A0000}"/>
    <cellStyle name="Standaard 4 2 3 4 4 2 2 3 2" xfId="3849" xr:uid="{00000000-0005-0000-0000-0000732A0000}"/>
    <cellStyle name="Standaard 4 2 3 4 4 2 2 3 2 2" xfId="8516" xr:uid="{00000000-0005-0000-0000-0000742A0000}"/>
    <cellStyle name="Standaard 4 2 3 4 4 2 2 3 2 2 2" xfId="23325" xr:uid="{00000000-0005-0000-0000-0000752A0000}"/>
    <cellStyle name="Standaard 4 2 3 4 4 2 2 3 2 3" xfId="10901" xr:uid="{00000000-0005-0000-0000-0000762A0000}"/>
    <cellStyle name="Standaard 4 2 3 4 4 2 2 3 2 3 2" xfId="23326" xr:uid="{00000000-0005-0000-0000-0000772A0000}"/>
    <cellStyle name="Standaard 4 2 3 4 4 2 2 3 2 4" xfId="15569" xr:uid="{00000000-0005-0000-0000-0000782A0000}"/>
    <cellStyle name="Standaard 4 2 3 4 4 2 2 3 2 5" xfId="23324" xr:uid="{00000000-0005-0000-0000-0000792A0000}"/>
    <cellStyle name="Standaard 4 2 3 4 4 2 2 3 3" xfId="6185" xr:uid="{00000000-0005-0000-0000-00007A2A0000}"/>
    <cellStyle name="Standaard 4 2 3 4 4 2 2 3 3 2" xfId="23327" xr:uid="{00000000-0005-0000-0000-00007B2A0000}"/>
    <cellStyle name="Standaard 4 2 3 4 4 2 2 3 4" xfId="10900" xr:uid="{00000000-0005-0000-0000-00007C2A0000}"/>
    <cellStyle name="Standaard 4 2 3 4 4 2 2 3 4 2" xfId="23328" xr:uid="{00000000-0005-0000-0000-00007D2A0000}"/>
    <cellStyle name="Standaard 4 2 3 4 4 2 2 3 5" xfId="15568" xr:uid="{00000000-0005-0000-0000-00007E2A0000}"/>
    <cellStyle name="Standaard 4 2 3 4 4 2 2 3 6" xfId="23323" xr:uid="{00000000-0005-0000-0000-00007F2A0000}"/>
    <cellStyle name="Standaard 4 2 3 4 4 2 2 4" xfId="3072" xr:uid="{00000000-0005-0000-0000-0000802A0000}"/>
    <cellStyle name="Standaard 4 2 3 4 4 2 2 4 2" xfId="7739" xr:uid="{00000000-0005-0000-0000-0000812A0000}"/>
    <cellStyle name="Standaard 4 2 3 4 4 2 2 4 2 2" xfId="23330" xr:uid="{00000000-0005-0000-0000-0000822A0000}"/>
    <cellStyle name="Standaard 4 2 3 4 4 2 2 4 3" xfId="10902" xr:uid="{00000000-0005-0000-0000-0000832A0000}"/>
    <cellStyle name="Standaard 4 2 3 4 4 2 2 4 3 2" xfId="23331" xr:uid="{00000000-0005-0000-0000-0000842A0000}"/>
    <cellStyle name="Standaard 4 2 3 4 4 2 2 4 4" xfId="15570" xr:uid="{00000000-0005-0000-0000-0000852A0000}"/>
    <cellStyle name="Standaard 4 2 3 4 4 2 2 4 5" xfId="23329" xr:uid="{00000000-0005-0000-0000-0000862A0000}"/>
    <cellStyle name="Standaard 4 2 3 4 4 2 2 5" xfId="5408" xr:uid="{00000000-0005-0000-0000-0000872A0000}"/>
    <cellStyle name="Standaard 4 2 3 4 4 2 2 5 2" xfId="23332" xr:uid="{00000000-0005-0000-0000-0000882A0000}"/>
    <cellStyle name="Standaard 4 2 3 4 4 2 2 6" xfId="10897" xr:uid="{00000000-0005-0000-0000-0000892A0000}"/>
    <cellStyle name="Standaard 4 2 3 4 4 2 2 6 2" xfId="23333" xr:uid="{00000000-0005-0000-0000-00008A2A0000}"/>
    <cellStyle name="Standaard 4 2 3 4 4 2 2 7" xfId="15565" xr:uid="{00000000-0005-0000-0000-00008B2A0000}"/>
    <cellStyle name="Standaard 4 2 3 4 4 2 2 8" xfId="23316" xr:uid="{00000000-0005-0000-0000-00008C2A0000}"/>
    <cellStyle name="Standaard 4 2 3 4 4 2 3" xfId="1907" xr:uid="{00000000-0005-0000-0000-00008D2A0000}"/>
    <cellStyle name="Standaard 4 2 3 4 4 2 3 2" xfId="4238" xr:uid="{00000000-0005-0000-0000-00008E2A0000}"/>
    <cellStyle name="Standaard 4 2 3 4 4 2 3 2 2" xfId="8905" xr:uid="{00000000-0005-0000-0000-00008F2A0000}"/>
    <cellStyle name="Standaard 4 2 3 4 4 2 3 2 2 2" xfId="23336" xr:uid="{00000000-0005-0000-0000-0000902A0000}"/>
    <cellStyle name="Standaard 4 2 3 4 4 2 3 2 3" xfId="10904" xr:uid="{00000000-0005-0000-0000-0000912A0000}"/>
    <cellStyle name="Standaard 4 2 3 4 4 2 3 2 3 2" xfId="23337" xr:uid="{00000000-0005-0000-0000-0000922A0000}"/>
    <cellStyle name="Standaard 4 2 3 4 4 2 3 2 4" xfId="15572" xr:uid="{00000000-0005-0000-0000-0000932A0000}"/>
    <cellStyle name="Standaard 4 2 3 4 4 2 3 2 5" xfId="23335" xr:uid="{00000000-0005-0000-0000-0000942A0000}"/>
    <cellStyle name="Standaard 4 2 3 4 4 2 3 3" xfId="6574" xr:uid="{00000000-0005-0000-0000-0000952A0000}"/>
    <cellStyle name="Standaard 4 2 3 4 4 2 3 3 2" xfId="23338" xr:uid="{00000000-0005-0000-0000-0000962A0000}"/>
    <cellStyle name="Standaard 4 2 3 4 4 2 3 4" xfId="10903" xr:uid="{00000000-0005-0000-0000-0000972A0000}"/>
    <cellStyle name="Standaard 4 2 3 4 4 2 3 4 2" xfId="23339" xr:uid="{00000000-0005-0000-0000-0000982A0000}"/>
    <cellStyle name="Standaard 4 2 3 4 4 2 3 5" xfId="15571" xr:uid="{00000000-0005-0000-0000-0000992A0000}"/>
    <cellStyle name="Standaard 4 2 3 4 4 2 3 6" xfId="23334" xr:uid="{00000000-0005-0000-0000-00009A2A0000}"/>
    <cellStyle name="Standaard 4 2 3 4 4 2 4" xfId="1130" xr:uid="{00000000-0005-0000-0000-00009B2A0000}"/>
    <cellStyle name="Standaard 4 2 3 4 4 2 4 2" xfId="3461" xr:uid="{00000000-0005-0000-0000-00009C2A0000}"/>
    <cellStyle name="Standaard 4 2 3 4 4 2 4 2 2" xfId="8128" xr:uid="{00000000-0005-0000-0000-00009D2A0000}"/>
    <cellStyle name="Standaard 4 2 3 4 4 2 4 2 2 2" xfId="23342" xr:uid="{00000000-0005-0000-0000-00009E2A0000}"/>
    <cellStyle name="Standaard 4 2 3 4 4 2 4 2 3" xfId="10906" xr:uid="{00000000-0005-0000-0000-00009F2A0000}"/>
    <cellStyle name="Standaard 4 2 3 4 4 2 4 2 3 2" xfId="23343" xr:uid="{00000000-0005-0000-0000-0000A02A0000}"/>
    <cellStyle name="Standaard 4 2 3 4 4 2 4 2 4" xfId="15574" xr:uid="{00000000-0005-0000-0000-0000A12A0000}"/>
    <cellStyle name="Standaard 4 2 3 4 4 2 4 2 5" xfId="23341" xr:uid="{00000000-0005-0000-0000-0000A22A0000}"/>
    <cellStyle name="Standaard 4 2 3 4 4 2 4 3" xfId="5797" xr:uid="{00000000-0005-0000-0000-0000A32A0000}"/>
    <cellStyle name="Standaard 4 2 3 4 4 2 4 3 2" xfId="23344" xr:uid="{00000000-0005-0000-0000-0000A42A0000}"/>
    <cellStyle name="Standaard 4 2 3 4 4 2 4 4" xfId="10905" xr:uid="{00000000-0005-0000-0000-0000A52A0000}"/>
    <cellStyle name="Standaard 4 2 3 4 4 2 4 4 2" xfId="23345" xr:uid="{00000000-0005-0000-0000-0000A62A0000}"/>
    <cellStyle name="Standaard 4 2 3 4 4 2 4 5" xfId="15573" xr:uid="{00000000-0005-0000-0000-0000A72A0000}"/>
    <cellStyle name="Standaard 4 2 3 4 4 2 4 6" xfId="23340" xr:uid="{00000000-0005-0000-0000-0000A82A0000}"/>
    <cellStyle name="Standaard 4 2 3 4 4 2 5" xfId="2684" xr:uid="{00000000-0005-0000-0000-0000A92A0000}"/>
    <cellStyle name="Standaard 4 2 3 4 4 2 5 2" xfId="7351" xr:uid="{00000000-0005-0000-0000-0000AA2A0000}"/>
    <cellStyle name="Standaard 4 2 3 4 4 2 5 2 2" xfId="23347" xr:uid="{00000000-0005-0000-0000-0000AB2A0000}"/>
    <cellStyle name="Standaard 4 2 3 4 4 2 5 3" xfId="10907" xr:uid="{00000000-0005-0000-0000-0000AC2A0000}"/>
    <cellStyle name="Standaard 4 2 3 4 4 2 5 3 2" xfId="23348" xr:uid="{00000000-0005-0000-0000-0000AD2A0000}"/>
    <cellStyle name="Standaard 4 2 3 4 4 2 5 4" xfId="15575" xr:uid="{00000000-0005-0000-0000-0000AE2A0000}"/>
    <cellStyle name="Standaard 4 2 3 4 4 2 5 5" xfId="23346" xr:uid="{00000000-0005-0000-0000-0000AF2A0000}"/>
    <cellStyle name="Standaard 4 2 3 4 4 2 6" xfId="5020" xr:uid="{00000000-0005-0000-0000-0000B02A0000}"/>
    <cellStyle name="Standaard 4 2 3 4 4 2 6 2" xfId="23349" xr:uid="{00000000-0005-0000-0000-0000B12A0000}"/>
    <cellStyle name="Standaard 4 2 3 4 4 2 7" xfId="10896" xr:uid="{00000000-0005-0000-0000-0000B22A0000}"/>
    <cellStyle name="Standaard 4 2 3 4 4 2 7 2" xfId="23350" xr:uid="{00000000-0005-0000-0000-0000B32A0000}"/>
    <cellStyle name="Standaard 4 2 3 4 4 2 8" xfId="15564" xr:uid="{00000000-0005-0000-0000-0000B42A0000}"/>
    <cellStyle name="Standaard 4 2 3 4 4 2 9" xfId="23315" xr:uid="{00000000-0005-0000-0000-0000B52A0000}"/>
    <cellStyle name="Standaard 4 2 3 4 4 3" xfId="543" xr:uid="{00000000-0005-0000-0000-0000B62A0000}"/>
    <cellStyle name="Standaard 4 2 3 4 4 3 2" xfId="2101" xr:uid="{00000000-0005-0000-0000-0000B72A0000}"/>
    <cellStyle name="Standaard 4 2 3 4 4 3 2 2" xfId="4432" xr:uid="{00000000-0005-0000-0000-0000B82A0000}"/>
    <cellStyle name="Standaard 4 2 3 4 4 3 2 2 2" xfId="9099" xr:uid="{00000000-0005-0000-0000-0000B92A0000}"/>
    <cellStyle name="Standaard 4 2 3 4 4 3 2 2 2 2" xfId="23354" xr:uid="{00000000-0005-0000-0000-0000BA2A0000}"/>
    <cellStyle name="Standaard 4 2 3 4 4 3 2 2 3" xfId="10910" xr:uid="{00000000-0005-0000-0000-0000BB2A0000}"/>
    <cellStyle name="Standaard 4 2 3 4 4 3 2 2 3 2" xfId="23355" xr:uid="{00000000-0005-0000-0000-0000BC2A0000}"/>
    <cellStyle name="Standaard 4 2 3 4 4 3 2 2 4" xfId="15578" xr:uid="{00000000-0005-0000-0000-0000BD2A0000}"/>
    <cellStyle name="Standaard 4 2 3 4 4 3 2 2 5" xfId="23353" xr:uid="{00000000-0005-0000-0000-0000BE2A0000}"/>
    <cellStyle name="Standaard 4 2 3 4 4 3 2 3" xfId="6768" xr:uid="{00000000-0005-0000-0000-0000BF2A0000}"/>
    <cellStyle name="Standaard 4 2 3 4 4 3 2 3 2" xfId="23356" xr:uid="{00000000-0005-0000-0000-0000C02A0000}"/>
    <cellStyle name="Standaard 4 2 3 4 4 3 2 4" xfId="10909" xr:uid="{00000000-0005-0000-0000-0000C12A0000}"/>
    <cellStyle name="Standaard 4 2 3 4 4 3 2 4 2" xfId="23357" xr:uid="{00000000-0005-0000-0000-0000C22A0000}"/>
    <cellStyle name="Standaard 4 2 3 4 4 3 2 5" xfId="15577" xr:uid="{00000000-0005-0000-0000-0000C32A0000}"/>
    <cellStyle name="Standaard 4 2 3 4 4 3 2 6" xfId="23352" xr:uid="{00000000-0005-0000-0000-0000C42A0000}"/>
    <cellStyle name="Standaard 4 2 3 4 4 3 3" xfId="1324" xr:uid="{00000000-0005-0000-0000-0000C52A0000}"/>
    <cellStyle name="Standaard 4 2 3 4 4 3 3 2" xfId="3655" xr:uid="{00000000-0005-0000-0000-0000C62A0000}"/>
    <cellStyle name="Standaard 4 2 3 4 4 3 3 2 2" xfId="8322" xr:uid="{00000000-0005-0000-0000-0000C72A0000}"/>
    <cellStyle name="Standaard 4 2 3 4 4 3 3 2 2 2" xfId="23360" xr:uid="{00000000-0005-0000-0000-0000C82A0000}"/>
    <cellStyle name="Standaard 4 2 3 4 4 3 3 2 3" xfId="10912" xr:uid="{00000000-0005-0000-0000-0000C92A0000}"/>
    <cellStyle name="Standaard 4 2 3 4 4 3 3 2 3 2" xfId="23361" xr:uid="{00000000-0005-0000-0000-0000CA2A0000}"/>
    <cellStyle name="Standaard 4 2 3 4 4 3 3 2 4" xfId="15580" xr:uid="{00000000-0005-0000-0000-0000CB2A0000}"/>
    <cellStyle name="Standaard 4 2 3 4 4 3 3 2 5" xfId="23359" xr:uid="{00000000-0005-0000-0000-0000CC2A0000}"/>
    <cellStyle name="Standaard 4 2 3 4 4 3 3 3" xfId="5991" xr:uid="{00000000-0005-0000-0000-0000CD2A0000}"/>
    <cellStyle name="Standaard 4 2 3 4 4 3 3 3 2" xfId="23362" xr:uid="{00000000-0005-0000-0000-0000CE2A0000}"/>
    <cellStyle name="Standaard 4 2 3 4 4 3 3 4" xfId="10911" xr:uid="{00000000-0005-0000-0000-0000CF2A0000}"/>
    <cellStyle name="Standaard 4 2 3 4 4 3 3 4 2" xfId="23363" xr:uid="{00000000-0005-0000-0000-0000D02A0000}"/>
    <cellStyle name="Standaard 4 2 3 4 4 3 3 5" xfId="15579" xr:uid="{00000000-0005-0000-0000-0000D12A0000}"/>
    <cellStyle name="Standaard 4 2 3 4 4 3 3 6" xfId="23358" xr:uid="{00000000-0005-0000-0000-0000D22A0000}"/>
    <cellStyle name="Standaard 4 2 3 4 4 3 4" xfId="2878" xr:uid="{00000000-0005-0000-0000-0000D32A0000}"/>
    <cellStyle name="Standaard 4 2 3 4 4 3 4 2" xfId="7545" xr:uid="{00000000-0005-0000-0000-0000D42A0000}"/>
    <cellStyle name="Standaard 4 2 3 4 4 3 4 2 2" xfId="23365" xr:uid="{00000000-0005-0000-0000-0000D52A0000}"/>
    <cellStyle name="Standaard 4 2 3 4 4 3 4 3" xfId="10913" xr:uid="{00000000-0005-0000-0000-0000D62A0000}"/>
    <cellStyle name="Standaard 4 2 3 4 4 3 4 3 2" xfId="23366" xr:uid="{00000000-0005-0000-0000-0000D72A0000}"/>
    <cellStyle name="Standaard 4 2 3 4 4 3 4 4" xfId="15581" xr:uid="{00000000-0005-0000-0000-0000D82A0000}"/>
    <cellStyle name="Standaard 4 2 3 4 4 3 4 5" xfId="23364" xr:uid="{00000000-0005-0000-0000-0000D92A0000}"/>
    <cellStyle name="Standaard 4 2 3 4 4 3 5" xfId="5214" xr:uid="{00000000-0005-0000-0000-0000DA2A0000}"/>
    <cellStyle name="Standaard 4 2 3 4 4 3 5 2" xfId="23367" xr:uid="{00000000-0005-0000-0000-0000DB2A0000}"/>
    <cellStyle name="Standaard 4 2 3 4 4 3 6" xfId="10908" xr:uid="{00000000-0005-0000-0000-0000DC2A0000}"/>
    <cellStyle name="Standaard 4 2 3 4 4 3 6 2" xfId="23368" xr:uid="{00000000-0005-0000-0000-0000DD2A0000}"/>
    <cellStyle name="Standaard 4 2 3 4 4 3 7" xfId="15576" xr:uid="{00000000-0005-0000-0000-0000DE2A0000}"/>
    <cellStyle name="Standaard 4 2 3 4 4 3 8" xfId="23351" xr:uid="{00000000-0005-0000-0000-0000DF2A0000}"/>
    <cellStyle name="Standaard 4 2 3 4 4 4" xfId="1713" xr:uid="{00000000-0005-0000-0000-0000E02A0000}"/>
    <cellStyle name="Standaard 4 2 3 4 4 4 2" xfId="4044" xr:uid="{00000000-0005-0000-0000-0000E12A0000}"/>
    <cellStyle name="Standaard 4 2 3 4 4 4 2 2" xfId="8711" xr:uid="{00000000-0005-0000-0000-0000E22A0000}"/>
    <cellStyle name="Standaard 4 2 3 4 4 4 2 2 2" xfId="23371" xr:uid="{00000000-0005-0000-0000-0000E32A0000}"/>
    <cellStyle name="Standaard 4 2 3 4 4 4 2 3" xfId="10915" xr:uid="{00000000-0005-0000-0000-0000E42A0000}"/>
    <cellStyle name="Standaard 4 2 3 4 4 4 2 3 2" xfId="23372" xr:uid="{00000000-0005-0000-0000-0000E52A0000}"/>
    <cellStyle name="Standaard 4 2 3 4 4 4 2 4" xfId="15583" xr:uid="{00000000-0005-0000-0000-0000E62A0000}"/>
    <cellStyle name="Standaard 4 2 3 4 4 4 2 5" xfId="23370" xr:uid="{00000000-0005-0000-0000-0000E72A0000}"/>
    <cellStyle name="Standaard 4 2 3 4 4 4 3" xfId="6380" xr:uid="{00000000-0005-0000-0000-0000E82A0000}"/>
    <cellStyle name="Standaard 4 2 3 4 4 4 3 2" xfId="23373" xr:uid="{00000000-0005-0000-0000-0000E92A0000}"/>
    <cellStyle name="Standaard 4 2 3 4 4 4 4" xfId="10914" xr:uid="{00000000-0005-0000-0000-0000EA2A0000}"/>
    <cellStyle name="Standaard 4 2 3 4 4 4 4 2" xfId="23374" xr:uid="{00000000-0005-0000-0000-0000EB2A0000}"/>
    <cellStyle name="Standaard 4 2 3 4 4 4 5" xfId="15582" xr:uid="{00000000-0005-0000-0000-0000EC2A0000}"/>
    <cellStyle name="Standaard 4 2 3 4 4 4 6" xfId="23369" xr:uid="{00000000-0005-0000-0000-0000ED2A0000}"/>
    <cellStyle name="Standaard 4 2 3 4 4 5" xfId="936" xr:uid="{00000000-0005-0000-0000-0000EE2A0000}"/>
    <cellStyle name="Standaard 4 2 3 4 4 5 2" xfId="3267" xr:uid="{00000000-0005-0000-0000-0000EF2A0000}"/>
    <cellStyle name="Standaard 4 2 3 4 4 5 2 2" xfId="7934" xr:uid="{00000000-0005-0000-0000-0000F02A0000}"/>
    <cellStyle name="Standaard 4 2 3 4 4 5 2 2 2" xfId="23377" xr:uid="{00000000-0005-0000-0000-0000F12A0000}"/>
    <cellStyle name="Standaard 4 2 3 4 4 5 2 3" xfId="10917" xr:uid="{00000000-0005-0000-0000-0000F22A0000}"/>
    <cellStyle name="Standaard 4 2 3 4 4 5 2 3 2" xfId="23378" xr:uid="{00000000-0005-0000-0000-0000F32A0000}"/>
    <cellStyle name="Standaard 4 2 3 4 4 5 2 4" xfId="15585" xr:uid="{00000000-0005-0000-0000-0000F42A0000}"/>
    <cellStyle name="Standaard 4 2 3 4 4 5 2 5" xfId="23376" xr:uid="{00000000-0005-0000-0000-0000F52A0000}"/>
    <cellStyle name="Standaard 4 2 3 4 4 5 3" xfId="5603" xr:uid="{00000000-0005-0000-0000-0000F62A0000}"/>
    <cellStyle name="Standaard 4 2 3 4 4 5 3 2" xfId="23379" xr:uid="{00000000-0005-0000-0000-0000F72A0000}"/>
    <cellStyle name="Standaard 4 2 3 4 4 5 4" xfId="10916" xr:uid="{00000000-0005-0000-0000-0000F82A0000}"/>
    <cellStyle name="Standaard 4 2 3 4 4 5 4 2" xfId="23380" xr:uid="{00000000-0005-0000-0000-0000F92A0000}"/>
    <cellStyle name="Standaard 4 2 3 4 4 5 5" xfId="15584" xr:uid="{00000000-0005-0000-0000-0000FA2A0000}"/>
    <cellStyle name="Standaard 4 2 3 4 4 5 6" xfId="23375" xr:uid="{00000000-0005-0000-0000-0000FB2A0000}"/>
    <cellStyle name="Standaard 4 2 3 4 4 6" xfId="2490" xr:uid="{00000000-0005-0000-0000-0000FC2A0000}"/>
    <cellStyle name="Standaard 4 2 3 4 4 6 2" xfId="7157" xr:uid="{00000000-0005-0000-0000-0000FD2A0000}"/>
    <cellStyle name="Standaard 4 2 3 4 4 6 2 2" xfId="23382" xr:uid="{00000000-0005-0000-0000-0000FE2A0000}"/>
    <cellStyle name="Standaard 4 2 3 4 4 6 3" xfId="10918" xr:uid="{00000000-0005-0000-0000-0000FF2A0000}"/>
    <cellStyle name="Standaard 4 2 3 4 4 6 3 2" xfId="23383" xr:uid="{00000000-0005-0000-0000-0000002B0000}"/>
    <cellStyle name="Standaard 4 2 3 4 4 6 4" xfId="15586" xr:uid="{00000000-0005-0000-0000-0000012B0000}"/>
    <cellStyle name="Standaard 4 2 3 4 4 6 5" xfId="23381" xr:uid="{00000000-0005-0000-0000-0000022B0000}"/>
    <cellStyle name="Standaard 4 2 3 4 4 7" xfId="4826" xr:uid="{00000000-0005-0000-0000-0000032B0000}"/>
    <cellStyle name="Standaard 4 2 3 4 4 7 2" xfId="23384" xr:uid="{00000000-0005-0000-0000-0000042B0000}"/>
    <cellStyle name="Standaard 4 2 3 4 4 8" xfId="10895" xr:uid="{00000000-0005-0000-0000-0000052B0000}"/>
    <cellStyle name="Standaard 4 2 3 4 4 8 2" xfId="23385" xr:uid="{00000000-0005-0000-0000-0000062B0000}"/>
    <cellStyle name="Standaard 4 2 3 4 4 9" xfId="15563" xr:uid="{00000000-0005-0000-0000-0000072B0000}"/>
    <cellStyle name="Standaard 4 2 3 4 5" xfId="237" xr:uid="{00000000-0005-0000-0000-0000082B0000}"/>
    <cellStyle name="Standaard 4 2 3 4 5 2" xfId="628" xr:uid="{00000000-0005-0000-0000-0000092B0000}"/>
    <cellStyle name="Standaard 4 2 3 4 5 2 2" xfId="2186" xr:uid="{00000000-0005-0000-0000-00000A2B0000}"/>
    <cellStyle name="Standaard 4 2 3 4 5 2 2 2" xfId="4517" xr:uid="{00000000-0005-0000-0000-00000B2B0000}"/>
    <cellStyle name="Standaard 4 2 3 4 5 2 2 2 2" xfId="9184" xr:uid="{00000000-0005-0000-0000-00000C2B0000}"/>
    <cellStyle name="Standaard 4 2 3 4 5 2 2 2 2 2" xfId="23390" xr:uid="{00000000-0005-0000-0000-00000D2B0000}"/>
    <cellStyle name="Standaard 4 2 3 4 5 2 2 2 3" xfId="10922" xr:uid="{00000000-0005-0000-0000-00000E2B0000}"/>
    <cellStyle name="Standaard 4 2 3 4 5 2 2 2 3 2" xfId="23391" xr:uid="{00000000-0005-0000-0000-00000F2B0000}"/>
    <cellStyle name="Standaard 4 2 3 4 5 2 2 2 4" xfId="15590" xr:uid="{00000000-0005-0000-0000-0000102B0000}"/>
    <cellStyle name="Standaard 4 2 3 4 5 2 2 2 5" xfId="23389" xr:uid="{00000000-0005-0000-0000-0000112B0000}"/>
    <cellStyle name="Standaard 4 2 3 4 5 2 2 3" xfId="6853" xr:uid="{00000000-0005-0000-0000-0000122B0000}"/>
    <cellStyle name="Standaard 4 2 3 4 5 2 2 3 2" xfId="23392" xr:uid="{00000000-0005-0000-0000-0000132B0000}"/>
    <cellStyle name="Standaard 4 2 3 4 5 2 2 4" xfId="10921" xr:uid="{00000000-0005-0000-0000-0000142B0000}"/>
    <cellStyle name="Standaard 4 2 3 4 5 2 2 4 2" xfId="23393" xr:uid="{00000000-0005-0000-0000-0000152B0000}"/>
    <cellStyle name="Standaard 4 2 3 4 5 2 2 5" xfId="15589" xr:uid="{00000000-0005-0000-0000-0000162B0000}"/>
    <cellStyle name="Standaard 4 2 3 4 5 2 2 6" xfId="23388" xr:uid="{00000000-0005-0000-0000-0000172B0000}"/>
    <cellStyle name="Standaard 4 2 3 4 5 2 3" xfId="1409" xr:uid="{00000000-0005-0000-0000-0000182B0000}"/>
    <cellStyle name="Standaard 4 2 3 4 5 2 3 2" xfId="3740" xr:uid="{00000000-0005-0000-0000-0000192B0000}"/>
    <cellStyle name="Standaard 4 2 3 4 5 2 3 2 2" xfId="8407" xr:uid="{00000000-0005-0000-0000-00001A2B0000}"/>
    <cellStyle name="Standaard 4 2 3 4 5 2 3 2 2 2" xfId="23396" xr:uid="{00000000-0005-0000-0000-00001B2B0000}"/>
    <cellStyle name="Standaard 4 2 3 4 5 2 3 2 3" xfId="10924" xr:uid="{00000000-0005-0000-0000-00001C2B0000}"/>
    <cellStyle name="Standaard 4 2 3 4 5 2 3 2 3 2" xfId="23397" xr:uid="{00000000-0005-0000-0000-00001D2B0000}"/>
    <cellStyle name="Standaard 4 2 3 4 5 2 3 2 4" xfId="15592" xr:uid="{00000000-0005-0000-0000-00001E2B0000}"/>
    <cellStyle name="Standaard 4 2 3 4 5 2 3 2 5" xfId="23395" xr:uid="{00000000-0005-0000-0000-00001F2B0000}"/>
    <cellStyle name="Standaard 4 2 3 4 5 2 3 3" xfId="6076" xr:uid="{00000000-0005-0000-0000-0000202B0000}"/>
    <cellStyle name="Standaard 4 2 3 4 5 2 3 3 2" xfId="23398" xr:uid="{00000000-0005-0000-0000-0000212B0000}"/>
    <cellStyle name="Standaard 4 2 3 4 5 2 3 4" xfId="10923" xr:uid="{00000000-0005-0000-0000-0000222B0000}"/>
    <cellStyle name="Standaard 4 2 3 4 5 2 3 4 2" xfId="23399" xr:uid="{00000000-0005-0000-0000-0000232B0000}"/>
    <cellStyle name="Standaard 4 2 3 4 5 2 3 5" xfId="15591" xr:uid="{00000000-0005-0000-0000-0000242B0000}"/>
    <cellStyle name="Standaard 4 2 3 4 5 2 3 6" xfId="23394" xr:uid="{00000000-0005-0000-0000-0000252B0000}"/>
    <cellStyle name="Standaard 4 2 3 4 5 2 4" xfId="2963" xr:uid="{00000000-0005-0000-0000-0000262B0000}"/>
    <cellStyle name="Standaard 4 2 3 4 5 2 4 2" xfId="7630" xr:uid="{00000000-0005-0000-0000-0000272B0000}"/>
    <cellStyle name="Standaard 4 2 3 4 5 2 4 2 2" xfId="23401" xr:uid="{00000000-0005-0000-0000-0000282B0000}"/>
    <cellStyle name="Standaard 4 2 3 4 5 2 4 3" xfId="10925" xr:uid="{00000000-0005-0000-0000-0000292B0000}"/>
    <cellStyle name="Standaard 4 2 3 4 5 2 4 3 2" xfId="23402" xr:uid="{00000000-0005-0000-0000-00002A2B0000}"/>
    <cellStyle name="Standaard 4 2 3 4 5 2 4 4" xfId="15593" xr:uid="{00000000-0005-0000-0000-00002B2B0000}"/>
    <cellStyle name="Standaard 4 2 3 4 5 2 4 5" xfId="23400" xr:uid="{00000000-0005-0000-0000-00002C2B0000}"/>
    <cellStyle name="Standaard 4 2 3 4 5 2 5" xfId="5299" xr:uid="{00000000-0005-0000-0000-00002D2B0000}"/>
    <cellStyle name="Standaard 4 2 3 4 5 2 5 2" xfId="23403" xr:uid="{00000000-0005-0000-0000-00002E2B0000}"/>
    <cellStyle name="Standaard 4 2 3 4 5 2 6" xfId="10920" xr:uid="{00000000-0005-0000-0000-00002F2B0000}"/>
    <cellStyle name="Standaard 4 2 3 4 5 2 6 2" xfId="23404" xr:uid="{00000000-0005-0000-0000-0000302B0000}"/>
    <cellStyle name="Standaard 4 2 3 4 5 2 7" xfId="15588" xr:uid="{00000000-0005-0000-0000-0000312B0000}"/>
    <cellStyle name="Standaard 4 2 3 4 5 2 8" xfId="23387" xr:uid="{00000000-0005-0000-0000-0000322B0000}"/>
    <cellStyle name="Standaard 4 2 3 4 5 3" xfId="1798" xr:uid="{00000000-0005-0000-0000-0000332B0000}"/>
    <cellStyle name="Standaard 4 2 3 4 5 3 2" xfId="4129" xr:uid="{00000000-0005-0000-0000-0000342B0000}"/>
    <cellStyle name="Standaard 4 2 3 4 5 3 2 2" xfId="8796" xr:uid="{00000000-0005-0000-0000-0000352B0000}"/>
    <cellStyle name="Standaard 4 2 3 4 5 3 2 2 2" xfId="23407" xr:uid="{00000000-0005-0000-0000-0000362B0000}"/>
    <cellStyle name="Standaard 4 2 3 4 5 3 2 3" xfId="10927" xr:uid="{00000000-0005-0000-0000-0000372B0000}"/>
    <cellStyle name="Standaard 4 2 3 4 5 3 2 3 2" xfId="23408" xr:uid="{00000000-0005-0000-0000-0000382B0000}"/>
    <cellStyle name="Standaard 4 2 3 4 5 3 2 4" xfId="15595" xr:uid="{00000000-0005-0000-0000-0000392B0000}"/>
    <cellStyle name="Standaard 4 2 3 4 5 3 2 5" xfId="23406" xr:uid="{00000000-0005-0000-0000-00003A2B0000}"/>
    <cellStyle name="Standaard 4 2 3 4 5 3 3" xfId="6465" xr:uid="{00000000-0005-0000-0000-00003B2B0000}"/>
    <cellStyle name="Standaard 4 2 3 4 5 3 3 2" xfId="23409" xr:uid="{00000000-0005-0000-0000-00003C2B0000}"/>
    <cellStyle name="Standaard 4 2 3 4 5 3 4" xfId="10926" xr:uid="{00000000-0005-0000-0000-00003D2B0000}"/>
    <cellStyle name="Standaard 4 2 3 4 5 3 4 2" xfId="23410" xr:uid="{00000000-0005-0000-0000-00003E2B0000}"/>
    <cellStyle name="Standaard 4 2 3 4 5 3 5" xfId="15594" xr:uid="{00000000-0005-0000-0000-00003F2B0000}"/>
    <cellStyle name="Standaard 4 2 3 4 5 3 6" xfId="23405" xr:uid="{00000000-0005-0000-0000-0000402B0000}"/>
    <cellStyle name="Standaard 4 2 3 4 5 4" xfId="1021" xr:uid="{00000000-0005-0000-0000-0000412B0000}"/>
    <cellStyle name="Standaard 4 2 3 4 5 4 2" xfId="3352" xr:uid="{00000000-0005-0000-0000-0000422B0000}"/>
    <cellStyle name="Standaard 4 2 3 4 5 4 2 2" xfId="8019" xr:uid="{00000000-0005-0000-0000-0000432B0000}"/>
    <cellStyle name="Standaard 4 2 3 4 5 4 2 2 2" xfId="23413" xr:uid="{00000000-0005-0000-0000-0000442B0000}"/>
    <cellStyle name="Standaard 4 2 3 4 5 4 2 3" xfId="10929" xr:uid="{00000000-0005-0000-0000-0000452B0000}"/>
    <cellStyle name="Standaard 4 2 3 4 5 4 2 3 2" xfId="23414" xr:uid="{00000000-0005-0000-0000-0000462B0000}"/>
    <cellStyle name="Standaard 4 2 3 4 5 4 2 4" xfId="15597" xr:uid="{00000000-0005-0000-0000-0000472B0000}"/>
    <cellStyle name="Standaard 4 2 3 4 5 4 2 5" xfId="23412" xr:uid="{00000000-0005-0000-0000-0000482B0000}"/>
    <cellStyle name="Standaard 4 2 3 4 5 4 3" xfId="5688" xr:uid="{00000000-0005-0000-0000-0000492B0000}"/>
    <cellStyle name="Standaard 4 2 3 4 5 4 3 2" xfId="23415" xr:uid="{00000000-0005-0000-0000-00004A2B0000}"/>
    <cellStyle name="Standaard 4 2 3 4 5 4 4" xfId="10928" xr:uid="{00000000-0005-0000-0000-00004B2B0000}"/>
    <cellStyle name="Standaard 4 2 3 4 5 4 4 2" xfId="23416" xr:uid="{00000000-0005-0000-0000-00004C2B0000}"/>
    <cellStyle name="Standaard 4 2 3 4 5 4 5" xfId="15596" xr:uid="{00000000-0005-0000-0000-00004D2B0000}"/>
    <cellStyle name="Standaard 4 2 3 4 5 4 6" xfId="23411" xr:uid="{00000000-0005-0000-0000-00004E2B0000}"/>
    <cellStyle name="Standaard 4 2 3 4 5 5" xfId="2575" xr:uid="{00000000-0005-0000-0000-00004F2B0000}"/>
    <cellStyle name="Standaard 4 2 3 4 5 5 2" xfId="7242" xr:uid="{00000000-0005-0000-0000-0000502B0000}"/>
    <cellStyle name="Standaard 4 2 3 4 5 5 2 2" xfId="23418" xr:uid="{00000000-0005-0000-0000-0000512B0000}"/>
    <cellStyle name="Standaard 4 2 3 4 5 5 3" xfId="10930" xr:uid="{00000000-0005-0000-0000-0000522B0000}"/>
    <cellStyle name="Standaard 4 2 3 4 5 5 3 2" xfId="23419" xr:uid="{00000000-0005-0000-0000-0000532B0000}"/>
    <cellStyle name="Standaard 4 2 3 4 5 5 4" xfId="15598" xr:uid="{00000000-0005-0000-0000-0000542B0000}"/>
    <cellStyle name="Standaard 4 2 3 4 5 5 5" xfId="23417" xr:uid="{00000000-0005-0000-0000-0000552B0000}"/>
    <cellStyle name="Standaard 4 2 3 4 5 6" xfId="4911" xr:uid="{00000000-0005-0000-0000-0000562B0000}"/>
    <cellStyle name="Standaard 4 2 3 4 5 6 2" xfId="23420" xr:uid="{00000000-0005-0000-0000-0000572B0000}"/>
    <cellStyle name="Standaard 4 2 3 4 5 7" xfId="10919" xr:uid="{00000000-0005-0000-0000-0000582B0000}"/>
    <cellStyle name="Standaard 4 2 3 4 5 7 2" xfId="23421" xr:uid="{00000000-0005-0000-0000-0000592B0000}"/>
    <cellStyle name="Standaard 4 2 3 4 5 8" xfId="15587" xr:uid="{00000000-0005-0000-0000-00005A2B0000}"/>
    <cellStyle name="Standaard 4 2 3 4 5 9" xfId="23386" xr:uid="{00000000-0005-0000-0000-00005B2B0000}"/>
    <cellStyle name="Standaard 4 2 3 4 6" xfId="434" xr:uid="{00000000-0005-0000-0000-00005C2B0000}"/>
    <cellStyle name="Standaard 4 2 3 4 6 2" xfId="1992" xr:uid="{00000000-0005-0000-0000-00005D2B0000}"/>
    <cellStyle name="Standaard 4 2 3 4 6 2 2" xfId="4323" xr:uid="{00000000-0005-0000-0000-00005E2B0000}"/>
    <cellStyle name="Standaard 4 2 3 4 6 2 2 2" xfId="8990" xr:uid="{00000000-0005-0000-0000-00005F2B0000}"/>
    <cellStyle name="Standaard 4 2 3 4 6 2 2 2 2" xfId="23425" xr:uid="{00000000-0005-0000-0000-0000602B0000}"/>
    <cellStyle name="Standaard 4 2 3 4 6 2 2 3" xfId="10933" xr:uid="{00000000-0005-0000-0000-0000612B0000}"/>
    <cellStyle name="Standaard 4 2 3 4 6 2 2 3 2" xfId="23426" xr:uid="{00000000-0005-0000-0000-0000622B0000}"/>
    <cellStyle name="Standaard 4 2 3 4 6 2 2 4" xfId="15601" xr:uid="{00000000-0005-0000-0000-0000632B0000}"/>
    <cellStyle name="Standaard 4 2 3 4 6 2 2 5" xfId="23424" xr:uid="{00000000-0005-0000-0000-0000642B0000}"/>
    <cellStyle name="Standaard 4 2 3 4 6 2 3" xfId="6659" xr:uid="{00000000-0005-0000-0000-0000652B0000}"/>
    <cellStyle name="Standaard 4 2 3 4 6 2 3 2" xfId="23427" xr:uid="{00000000-0005-0000-0000-0000662B0000}"/>
    <cellStyle name="Standaard 4 2 3 4 6 2 4" xfId="10932" xr:uid="{00000000-0005-0000-0000-0000672B0000}"/>
    <cellStyle name="Standaard 4 2 3 4 6 2 4 2" xfId="23428" xr:uid="{00000000-0005-0000-0000-0000682B0000}"/>
    <cellStyle name="Standaard 4 2 3 4 6 2 5" xfId="15600" xr:uid="{00000000-0005-0000-0000-0000692B0000}"/>
    <cellStyle name="Standaard 4 2 3 4 6 2 6" xfId="23423" xr:uid="{00000000-0005-0000-0000-00006A2B0000}"/>
    <cellStyle name="Standaard 4 2 3 4 6 3" xfId="1215" xr:uid="{00000000-0005-0000-0000-00006B2B0000}"/>
    <cellStyle name="Standaard 4 2 3 4 6 3 2" xfId="3546" xr:uid="{00000000-0005-0000-0000-00006C2B0000}"/>
    <cellStyle name="Standaard 4 2 3 4 6 3 2 2" xfId="8213" xr:uid="{00000000-0005-0000-0000-00006D2B0000}"/>
    <cellStyle name="Standaard 4 2 3 4 6 3 2 2 2" xfId="23431" xr:uid="{00000000-0005-0000-0000-00006E2B0000}"/>
    <cellStyle name="Standaard 4 2 3 4 6 3 2 3" xfId="10935" xr:uid="{00000000-0005-0000-0000-00006F2B0000}"/>
    <cellStyle name="Standaard 4 2 3 4 6 3 2 3 2" xfId="23432" xr:uid="{00000000-0005-0000-0000-0000702B0000}"/>
    <cellStyle name="Standaard 4 2 3 4 6 3 2 4" xfId="15603" xr:uid="{00000000-0005-0000-0000-0000712B0000}"/>
    <cellStyle name="Standaard 4 2 3 4 6 3 2 5" xfId="23430" xr:uid="{00000000-0005-0000-0000-0000722B0000}"/>
    <cellStyle name="Standaard 4 2 3 4 6 3 3" xfId="5882" xr:uid="{00000000-0005-0000-0000-0000732B0000}"/>
    <cellStyle name="Standaard 4 2 3 4 6 3 3 2" xfId="23433" xr:uid="{00000000-0005-0000-0000-0000742B0000}"/>
    <cellStyle name="Standaard 4 2 3 4 6 3 4" xfId="10934" xr:uid="{00000000-0005-0000-0000-0000752B0000}"/>
    <cellStyle name="Standaard 4 2 3 4 6 3 4 2" xfId="23434" xr:uid="{00000000-0005-0000-0000-0000762B0000}"/>
    <cellStyle name="Standaard 4 2 3 4 6 3 5" xfId="15602" xr:uid="{00000000-0005-0000-0000-0000772B0000}"/>
    <cellStyle name="Standaard 4 2 3 4 6 3 6" xfId="23429" xr:uid="{00000000-0005-0000-0000-0000782B0000}"/>
    <cellStyle name="Standaard 4 2 3 4 6 4" xfId="2769" xr:uid="{00000000-0005-0000-0000-0000792B0000}"/>
    <cellStyle name="Standaard 4 2 3 4 6 4 2" xfId="7436" xr:uid="{00000000-0005-0000-0000-00007A2B0000}"/>
    <cellStyle name="Standaard 4 2 3 4 6 4 2 2" xfId="23436" xr:uid="{00000000-0005-0000-0000-00007B2B0000}"/>
    <cellStyle name="Standaard 4 2 3 4 6 4 3" xfId="10936" xr:uid="{00000000-0005-0000-0000-00007C2B0000}"/>
    <cellStyle name="Standaard 4 2 3 4 6 4 3 2" xfId="23437" xr:uid="{00000000-0005-0000-0000-00007D2B0000}"/>
    <cellStyle name="Standaard 4 2 3 4 6 4 4" xfId="15604" xr:uid="{00000000-0005-0000-0000-00007E2B0000}"/>
    <cellStyle name="Standaard 4 2 3 4 6 4 5" xfId="23435" xr:uid="{00000000-0005-0000-0000-00007F2B0000}"/>
    <cellStyle name="Standaard 4 2 3 4 6 5" xfId="5105" xr:uid="{00000000-0005-0000-0000-0000802B0000}"/>
    <cellStyle name="Standaard 4 2 3 4 6 5 2" xfId="23438" xr:uid="{00000000-0005-0000-0000-0000812B0000}"/>
    <cellStyle name="Standaard 4 2 3 4 6 6" xfId="10931" xr:uid="{00000000-0005-0000-0000-0000822B0000}"/>
    <cellStyle name="Standaard 4 2 3 4 6 6 2" xfId="23439" xr:uid="{00000000-0005-0000-0000-0000832B0000}"/>
    <cellStyle name="Standaard 4 2 3 4 6 7" xfId="15599" xr:uid="{00000000-0005-0000-0000-0000842B0000}"/>
    <cellStyle name="Standaard 4 2 3 4 6 8" xfId="23422" xr:uid="{00000000-0005-0000-0000-0000852B0000}"/>
    <cellStyle name="Standaard 4 2 3 4 7" xfId="1604" xr:uid="{00000000-0005-0000-0000-0000862B0000}"/>
    <cellStyle name="Standaard 4 2 3 4 7 2" xfId="3935" xr:uid="{00000000-0005-0000-0000-0000872B0000}"/>
    <cellStyle name="Standaard 4 2 3 4 7 2 2" xfId="8602" xr:uid="{00000000-0005-0000-0000-0000882B0000}"/>
    <cellStyle name="Standaard 4 2 3 4 7 2 2 2" xfId="23442" xr:uid="{00000000-0005-0000-0000-0000892B0000}"/>
    <cellStyle name="Standaard 4 2 3 4 7 2 3" xfId="10938" xr:uid="{00000000-0005-0000-0000-00008A2B0000}"/>
    <cellStyle name="Standaard 4 2 3 4 7 2 3 2" xfId="23443" xr:uid="{00000000-0005-0000-0000-00008B2B0000}"/>
    <cellStyle name="Standaard 4 2 3 4 7 2 4" xfId="15606" xr:uid="{00000000-0005-0000-0000-00008C2B0000}"/>
    <cellStyle name="Standaard 4 2 3 4 7 2 5" xfId="23441" xr:uid="{00000000-0005-0000-0000-00008D2B0000}"/>
    <cellStyle name="Standaard 4 2 3 4 7 3" xfId="6271" xr:uid="{00000000-0005-0000-0000-00008E2B0000}"/>
    <cellStyle name="Standaard 4 2 3 4 7 3 2" xfId="23444" xr:uid="{00000000-0005-0000-0000-00008F2B0000}"/>
    <cellStyle name="Standaard 4 2 3 4 7 4" xfId="10937" xr:uid="{00000000-0005-0000-0000-0000902B0000}"/>
    <cellStyle name="Standaard 4 2 3 4 7 4 2" xfId="23445" xr:uid="{00000000-0005-0000-0000-0000912B0000}"/>
    <cellStyle name="Standaard 4 2 3 4 7 5" xfId="15605" xr:uid="{00000000-0005-0000-0000-0000922B0000}"/>
    <cellStyle name="Standaard 4 2 3 4 7 6" xfId="23440" xr:uid="{00000000-0005-0000-0000-0000932B0000}"/>
    <cellStyle name="Standaard 4 2 3 4 8" xfId="827" xr:uid="{00000000-0005-0000-0000-0000942B0000}"/>
    <cellStyle name="Standaard 4 2 3 4 8 2" xfId="3158" xr:uid="{00000000-0005-0000-0000-0000952B0000}"/>
    <cellStyle name="Standaard 4 2 3 4 8 2 2" xfId="7825" xr:uid="{00000000-0005-0000-0000-0000962B0000}"/>
    <cellStyle name="Standaard 4 2 3 4 8 2 2 2" xfId="23448" xr:uid="{00000000-0005-0000-0000-0000972B0000}"/>
    <cellStyle name="Standaard 4 2 3 4 8 2 3" xfId="10940" xr:uid="{00000000-0005-0000-0000-0000982B0000}"/>
    <cellStyle name="Standaard 4 2 3 4 8 2 3 2" xfId="23449" xr:uid="{00000000-0005-0000-0000-0000992B0000}"/>
    <cellStyle name="Standaard 4 2 3 4 8 2 4" xfId="15608" xr:uid="{00000000-0005-0000-0000-00009A2B0000}"/>
    <cellStyle name="Standaard 4 2 3 4 8 2 5" xfId="23447" xr:uid="{00000000-0005-0000-0000-00009B2B0000}"/>
    <cellStyle name="Standaard 4 2 3 4 8 3" xfId="5494" xr:uid="{00000000-0005-0000-0000-00009C2B0000}"/>
    <cellStyle name="Standaard 4 2 3 4 8 3 2" xfId="23450" xr:uid="{00000000-0005-0000-0000-00009D2B0000}"/>
    <cellStyle name="Standaard 4 2 3 4 8 4" xfId="10939" xr:uid="{00000000-0005-0000-0000-00009E2B0000}"/>
    <cellStyle name="Standaard 4 2 3 4 8 4 2" xfId="23451" xr:uid="{00000000-0005-0000-0000-00009F2B0000}"/>
    <cellStyle name="Standaard 4 2 3 4 8 5" xfId="15607" xr:uid="{00000000-0005-0000-0000-0000A02B0000}"/>
    <cellStyle name="Standaard 4 2 3 4 8 6" xfId="23446" xr:uid="{00000000-0005-0000-0000-0000A12B0000}"/>
    <cellStyle name="Standaard 4 2 3 4 9" xfId="2381" xr:uid="{00000000-0005-0000-0000-0000A22B0000}"/>
    <cellStyle name="Standaard 4 2 3 4 9 2" xfId="7048" xr:uid="{00000000-0005-0000-0000-0000A32B0000}"/>
    <cellStyle name="Standaard 4 2 3 4 9 2 2" xfId="23453" xr:uid="{00000000-0005-0000-0000-0000A42B0000}"/>
    <cellStyle name="Standaard 4 2 3 4 9 3" xfId="10941" xr:uid="{00000000-0005-0000-0000-0000A52B0000}"/>
    <cellStyle name="Standaard 4 2 3 4 9 3 2" xfId="23454" xr:uid="{00000000-0005-0000-0000-0000A62B0000}"/>
    <cellStyle name="Standaard 4 2 3 4 9 4" xfId="15609" xr:uid="{00000000-0005-0000-0000-0000A72B0000}"/>
    <cellStyle name="Standaard 4 2 3 4 9 5" xfId="23452" xr:uid="{00000000-0005-0000-0000-0000A82B0000}"/>
    <cellStyle name="Standaard 4 2 3 5" xfId="44" xr:uid="{00000000-0005-0000-0000-0000A92B0000}"/>
    <cellStyle name="Standaard 4 2 3 5 10" xfId="15610" xr:uid="{00000000-0005-0000-0000-0000AA2B0000}"/>
    <cellStyle name="Standaard 4 2 3 5 11" xfId="23455" xr:uid="{00000000-0005-0000-0000-0000AB2B0000}"/>
    <cellStyle name="Standaard 4 2 3 5 2" xfId="158" xr:uid="{00000000-0005-0000-0000-0000AC2B0000}"/>
    <cellStyle name="Standaard 4 2 3 5 2 10" xfId="23456" xr:uid="{00000000-0005-0000-0000-0000AD2B0000}"/>
    <cellStyle name="Standaard 4 2 3 5 2 2" xfId="352" xr:uid="{00000000-0005-0000-0000-0000AE2B0000}"/>
    <cellStyle name="Standaard 4 2 3 5 2 2 2" xfId="743" xr:uid="{00000000-0005-0000-0000-0000AF2B0000}"/>
    <cellStyle name="Standaard 4 2 3 5 2 2 2 2" xfId="2301" xr:uid="{00000000-0005-0000-0000-0000B02B0000}"/>
    <cellStyle name="Standaard 4 2 3 5 2 2 2 2 2" xfId="4632" xr:uid="{00000000-0005-0000-0000-0000B12B0000}"/>
    <cellStyle name="Standaard 4 2 3 5 2 2 2 2 2 2" xfId="9299" xr:uid="{00000000-0005-0000-0000-0000B22B0000}"/>
    <cellStyle name="Standaard 4 2 3 5 2 2 2 2 2 2 2" xfId="23461" xr:uid="{00000000-0005-0000-0000-0000B32B0000}"/>
    <cellStyle name="Standaard 4 2 3 5 2 2 2 2 2 3" xfId="10947" xr:uid="{00000000-0005-0000-0000-0000B42B0000}"/>
    <cellStyle name="Standaard 4 2 3 5 2 2 2 2 2 3 2" xfId="23462" xr:uid="{00000000-0005-0000-0000-0000B52B0000}"/>
    <cellStyle name="Standaard 4 2 3 5 2 2 2 2 2 4" xfId="15615" xr:uid="{00000000-0005-0000-0000-0000B62B0000}"/>
    <cellStyle name="Standaard 4 2 3 5 2 2 2 2 2 5" xfId="23460" xr:uid="{00000000-0005-0000-0000-0000B72B0000}"/>
    <cellStyle name="Standaard 4 2 3 5 2 2 2 2 3" xfId="6968" xr:uid="{00000000-0005-0000-0000-0000B82B0000}"/>
    <cellStyle name="Standaard 4 2 3 5 2 2 2 2 3 2" xfId="23463" xr:uid="{00000000-0005-0000-0000-0000B92B0000}"/>
    <cellStyle name="Standaard 4 2 3 5 2 2 2 2 4" xfId="10946" xr:uid="{00000000-0005-0000-0000-0000BA2B0000}"/>
    <cellStyle name="Standaard 4 2 3 5 2 2 2 2 4 2" xfId="23464" xr:uid="{00000000-0005-0000-0000-0000BB2B0000}"/>
    <cellStyle name="Standaard 4 2 3 5 2 2 2 2 5" xfId="15614" xr:uid="{00000000-0005-0000-0000-0000BC2B0000}"/>
    <cellStyle name="Standaard 4 2 3 5 2 2 2 2 6" xfId="23459" xr:uid="{00000000-0005-0000-0000-0000BD2B0000}"/>
    <cellStyle name="Standaard 4 2 3 5 2 2 2 3" xfId="1524" xr:uid="{00000000-0005-0000-0000-0000BE2B0000}"/>
    <cellStyle name="Standaard 4 2 3 5 2 2 2 3 2" xfId="3855" xr:uid="{00000000-0005-0000-0000-0000BF2B0000}"/>
    <cellStyle name="Standaard 4 2 3 5 2 2 2 3 2 2" xfId="8522" xr:uid="{00000000-0005-0000-0000-0000C02B0000}"/>
    <cellStyle name="Standaard 4 2 3 5 2 2 2 3 2 2 2" xfId="23467" xr:uid="{00000000-0005-0000-0000-0000C12B0000}"/>
    <cellStyle name="Standaard 4 2 3 5 2 2 2 3 2 3" xfId="10949" xr:uid="{00000000-0005-0000-0000-0000C22B0000}"/>
    <cellStyle name="Standaard 4 2 3 5 2 2 2 3 2 3 2" xfId="23468" xr:uid="{00000000-0005-0000-0000-0000C32B0000}"/>
    <cellStyle name="Standaard 4 2 3 5 2 2 2 3 2 4" xfId="15617" xr:uid="{00000000-0005-0000-0000-0000C42B0000}"/>
    <cellStyle name="Standaard 4 2 3 5 2 2 2 3 2 5" xfId="23466" xr:uid="{00000000-0005-0000-0000-0000C52B0000}"/>
    <cellStyle name="Standaard 4 2 3 5 2 2 2 3 3" xfId="6191" xr:uid="{00000000-0005-0000-0000-0000C62B0000}"/>
    <cellStyle name="Standaard 4 2 3 5 2 2 2 3 3 2" xfId="23469" xr:uid="{00000000-0005-0000-0000-0000C72B0000}"/>
    <cellStyle name="Standaard 4 2 3 5 2 2 2 3 4" xfId="10948" xr:uid="{00000000-0005-0000-0000-0000C82B0000}"/>
    <cellStyle name="Standaard 4 2 3 5 2 2 2 3 4 2" xfId="23470" xr:uid="{00000000-0005-0000-0000-0000C92B0000}"/>
    <cellStyle name="Standaard 4 2 3 5 2 2 2 3 5" xfId="15616" xr:uid="{00000000-0005-0000-0000-0000CA2B0000}"/>
    <cellStyle name="Standaard 4 2 3 5 2 2 2 3 6" xfId="23465" xr:uid="{00000000-0005-0000-0000-0000CB2B0000}"/>
    <cellStyle name="Standaard 4 2 3 5 2 2 2 4" xfId="3078" xr:uid="{00000000-0005-0000-0000-0000CC2B0000}"/>
    <cellStyle name="Standaard 4 2 3 5 2 2 2 4 2" xfId="7745" xr:uid="{00000000-0005-0000-0000-0000CD2B0000}"/>
    <cellStyle name="Standaard 4 2 3 5 2 2 2 4 2 2" xfId="23472" xr:uid="{00000000-0005-0000-0000-0000CE2B0000}"/>
    <cellStyle name="Standaard 4 2 3 5 2 2 2 4 3" xfId="10950" xr:uid="{00000000-0005-0000-0000-0000CF2B0000}"/>
    <cellStyle name="Standaard 4 2 3 5 2 2 2 4 3 2" xfId="23473" xr:uid="{00000000-0005-0000-0000-0000D02B0000}"/>
    <cellStyle name="Standaard 4 2 3 5 2 2 2 4 4" xfId="15618" xr:uid="{00000000-0005-0000-0000-0000D12B0000}"/>
    <cellStyle name="Standaard 4 2 3 5 2 2 2 4 5" xfId="23471" xr:uid="{00000000-0005-0000-0000-0000D22B0000}"/>
    <cellStyle name="Standaard 4 2 3 5 2 2 2 5" xfId="5414" xr:uid="{00000000-0005-0000-0000-0000D32B0000}"/>
    <cellStyle name="Standaard 4 2 3 5 2 2 2 5 2" xfId="23474" xr:uid="{00000000-0005-0000-0000-0000D42B0000}"/>
    <cellStyle name="Standaard 4 2 3 5 2 2 2 6" xfId="10945" xr:uid="{00000000-0005-0000-0000-0000D52B0000}"/>
    <cellStyle name="Standaard 4 2 3 5 2 2 2 6 2" xfId="23475" xr:uid="{00000000-0005-0000-0000-0000D62B0000}"/>
    <cellStyle name="Standaard 4 2 3 5 2 2 2 7" xfId="15613" xr:uid="{00000000-0005-0000-0000-0000D72B0000}"/>
    <cellStyle name="Standaard 4 2 3 5 2 2 2 8" xfId="23458" xr:uid="{00000000-0005-0000-0000-0000D82B0000}"/>
    <cellStyle name="Standaard 4 2 3 5 2 2 3" xfId="1913" xr:uid="{00000000-0005-0000-0000-0000D92B0000}"/>
    <cellStyle name="Standaard 4 2 3 5 2 2 3 2" xfId="4244" xr:uid="{00000000-0005-0000-0000-0000DA2B0000}"/>
    <cellStyle name="Standaard 4 2 3 5 2 2 3 2 2" xfId="8911" xr:uid="{00000000-0005-0000-0000-0000DB2B0000}"/>
    <cellStyle name="Standaard 4 2 3 5 2 2 3 2 2 2" xfId="23478" xr:uid="{00000000-0005-0000-0000-0000DC2B0000}"/>
    <cellStyle name="Standaard 4 2 3 5 2 2 3 2 3" xfId="10952" xr:uid="{00000000-0005-0000-0000-0000DD2B0000}"/>
    <cellStyle name="Standaard 4 2 3 5 2 2 3 2 3 2" xfId="23479" xr:uid="{00000000-0005-0000-0000-0000DE2B0000}"/>
    <cellStyle name="Standaard 4 2 3 5 2 2 3 2 4" xfId="15620" xr:uid="{00000000-0005-0000-0000-0000DF2B0000}"/>
    <cellStyle name="Standaard 4 2 3 5 2 2 3 2 5" xfId="23477" xr:uid="{00000000-0005-0000-0000-0000E02B0000}"/>
    <cellStyle name="Standaard 4 2 3 5 2 2 3 3" xfId="6580" xr:uid="{00000000-0005-0000-0000-0000E12B0000}"/>
    <cellStyle name="Standaard 4 2 3 5 2 2 3 3 2" xfId="23480" xr:uid="{00000000-0005-0000-0000-0000E22B0000}"/>
    <cellStyle name="Standaard 4 2 3 5 2 2 3 4" xfId="10951" xr:uid="{00000000-0005-0000-0000-0000E32B0000}"/>
    <cellStyle name="Standaard 4 2 3 5 2 2 3 4 2" xfId="23481" xr:uid="{00000000-0005-0000-0000-0000E42B0000}"/>
    <cellStyle name="Standaard 4 2 3 5 2 2 3 5" xfId="15619" xr:uid="{00000000-0005-0000-0000-0000E52B0000}"/>
    <cellStyle name="Standaard 4 2 3 5 2 2 3 6" xfId="23476" xr:uid="{00000000-0005-0000-0000-0000E62B0000}"/>
    <cellStyle name="Standaard 4 2 3 5 2 2 4" xfId="1136" xr:uid="{00000000-0005-0000-0000-0000E72B0000}"/>
    <cellStyle name="Standaard 4 2 3 5 2 2 4 2" xfId="3467" xr:uid="{00000000-0005-0000-0000-0000E82B0000}"/>
    <cellStyle name="Standaard 4 2 3 5 2 2 4 2 2" xfId="8134" xr:uid="{00000000-0005-0000-0000-0000E92B0000}"/>
    <cellStyle name="Standaard 4 2 3 5 2 2 4 2 2 2" xfId="23484" xr:uid="{00000000-0005-0000-0000-0000EA2B0000}"/>
    <cellStyle name="Standaard 4 2 3 5 2 2 4 2 3" xfId="10954" xr:uid="{00000000-0005-0000-0000-0000EB2B0000}"/>
    <cellStyle name="Standaard 4 2 3 5 2 2 4 2 3 2" xfId="23485" xr:uid="{00000000-0005-0000-0000-0000EC2B0000}"/>
    <cellStyle name="Standaard 4 2 3 5 2 2 4 2 4" xfId="15622" xr:uid="{00000000-0005-0000-0000-0000ED2B0000}"/>
    <cellStyle name="Standaard 4 2 3 5 2 2 4 2 5" xfId="23483" xr:uid="{00000000-0005-0000-0000-0000EE2B0000}"/>
    <cellStyle name="Standaard 4 2 3 5 2 2 4 3" xfId="5803" xr:uid="{00000000-0005-0000-0000-0000EF2B0000}"/>
    <cellStyle name="Standaard 4 2 3 5 2 2 4 3 2" xfId="23486" xr:uid="{00000000-0005-0000-0000-0000F02B0000}"/>
    <cellStyle name="Standaard 4 2 3 5 2 2 4 4" xfId="10953" xr:uid="{00000000-0005-0000-0000-0000F12B0000}"/>
    <cellStyle name="Standaard 4 2 3 5 2 2 4 4 2" xfId="23487" xr:uid="{00000000-0005-0000-0000-0000F22B0000}"/>
    <cellStyle name="Standaard 4 2 3 5 2 2 4 5" xfId="15621" xr:uid="{00000000-0005-0000-0000-0000F32B0000}"/>
    <cellStyle name="Standaard 4 2 3 5 2 2 4 6" xfId="23482" xr:uid="{00000000-0005-0000-0000-0000F42B0000}"/>
    <cellStyle name="Standaard 4 2 3 5 2 2 5" xfId="2690" xr:uid="{00000000-0005-0000-0000-0000F52B0000}"/>
    <cellStyle name="Standaard 4 2 3 5 2 2 5 2" xfId="7357" xr:uid="{00000000-0005-0000-0000-0000F62B0000}"/>
    <cellStyle name="Standaard 4 2 3 5 2 2 5 2 2" xfId="23489" xr:uid="{00000000-0005-0000-0000-0000F72B0000}"/>
    <cellStyle name="Standaard 4 2 3 5 2 2 5 3" xfId="10955" xr:uid="{00000000-0005-0000-0000-0000F82B0000}"/>
    <cellStyle name="Standaard 4 2 3 5 2 2 5 3 2" xfId="23490" xr:uid="{00000000-0005-0000-0000-0000F92B0000}"/>
    <cellStyle name="Standaard 4 2 3 5 2 2 5 4" xfId="15623" xr:uid="{00000000-0005-0000-0000-0000FA2B0000}"/>
    <cellStyle name="Standaard 4 2 3 5 2 2 5 5" xfId="23488" xr:uid="{00000000-0005-0000-0000-0000FB2B0000}"/>
    <cellStyle name="Standaard 4 2 3 5 2 2 6" xfId="5026" xr:uid="{00000000-0005-0000-0000-0000FC2B0000}"/>
    <cellStyle name="Standaard 4 2 3 5 2 2 6 2" xfId="23491" xr:uid="{00000000-0005-0000-0000-0000FD2B0000}"/>
    <cellStyle name="Standaard 4 2 3 5 2 2 7" xfId="10944" xr:uid="{00000000-0005-0000-0000-0000FE2B0000}"/>
    <cellStyle name="Standaard 4 2 3 5 2 2 7 2" xfId="23492" xr:uid="{00000000-0005-0000-0000-0000FF2B0000}"/>
    <cellStyle name="Standaard 4 2 3 5 2 2 8" xfId="15612" xr:uid="{00000000-0005-0000-0000-0000002C0000}"/>
    <cellStyle name="Standaard 4 2 3 5 2 2 9" xfId="23457" xr:uid="{00000000-0005-0000-0000-0000012C0000}"/>
    <cellStyle name="Standaard 4 2 3 5 2 3" xfId="549" xr:uid="{00000000-0005-0000-0000-0000022C0000}"/>
    <cellStyle name="Standaard 4 2 3 5 2 3 2" xfId="2107" xr:uid="{00000000-0005-0000-0000-0000032C0000}"/>
    <cellStyle name="Standaard 4 2 3 5 2 3 2 2" xfId="4438" xr:uid="{00000000-0005-0000-0000-0000042C0000}"/>
    <cellStyle name="Standaard 4 2 3 5 2 3 2 2 2" xfId="9105" xr:uid="{00000000-0005-0000-0000-0000052C0000}"/>
    <cellStyle name="Standaard 4 2 3 5 2 3 2 2 2 2" xfId="23496" xr:uid="{00000000-0005-0000-0000-0000062C0000}"/>
    <cellStyle name="Standaard 4 2 3 5 2 3 2 2 3" xfId="10958" xr:uid="{00000000-0005-0000-0000-0000072C0000}"/>
    <cellStyle name="Standaard 4 2 3 5 2 3 2 2 3 2" xfId="23497" xr:uid="{00000000-0005-0000-0000-0000082C0000}"/>
    <cellStyle name="Standaard 4 2 3 5 2 3 2 2 4" xfId="15626" xr:uid="{00000000-0005-0000-0000-0000092C0000}"/>
    <cellStyle name="Standaard 4 2 3 5 2 3 2 2 5" xfId="23495" xr:uid="{00000000-0005-0000-0000-00000A2C0000}"/>
    <cellStyle name="Standaard 4 2 3 5 2 3 2 3" xfId="6774" xr:uid="{00000000-0005-0000-0000-00000B2C0000}"/>
    <cellStyle name="Standaard 4 2 3 5 2 3 2 3 2" xfId="23498" xr:uid="{00000000-0005-0000-0000-00000C2C0000}"/>
    <cellStyle name="Standaard 4 2 3 5 2 3 2 4" xfId="10957" xr:uid="{00000000-0005-0000-0000-00000D2C0000}"/>
    <cellStyle name="Standaard 4 2 3 5 2 3 2 4 2" xfId="23499" xr:uid="{00000000-0005-0000-0000-00000E2C0000}"/>
    <cellStyle name="Standaard 4 2 3 5 2 3 2 5" xfId="15625" xr:uid="{00000000-0005-0000-0000-00000F2C0000}"/>
    <cellStyle name="Standaard 4 2 3 5 2 3 2 6" xfId="23494" xr:uid="{00000000-0005-0000-0000-0000102C0000}"/>
    <cellStyle name="Standaard 4 2 3 5 2 3 3" xfId="1330" xr:uid="{00000000-0005-0000-0000-0000112C0000}"/>
    <cellStyle name="Standaard 4 2 3 5 2 3 3 2" xfId="3661" xr:uid="{00000000-0005-0000-0000-0000122C0000}"/>
    <cellStyle name="Standaard 4 2 3 5 2 3 3 2 2" xfId="8328" xr:uid="{00000000-0005-0000-0000-0000132C0000}"/>
    <cellStyle name="Standaard 4 2 3 5 2 3 3 2 2 2" xfId="23502" xr:uid="{00000000-0005-0000-0000-0000142C0000}"/>
    <cellStyle name="Standaard 4 2 3 5 2 3 3 2 3" xfId="10960" xr:uid="{00000000-0005-0000-0000-0000152C0000}"/>
    <cellStyle name="Standaard 4 2 3 5 2 3 3 2 3 2" xfId="23503" xr:uid="{00000000-0005-0000-0000-0000162C0000}"/>
    <cellStyle name="Standaard 4 2 3 5 2 3 3 2 4" xfId="15628" xr:uid="{00000000-0005-0000-0000-0000172C0000}"/>
    <cellStyle name="Standaard 4 2 3 5 2 3 3 2 5" xfId="23501" xr:uid="{00000000-0005-0000-0000-0000182C0000}"/>
    <cellStyle name="Standaard 4 2 3 5 2 3 3 3" xfId="5997" xr:uid="{00000000-0005-0000-0000-0000192C0000}"/>
    <cellStyle name="Standaard 4 2 3 5 2 3 3 3 2" xfId="23504" xr:uid="{00000000-0005-0000-0000-00001A2C0000}"/>
    <cellStyle name="Standaard 4 2 3 5 2 3 3 4" xfId="10959" xr:uid="{00000000-0005-0000-0000-00001B2C0000}"/>
    <cellStyle name="Standaard 4 2 3 5 2 3 3 4 2" xfId="23505" xr:uid="{00000000-0005-0000-0000-00001C2C0000}"/>
    <cellStyle name="Standaard 4 2 3 5 2 3 3 5" xfId="15627" xr:uid="{00000000-0005-0000-0000-00001D2C0000}"/>
    <cellStyle name="Standaard 4 2 3 5 2 3 3 6" xfId="23500" xr:uid="{00000000-0005-0000-0000-00001E2C0000}"/>
    <cellStyle name="Standaard 4 2 3 5 2 3 4" xfId="2884" xr:uid="{00000000-0005-0000-0000-00001F2C0000}"/>
    <cellStyle name="Standaard 4 2 3 5 2 3 4 2" xfId="7551" xr:uid="{00000000-0005-0000-0000-0000202C0000}"/>
    <cellStyle name="Standaard 4 2 3 5 2 3 4 2 2" xfId="23507" xr:uid="{00000000-0005-0000-0000-0000212C0000}"/>
    <cellStyle name="Standaard 4 2 3 5 2 3 4 3" xfId="10961" xr:uid="{00000000-0005-0000-0000-0000222C0000}"/>
    <cellStyle name="Standaard 4 2 3 5 2 3 4 3 2" xfId="23508" xr:uid="{00000000-0005-0000-0000-0000232C0000}"/>
    <cellStyle name="Standaard 4 2 3 5 2 3 4 4" xfId="15629" xr:uid="{00000000-0005-0000-0000-0000242C0000}"/>
    <cellStyle name="Standaard 4 2 3 5 2 3 4 5" xfId="23506" xr:uid="{00000000-0005-0000-0000-0000252C0000}"/>
    <cellStyle name="Standaard 4 2 3 5 2 3 5" xfId="5220" xr:uid="{00000000-0005-0000-0000-0000262C0000}"/>
    <cellStyle name="Standaard 4 2 3 5 2 3 5 2" xfId="23509" xr:uid="{00000000-0005-0000-0000-0000272C0000}"/>
    <cellStyle name="Standaard 4 2 3 5 2 3 6" xfId="10956" xr:uid="{00000000-0005-0000-0000-0000282C0000}"/>
    <cellStyle name="Standaard 4 2 3 5 2 3 6 2" xfId="23510" xr:uid="{00000000-0005-0000-0000-0000292C0000}"/>
    <cellStyle name="Standaard 4 2 3 5 2 3 7" xfId="15624" xr:uid="{00000000-0005-0000-0000-00002A2C0000}"/>
    <cellStyle name="Standaard 4 2 3 5 2 3 8" xfId="23493" xr:uid="{00000000-0005-0000-0000-00002B2C0000}"/>
    <cellStyle name="Standaard 4 2 3 5 2 4" xfId="1719" xr:uid="{00000000-0005-0000-0000-00002C2C0000}"/>
    <cellStyle name="Standaard 4 2 3 5 2 4 2" xfId="4050" xr:uid="{00000000-0005-0000-0000-00002D2C0000}"/>
    <cellStyle name="Standaard 4 2 3 5 2 4 2 2" xfId="8717" xr:uid="{00000000-0005-0000-0000-00002E2C0000}"/>
    <cellStyle name="Standaard 4 2 3 5 2 4 2 2 2" xfId="23513" xr:uid="{00000000-0005-0000-0000-00002F2C0000}"/>
    <cellStyle name="Standaard 4 2 3 5 2 4 2 3" xfId="10963" xr:uid="{00000000-0005-0000-0000-0000302C0000}"/>
    <cellStyle name="Standaard 4 2 3 5 2 4 2 3 2" xfId="23514" xr:uid="{00000000-0005-0000-0000-0000312C0000}"/>
    <cellStyle name="Standaard 4 2 3 5 2 4 2 4" xfId="15631" xr:uid="{00000000-0005-0000-0000-0000322C0000}"/>
    <cellStyle name="Standaard 4 2 3 5 2 4 2 5" xfId="23512" xr:uid="{00000000-0005-0000-0000-0000332C0000}"/>
    <cellStyle name="Standaard 4 2 3 5 2 4 3" xfId="6386" xr:uid="{00000000-0005-0000-0000-0000342C0000}"/>
    <cellStyle name="Standaard 4 2 3 5 2 4 3 2" xfId="23515" xr:uid="{00000000-0005-0000-0000-0000352C0000}"/>
    <cellStyle name="Standaard 4 2 3 5 2 4 4" xfId="10962" xr:uid="{00000000-0005-0000-0000-0000362C0000}"/>
    <cellStyle name="Standaard 4 2 3 5 2 4 4 2" xfId="23516" xr:uid="{00000000-0005-0000-0000-0000372C0000}"/>
    <cellStyle name="Standaard 4 2 3 5 2 4 5" xfId="15630" xr:uid="{00000000-0005-0000-0000-0000382C0000}"/>
    <cellStyle name="Standaard 4 2 3 5 2 4 6" xfId="23511" xr:uid="{00000000-0005-0000-0000-0000392C0000}"/>
    <cellStyle name="Standaard 4 2 3 5 2 5" xfId="942" xr:uid="{00000000-0005-0000-0000-00003A2C0000}"/>
    <cellStyle name="Standaard 4 2 3 5 2 5 2" xfId="3273" xr:uid="{00000000-0005-0000-0000-00003B2C0000}"/>
    <cellStyle name="Standaard 4 2 3 5 2 5 2 2" xfId="7940" xr:uid="{00000000-0005-0000-0000-00003C2C0000}"/>
    <cellStyle name="Standaard 4 2 3 5 2 5 2 2 2" xfId="23519" xr:uid="{00000000-0005-0000-0000-00003D2C0000}"/>
    <cellStyle name="Standaard 4 2 3 5 2 5 2 3" xfId="10965" xr:uid="{00000000-0005-0000-0000-00003E2C0000}"/>
    <cellStyle name="Standaard 4 2 3 5 2 5 2 3 2" xfId="23520" xr:uid="{00000000-0005-0000-0000-00003F2C0000}"/>
    <cellStyle name="Standaard 4 2 3 5 2 5 2 4" xfId="15633" xr:uid="{00000000-0005-0000-0000-0000402C0000}"/>
    <cellStyle name="Standaard 4 2 3 5 2 5 2 5" xfId="23518" xr:uid="{00000000-0005-0000-0000-0000412C0000}"/>
    <cellStyle name="Standaard 4 2 3 5 2 5 3" xfId="5609" xr:uid="{00000000-0005-0000-0000-0000422C0000}"/>
    <cellStyle name="Standaard 4 2 3 5 2 5 3 2" xfId="23521" xr:uid="{00000000-0005-0000-0000-0000432C0000}"/>
    <cellStyle name="Standaard 4 2 3 5 2 5 4" xfId="10964" xr:uid="{00000000-0005-0000-0000-0000442C0000}"/>
    <cellStyle name="Standaard 4 2 3 5 2 5 4 2" xfId="23522" xr:uid="{00000000-0005-0000-0000-0000452C0000}"/>
    <cellStyle name="Standaard 4 2 3 5 2 5 5" xfId="15632" xr:uid="{00000000-0005-0000-0000-0000462C0000}"/>
    <cellStyle name="Standaard 4 2 3 5 2 5 6" xfId="23517" xr:uid="{00000000-0005-0000-0000-0000472C0000}"/>
    <cellStyle name="Standaard 4 2 3 5 2 6" xfId="2496" xr:uid="{00000000-0005-0000-0000-0000482C0000}"/>
    <cellStyle name="Standaard 4 2 3 5 2 6 2" xfId="7163" xr:uid="{00000000-0005-0000-0000-0000492C0000}"/>
    <cellStyle name="Standaard 4 2 3 5 2 6 2 2" xfId="23524" xr:uid="{00000000-0005-0000-0000-00004A2C0000}"/>
    <cellStyle name="Standaard 4 2 3 5 2 6 3" xfId="10966" xr:uid="{00000000-0005-0000-0000-00004B2C0000}"/>
    <cellStyle name="Standaard 4 2 3 5 2 6 3 2" xfId="23525" xr:uid="{00000000-0005-0000-0000-00004C2C0000}"/>
    <cellStyle name="Standaard 4 2 3 5 2 6 4" xfId="15634" xr:uid="{00000000-0005-0000-0000-00004D2C0000}"/>
    <cellStyle name="Standaard 4 2 3 5 2 6 5" xfId="23523" xr:uid="{00000000-0005-0000-0000-00004E2C0000}"/>
    <cellStyle name="Standaard 4 2 3 5 2 7" xfId="4832" xr:uid="{00000000-0005-0000-0000-00004F2C0000}"/>
    <cellStyle name="Standaard 4 2 3 5 2 7 2" xfId="23526" xr:uid="{00000000-0005-0000-0000-0000502C0000}"/>
    <cellStyle name="Standaard 4 2 3 5 2 8" xfId="10943" xr:uid="{00000000-0005-0000-0000-0000512C0000}"/>
    <cellStyle name="Standaard 4 2 3 5 2 8 2" xfId="23527" xr:uid="{00000000-0005-0000-0000-0000522C0000}"/>
    <cellStyle name="Standaard 4 2 3 5 2 9" xfId="15611" xr:uid="{00000000-0005-0000-0000-0000532C0000}"/>
    <cellStyle name="Standaard 4 2 3 5 3" xfId="240" xr:uid="{00000000-0005-0000-0000-0000542C0000}"/>
    <cellStyle name="Standaard 4 2 3 5 3 2" xfId="631" xr:uid="{00000000-0005-0000-0000-0000552C0000}"/>
    <cellStyle name="Standaard 4 2 3 5 3 2 2" xfId="2189" xr:uid="{00000000-0005-0000-0000-0000562C0000}"/>
    <cellStyle name="Standaard 4 2 3 5 3 2 2 2" xfId="4520" xr:uid="{00000000-0005-0000-0000-0000572C0000}"/>
    <cellStyle name="Standaard 4 2 3 5 3 2 2 2 2" xfId="9187" xr:uid="{00000000-0005-0000-0000-0000582C0000}"/>
    <cellStyle name="Standaard 4 2 3 5 3 2 2 2 2 2" xfId="23532" xr:uid="{00000000-0005-0000-0000-0000592C0000}"/>
    <cellStyle name="Standaard 4 2 3 5 3 2 2 2 3" xfId="10970" xr:uid="{00000000-0005-0000-0000-00005A2C0000}"/>
    <cellStyle name="Standaard 4 2 3 5 3 2 2 2 3 2" xfId="23533" xr:uid="{00000000-0005-0000-0000-00005B2C0000}"/>
    <cellStyle name="Standaard 4 2 3 5 3 2 2 2 4" xfId="15638" xr:uid="{00000000-0005-0000-0000-00005C2C0000}"/>
    <cellStyle name="Standaard 4 2 3 5 3 2 2 2 5" xfId="23531" xr:uid="{00000000-0005-0000-0000-00005D2C0000}"/>
    <cellStyle name="Standaard 4 2 3 5 3 2 2 3" xfId="6856" xr:uid="{00000000-0005-0000-0000-00005E2C0000}"/>
    <cellStyle name="Standaard 4 2 3 5 3 2 2 3 2" xfId="23534" xr:uid="{00000000-0005-0000-0000-00005F2C0000}"/>
    <cellStyle name="Standaard 4 2 3 5 3 2 2 4" xfId="10969" xr:uid="{00000000-0005-0000-0000-0000602C0000}"/>
    <cellStyle name="Standaard 4 2 3 5 3 2 2 4 2" xfId="23535" xr:uid="{00000000-0005-0000-0000-0000612C0000}"/>
    <cellStyle name="Standaard 4 2 3 5 3 2 2 5" xfId="15637" xr:uid="{00000000-0005-0000-0000-0000622C0000}"/>
    <cellStyle name="Standaard 4 2 3 5 3 2 2 6" xfId="23530" xr:uid="{00000000-0005-0000-0000-0000632C0000}"/>
    <cellStyle name="Standaard 4 2 3 5 3 2 3" xfId="1412" xr:uid="{00000000-0005-0000-0000-0000642C0000}"/>
    <cellStyle name="Standaard 4 2 3 5 3 2 3 2" xfId="3743" xr:uid="{00000000-0005-0000-0000-0000652C0000}"/>
    <cellStyle name="Standaard 4 2 3 5 3 2 3 2 2" xfId="8410" xr:uid="{00000000-0005-0000-0000-0000662C0000}"/>
    <cellStyle name="Standaard 4 2 3 5 3 2 3 2 2 2" xfId="23538" xr:uid="{00000000-0005-0000-0000-0000672C0000}"/>
    <cellStyle name="Standaard 4 2 3 5 3 2 3 2 3" xfId="10972" xr:uid="{00000000-0005-0000-0000-0000682C0000}"/>
    <cellStyle name="Standaard 4 2 3 5 3 2 3 2 3 2" xfId="23539" xr:uid="{00000000-0005-0000-0000-0000692C0000}"/>
    <cellStyle name="Standaard 4 2 3 5 3 2 3 2 4" xfId="15640" xr:uid="{00000000-0005-0000-0000-00006A2C0000}"/>
    <cellStyle name="Standaard 4 2 3 5 3 2 3 2 5" xfId="23537" xr:uid="{00000000-0005-0000-0000-00006B2C0000}"/>
    <cellStyle name="Standaard 4 2 3 5 3 2 3 3" xfId="6079" xr:uid="{00000000-0005-0000-0000-00006C2C0000}"/>
    <cellStyle name="Standaard 4 2 3 5 3 2 3 3 2" xfId="23540" xr:uid="{00000000-0005-0000-0000-00006D2C0000}"/>
    <cellStyle name="Standaard 4 2 3 5 3 2 3 4" xfId="10971" xr:uid="{00000000-0005-0000-0000-00006E2C0000}"/>
    <cellStyle name="Standaard 4 2 3 5 3 2 3 4 2" xfId="23541" xr:uid="{00000000-0005-0000-0000-00006F2C0000}"/>
    <cellStyle name="Standaard 4 2 3 5 3 2 3 5" xfId="15639" xr:uid="{00000000-0005-0000-0000-0000702C0000}"/>
    <cellStyle name="Standaard 4 2 3 5 3 2 3 6" xfId="23536" xr:uid="{00000000-0005-0000-0000-0000712C0000}"/>
    <cellStyle name="Standaard 4 2 3 5 3 2 4" xfId="2966" xr:uid="{00000000-0005-0000-0000-0000722C0000}"/>
    <cellStyle name="Standaard 4 2 3 5 3 2 4 2" xfId="7633" xr:uid="{00000000-0005-0000-0000-0000732C0000}"/>
    <cellStyle name="Standaard 4 2 3 5 3 2 4 2 2" xfId="23543" xr:uid="{00000000-0005-0000-0000-0000742C0000}"/>
    <cellStyle name="Standaard 4 2 3 5 3 2 4 3" xfId="10973" xr:uid="{00000000-0005-0000-0000-0000752C0000}"/>
    <cellStyle name="Standaard 4 2 3 5 3 2 4 3 2" xfId="23544" xr:uid="{00000000-0005-0000-0000-0000762C0000}"/>
    <cellStyle name="Standaard 4 2 3 5 3 2 4 4" xfId="15641" xr:uid="{00000000-0005-0000-0000-0000772C0000}"/>
    <cellStyle name="Standaard 4 2 3 5 3 2 4 5" xfId="23542" xr:uid="{00000000-0005-0000-0000-0000782C0000}"/>
    <cellStyle name="Standaard 4 2 3 5 3 2 5" xfId="5302" xr:uid="{00000000-0005-0000-0000-0000792C0000}"/>
    <cellStyle name="Standaard 4 2 3 5 3 2 5 2" xfId="23545" xr:uid="{00000000-0005-0000-0000-00007A2C0000}"/>
    <cellStyle name="Standaard 4 2 3 5 3 2 6" xfId="10968" xr:uid="{00000000-0005-0000-0000-00007B2C0000}"/>
    <cellStyle name="Standaard 4 2 3 5 3 2 6 2" xfId="23546" xr:uid="{00000000-0005-0000-0000-00007C2C0000}"/>
    <cellStyle name="Standaard 4 2 3 5 3 2 7" xfId="15636" xr:uid="{00000000-0005-0000-0000-00007D2C0000}"/>
    <cellStyle name="Standaard 4 2 3 5 3 2 8" xfId="23529" xr:uid="{00000000-0005-0000-0000-00007E2C0000}"/>
    <cellStyle name="Standaard 4 2 3 5 3 3" xfId="1801" xr:uid="{00000000-0005-0000-0000-00007F2C0000}"/>
    <cellStyle name="Standaard 4 2 3 5 3 3 2" xfId="4132" xr:uid="{00000000-0005-0000-0000-0000802C0000}"/>
    <cellStyle name="Standaard 4 2 3 5 3 3 2 2" xfId="8799" xr:uid="{00000000-0005-0000-0000-0000812C0000}"/>
    <cellStyle name="Standaard 4 2 3 5 3 3 2 2 2" xfId="23549" xr:uid="{00000000-0005-0000-0000-0000822C0000}"/>
    <cellStyle name="Standaard 4 2 3 5 3 3 2 3" xfId="10975" xr:uid="{00000000-0005-0000-0000-0000832C0000}"/>
    <cellStyle name="Standaard 4 2 3 5 3 3 2 3 2" xfId="23550" xr:uid="{00000000-0005-0000-0000-0000842C0000}"/>
    <cellStyle name="Standaard 4 2 3 5 3 3 2 4" xfId="15643" xr:uid="{00000000-0005-0000-0000-0000852C0000}"/>
    <cellStyle name="Standaard 4 2 3 5 3 3 2 5" xfId="23548" xr:uid="{00000000-0005-0000-0000-0000862C0000}"/>
    <cellStyle name="Standaard 4 2 3 5 3 3 3" xfId="6468" xr:uid="{00000000-0005-0000-0000-0000872C0000}"/>
    <cellStyle name="Standaard 4 2 3 5 3 3 3 2" xfId="23551" xr:uid="{00000000-0005-0000-0000-0000882C0000}"/>
    <cellStyle name="Standaard 4 2 3 5 3 3 4" xfId="10974" xr:uid="{00000000-0005-0000-0000-0000892C0000}"/>
    <cellStyle name="Standaard 4 2 3 5 3 3 4 2" xfId="23552" xr:uid="{00000000-0005-0000-0000-00008A2C0000}"/>
    <cellStyle name="Standaard 4 2 3 5 3 3 5" xfId="15642" xr:uid="{00000000-0005-0000-0000-00008B2C0000}"/>
    <cellStyle name="Standaard 4 2 3 5 3 3 6" xfId="23547" xr:uid="{00000000-0005-0000-0000-00008C2C0000}"/>
    <cellStyle name="Standaard 4 2 3 5 3 4" xfId="1024" xr:uid="{00000000-0005-0000-0000-00008D2C0000}"/>
    <cellStyle name="Standaard 4 2 3 5 3 4 2" xfId="3355" xr:uid="{00000000-0005-0000-0000-00008E2C0000}"/>
    <cellStyle name="Standaard 4 2 3 5 3 4 2 2" xfId="8022" xr:uid="{00000000-0005-0000-0000-00008F2C0000}"/>
    <cellStyle name="Standaard 4 2 3 5 3 4 2 2 2" xfId="23555" xr:uid="{00000000-0005-0000-0000-0000902C0000}"/>
    <cellStyle name="Standaard 4 2 3 5 3 4 2 3" xfId="10977" xr:uid="{00000000-0005-0000-0000-0000912C0000}"/>
    <cellStyle name="Standaard 4 2 3 5 3 4 2 3 2" xfId="23556" xr:uid="{00000000-0005-0000-0000-0000922C0000}"/>
    <cellStyle name="Standaard 4 2 3 5 3 4 2 4" xfId="15645" xr:uid="{00000000-0005-0000-0000-0000932C0000}"/>
    <cellStyle name="Standaard 4 2 3 5 3 4 2 5" xfId="23554" xr:uid="{00000000-0005-0000-0000-0000942C0000}"/>
    <cellStyle name="Standaard 4 2 3 5 3 4 3" xfId="5691" xr:uid="{00000000-0005-0000-0000-0000952C0000}"/>
    <cellStyle name="Standaard 4 2 3 5 3 4 3 2" xfId="23557" xr:uid="{00000000-0005-0000-0000-0000962C0000}"/>
    <cellStyle name="Standaard 4 2 3 5 3 4 4" xfId="10976" xr:uid="{00000000-0005-0000-0000-0000972C0000}"/>
    <cellStyle name="Standaard 4 2 3 5 3 4 4 2" xfId="23558" xr:uid="{00000000-0005-0000-0000-0000982C0000}"/>
    <cellStyle name="Standaard 4 2 3 5 3 4 5" xfId="15644" xr:uid="{00000000-0005-0000-0000-0000992C0000}"/>
    <cellStyle name="Standaard 4 2 3 5 3 4 6" xfId="23553" xr:uid="{00000000-0005-0000-0000-00009A2C0000}"/>
    <cellStyle name="Standaard 4 2 3 5 3 5" xfId="2578" xr:uid="{00000000-0005-0000-0000-00009B2C0000}"/>
    <cellStyle name="Standaard 4 2 3 5 3 5 2" xfId="7245" xr:uid="{00000000-0005-0000-0000-00009C2C0000}"/>
    <cellStyle name="Standaard 4 2 3 5 3 5 2 2" xfId="23560" xr:uid="{00000000-0005-0000-0000-00009D2C0000}"/>
    <cellStyle name="Standaard 4 2 3 5 3 5 3" xfId="10978" xr:uid="{00000000-0005-0000-0000-00009E2C0000}"/>
    <cellStyle name="Standaard 4 2 3 5 3 5 3 2" xfId="23561" xr:uid="{00000000-0005-0000-0000-00009F2C0000}"/>
    <cellStyle name="Standaard 4 2 3 5 3 5 4" xfId="15646" xr:uid="{00000000-0005-0000-0000-0000A02C0000}"/>
    <cellStyle name="Standaard 4 2 3 5 3 5 5" xfId="23559" xr:uid="{00000000-0005-0000-0000-0000A12C0000}"/>
    <cellStyle name="Standaard 4 2 3 5 3 6" xfId="4914" xr:uid="{00000000-0005-0000-0000-0000A22C0000}"/>
    <cellStyle name="Standaard 4 2 3 5 3 6 2" xfId="23562" xr:uid="{00000000-0005-0000-0000-0000A32C0000}"/>
    <cellStyle name="Standaard 4 2 3 5 3 7" xfId="10967" xr:uid="{00000000-0005-0000-0000-0000A42C0000}"/>
    <cellStyle name="Standaard 4 2 3 5 3 7 2" xfId="23563" xr:uid="{00000000-0005-0000-0000-0000A52C0000}"/>
    <cellStyle name="Standaard 4 2 3 5 3 8" xfId="15635" xr:uid="{00000000-0005-0000-0000-0000A62C0000}"/>
    <cellStyle name="Standaard 4 2 3 5 3 9" xfId="23528" xr:uid="{00000000-0005-0000-0000-0000A72C0000}"/>
    <cellStyle name="Standaard 4 2 3 5 4" xfId="437" xr:uid="{00000000-0005-0000-0000-0000A82C0000}"/>
    <cellStyle name="Standaard 4 2 3 5 4 2" xfId="1995" xr:uid="{00000000-0005-0000-0000-0000A92C0000}"/>
    <cellStyle name="Standaard 4 2 3 5 4 2 2" xfId="4326" xr:uid="{00000000-0005-0000-0000-0000AA2C0000}"/>
    <cellStyle name="Standaard 4 2 3 5 4 2 2 2" xfId="8993" xr:uid="{00000000-0005-0000-0000-0000AB2C0000}"/>
    <cellStyle name="Standaard 4 2 3 5 4 2 2 2 2" xfId="23567" xr:uid="{00000000-0005-0000-0000-0000AC2C0000}"/>
    <cellStyle name="Standaard 4 2 3 5 4 2 2 3" xfId="10981" xr:uid="{00000000-0005-0000-0000-0000AD2C0000}"/>
    <cellStyle name="Standaard 4 2 3 5 4 2 2 3 2" xfId="23568" xr:uid="{00000000-0005-0000-0000-0000AE2C0000}"/>
    <cellStyle name="Standaard 4 2 3 5 4 2 2 4" xfId="15649" xr:uid="{00000000-0005-0000-0000-0000AF2C0000}"/>
    <cellStyle name="Standaard 4 2 3 5 4 2 2 5" xfId="23566" xr:uid="{00000000-0005-0000-0000-0000B02C0000}"/>
    <cellStyle name="Standaard 4 2 3 5 4 2 3" xfId="6662" xr:uid="{00000000-0005-0000-0000-0000B12C0000}"/>
    <cellStyle name="Standaard 4 2 3 5 4 2 3 2" xfId="23569" xr:uid="{00000000-0005-0000-0000-0000B22C0000}"/>
    <cellStyle name="Standaard 4 2 3 5 4 2 4" xfId="10980" xr:uid="{00000000-0005-0000-0000-0000B32C0000}"/>
    <cellStyle name="Standaard 4 2 3 5 4 2 4 2" xfId="23570" xr:uid="{00000000-0005-0000-0000-0000B42C0000}"/>
    <cellStyle name="Standaard 4 2 3 5 4 2 5" xfId="15648" xr:uid="{00000000-0005-0000-0000-0000B52C0000}"/>
    <cellStyle name="Standaard 4 2 3 5 4 2 6" xfId="23565" xr:uid="{00000000-0005-0000-0000-0000B62C0000}"/>
    <cellStyle name="Standaard 4 2 3 5 4 3" xfId="1218" xr:uid="{00000000-0005-0000-0000-0000B72C0000}"/>
    <cellStyle name="Standaard 4 2 3 5 4 3 2" xfId="3549" xr:uid="{00000000-0005-0000-0000-0000B82C0000}"/>
    <cellStyle name="Standaard 4 2 3 5 4 3 2 2" xfId="8216" xr:uid="{00000000-0005-0000-0000-0000B92C0000}"/>
    <cellStyle name="Standaard 4 2 3 5 4 3 2 2 2" xfId="23573" xr:uid="{00000000-0005-0000-0000-0000BA2C0000}"/>
    <cellStyle name="Standaard 4 2 3 5 4 3 2 3" xfId="10983" xr:uid="{00000000-0005-0000-0000-0000BB2C0000}"/>
    <cellStyle name="Standaard 4 2 3 5 4 3 2 3 2" xfId="23574" xr:uid="{00000000-0005-0000-0000-0000BC2C0000}"/>
    <cellStyle name="Standaard 4 2 3 5 4 3 2 4" xfId="15651" xr:uid="{00000000-0005-0000-0000-0000BD2C0000}"/>
    <cellStyle name="Standaard 4 2 3 5 4 3 2 5" xfId="23572" xr:uid="{00000000-0005-0000-0000-0000BE2C0000}"/>
    <cellStyle name="Standaard 4 2 3 5 4 3 3" xfId="5885" xr:uid="{00000000-0005-0000-0000-0000BF2C0000}"/>
    <cellStyle name="Standaard 4 2 3 5 4 3 3 2" xfId="23575" xr:uid="{00000000-0005-0000-0000-0000C02C0000}"/>
    <cellStyle name="Standaard 4 2 3 5 4 3 4" xfId="10982" xr:uid="{00000000-0005-0000-0000-0000C12C0000}"/>
    <cellStyle name="Standaard 4 2 3 5 4 3 4 2" xfId="23576" xr:uid="{00000000-0005-0000-0000-0000C22C0000}"/>
    <cellStyle name="Standaard 4 2 3 5 4 3 5" xfId="15650" xr:uid="{00000000-0005-0000-0000-0000C32C0000}"/>
    <cellStyle name="Standaard 4 2 3 5 4 3 6" xfId="23571" xr:uid="{00000000-0005-0000-0000-0000C42C0000}"/>
    <cellStyle name="Standaard 4 2 3 5 4 4" xfId="2772" xr:uid="{00000000-0005-0000-0000-0000C52C0000}"/>
    <cellStyle name="Standaard 4 2 3 5 4 4 2" xfId="7439" xr:uid="{00000000-0005-0000-0000-0000C62C0000}"/>
    <cellStyle name="Standaard 4 2 3 5 4 4 2 2" xfId="23578" xr:uid="{00000000-0005-0000-0000-0000C72C0000}"/>
    <cellStyle name="Standaard 4 2 3 5 4 4 3" xfId="10984" xr:uid="{00000000-0005-0000-0000-0000C82C0000}"/>
    <cellStyle name="Standaard 4 2 3 5 4 4 3 2" xfId="23579" xr:uid="{00000000-0005-0000-0000-0000C92C0000}"/>
    <cellStyle name="Standaard 4 2 3 5 4 4 4" xfId="15652" xr:uid="{00000000-0005-0000-0000-0000CA2C0000}"/>
    <cellStyle name="Standaard 4 2 3 5 4 4 5" xfId="23577" xr:uid="{00000000-0005-0000-0000-0000CB2C0000}"/>
    <cellStyle name="Standaard 4 2 3 5 4 5" xfId="5108" xr:uid="{00000000-0005-0000-0000-0000CC2C0000}"/>
    <cellStyle name="Standaard 4 2 3 5 4 5 2" xfId="23580" xr:uid="{00000000-0005-0000-0000-0000CD2C0000}"/>
    <cellStyle name="Standaard 4 2 3 5 4 6" xfId="10979" xr:uid="{00000000-0005-0000-0000-0000CE2C0000}"/>
    <cellStyle name="Standaard 4 2 3 5 4 6 2" xfId="23581" xr:uid="{00000000-0005-0000-0000-0000CF2C0000}"/>
    <cellStyle name="Standaard 4 2 3 5 4 7" xfId="15647" xr:uid="{00000000-0005-0000-0000-0000D02C0000}"/>
    <cellStyle name="Standaard 4 2 3 5 4 8" xfId="23564" xr:uid="{00000000-0005-0000-0000-0000D12C0000}"/>
    <cellStyle name="Standaard 4 2 3 5 5" xfId="1607" xr:uid="{00000000-0005-0000-0000-0000D22C0000}"/>
    <cellStyle name="Standaard 4 2 3 5 5 2" xfId="3938" xr:uid="{00000000-0005-0000-0000-0000D32C0000}"/>
    <cellStyle name="Standaard 4 2 3 5 5 2 2" xfId="8605" xr:uid="{00000000-0005-0000-0000-0000D42C0000}"/>
    <cellStyle name="Standaard 4 2 3 5 5 2 2 2" xfId="23584" xr:uid="{00000000-0005-0000-0000-0000D52C0000}"/>
    <cellStyle name="Standaard 4 2 3 5 5 2 3" xfId="10986" xr:uid="{00000000-0005-0000-0000-0000D62C0000}"/>
    <cellStyle name="Standaard 4 2 3 5 5 2 3 2" xfId="23585" xr:uid="{00000000-0005-0000-0000-0000D72C0000}"/>
    <cellStyle name="Standaard 4 2 3 5 5 2 4" xfId="15654" xr:uid="{00000000-0005-0000-0000-0000D82C0000}"/>
    <cellStyle name="Standaard 4 2 3 5 5 2 5" xfId="23583" xr:uid="{00000000-0005-0000-0000-0000D92C0000}"/>
    <cellStyle name="Standaard 4 2 3 5 5 3" xfId="6274" xr:uid="{00000000-0005-0000-0000-0000DA2C0000}"/>
    <cellStyle name="Standaard 4 2 3 5 5 3 2" xfId="23586" xr:uid="{00000000-0005-0000-0000-0000DB2C0000}"/>
    <cellStyle name="Standaard 4 2 3 5 5 4" xfId="10985" xr:uid="{00000000-0005-0000-0000-0000DC2C0000}"/>
    <cellStyle name="Standaard 4 2 3 5 5 4 2" xfId="23587" xr:uid="{00000000-0005-0000-0000-0000DD2C0000}"/>
    <cellStyle name="Standaard 4 2 3 5 5 5" xfId="15653" xr:uid="{00000000-0005-0000-0000-0000DE2C0000}"/>
    <cellStyle name="Standaard 4 2 3 5 5 6" xfId="23582" xr:uid="{00000000-0005-0000-0000-0000DF2C0000}"/>
    <cellStyle name="Standaard 4 2 3 5 6" xfId="830" xr:uid="{00000000-0005-0000-0000-0000E02C0000}"/>
    <cellStyle name="Standaard 4 2 3 5 6 2" xfId="3161" xr:uid="{00000000-0005-0000-0000-0000E12C0000}"/>
    <cellStyle name="Standaard 4 2 3 5 6 2 2" xfId="7828" xr:uid="{00000000-0005-0000-0000-0000E22C0000}"/>
    <cellStyle name="Standaard 4 2 3 5 6 2 2 2" xfId="23590" xr:uid="{00000000-0005-0000-0000-0000E32C0000}"/>
    <cellStyle name="Standaard 4 2 3 5 6 2 3" xfId="10988" xr:uid="{00000000-0005-0000-0000-0000E42C0000}"/>
    <cellStyle name="Standaard 4 2 3 5 6 2 3 2" xfId="23591" xr:uid="{00000000-0005-0000-0000-0000E52C0000}"/>
    <cellStyle name="Standaard 4 2 3 5 6 2 4" xfId="15656" xr:uid="{00000000-0005-0000-0000-0000E62C0000}"/>
    <cellStyle name="Standaard 4 2 3 5 6 2 5" xfId="23589" xr:uid="{00000000-0005-0000-0000-0000E72C0000}"/>
    <cellStyle name="Standaard 4 2 3 5 6 3" xfId="5497" xr:uid="{00000000-0005-0000-0000-0000E82C0000}"/>
    <cellStyle name="Standaard 4 2 3 5 6 3 2" xfId="23592" xr:uid="{00000000-0005-0000-0000-0000E92C0000}"/>
    <cellStyle name="Standaard 4 2 3 5 6 4" xfId="10987" xr:uid="{00000000-0005-0000-0000-0000EA2C0000}"/>
    <cellStyle name="Standaard 4 2 3 5 6 4 2" xfId="23593" xr:uid="{00000000-0005-0000-0000-0000EB2C0000}"/>
    <cellStyle name="Standaard 4 2 3 5 6 5" xfId="15655" xr:uid="{00000000-0005-0000-0000-0000EC2C0000}"/>
    <cellStyle name="Standaard 4 2 3 5 6 6" xfId="23588" xr:uid="{00000000-0005-0000-0000-0000ED2C0000}"/>
    <cellStyle name="Standaard 4 2 3 5 7" xfId="2384" xr:uid="{00000000-0005-0000-0000-0000EE2C0000}"/>
    <cellStyle name="Standaard 4 2 3 5 7 2" xfId="7051" xr:uid="{00000000-0005-0000-0000-0000EF2C0000}"/>
    <cellStyle name="Standaard 4 2 3 5 7 2 2" xfId="23595" xr:uid="{00000000-0005-0000-0000-0000F02C0000}"/>
    <cellStyle name="Standaard 4 2 3 5 7 3" xfId="10989" xr:uid="{00000000-0005-0000-0000-0000F12C0000}"/>
    <cellStyle name="Standaard 4 2 3 5 7 3 2" xfId="23596" xr:uid="{00000000-0005-0000-0000-0000F22C0000}"/>
    <cellStyle name="Standaard 4 2 3 5 7 4" xfId="15657" xr:uid="{00000000-0005-0000-0000-0000F32C0000}"/>
    <cellStyle name="Standaard 4 2 3 5 7 5" xfId="23594" xr:uid="{00000000-0005-0000-0000-0000F42C0000}"/>
    <cellStyle name="Standaard 4 2 3 5 8" xfId="4733" xr:uid="{00000000-0005-0000-0000-0000F52C0000}"/>
    <cellStyle name="Standaard 4 2 3 5 8 2" xfId="23597" xr:uid="{00000000-0005-0000-0000-0000F62C0000}"/>
    <cellStyle name="Standaard 4 2 3 5 9" xfId="10942" xr:uid="{00000000-0005-0000-0000-0000F72C0000}"/>
    <cellStyle name="Standaard 4 2 3 5 9 2" xfId="23598" xr:uid="{00000000-0005-0000-0000-0000F82C0000}"/>
    <cellStyle name="Standaard 4 2 3 6" xfId="45" xr:uid="{00000000-0005-0000-0000-0000F92C0000}"/>
    <cellStyle name="Standaard 4 2 3 6 10" xfId="15658" xr:uid="{00000000-0005-0000-0000-0000FA2C0000}"/>
    <cellStyle name="Standaard 4 2 3 6 11" xfId="23599" xr:uid="{00000000-0005-0000-0000-0000FB2C0000}"/>
    <cellStyle name="Standaard 4 2 3 6 2" xfId="182" xr:uid="{00000000-0005-0000-0000-0000FC2C0000}"/>
    <cellStyle name="Standaard 4 2 3 6 2 10" xfId="23600" xr:uid="{00000000-0005-0000-0000-0000FD2C0000}"/>
    <cellStyle name="Standaard 4 2 3 6 2 2" xfId="376" xr:uid="{00000000-0005-0000-0000-0000FE2C0000}"/>
    <cellStyle name="Standaard 4 2 3 6 2 2 2" xfId="767" xr:uid="{00000000-0005-0000-0000-0000FF2C0000}"/>
    <cellStyle name="Standaard 4 2 3 6 2 2 2 2" xfId="2325" xr:uid="{00000000-0005-0000-0000-0000002D0000}"/>
    <cellStyle name="Standaard 4 2 3 6 2 2 2 2 2" xfId="4656" xr:uid="{00000000-0005-0000-0000-0000012D0000}"/>
    <cellStyle name="Standaard 4 2 3 6 2 2 2 2 2 2" xfId="9323" xr:uid="{00000000-0005-0000-0000-0000022D0000}"/>
    <cellStyle name="Standaard 4 2 3 6 2 2 2 2 2 2 2" xfId="23605" xr:uid="{00000000-0005-0000-0000-0000032D0000}"/>
    <cellStyle name="Standaard 4 2 3 6 2 2 2 2 2 3" xfId="10995" xr:uid="{00000000-0005-0000-0000-0000042D0000}"/>
    <cellStyle name="Standaard 4 2 3 6 2 2 2 2 2 3 2" xfId="23606" xr:uid="{00000000-0005-0000-0000-0000052D0000}"/>
    <cellStyle name="Standaard 4 2 3 6 2 2 2 2 2 4" xfId="15663" xr:uid="{00000000-0005-0000-0000-0000062D0000}"/>
    <cellStyle name="Standaard 4 2 3 6 2 2 2 2 2 5" xfId="23604" xr:uid="{00000000-0005-0000-0000-0000072D0000}"/>
    <cellStyle name="Standaard 4 2 3 6 2 2 2 2 3" xfId="6992" xr:uid="{00000000-0005-0000-0000-0000082D0000}"/>
    <cellStyle name="Standaard 4 2 3 6 2 2 2 2 3 2" xfId="23607" xr:uid="{00000000-0005-0000-0000-0000092D0000}"/>
    <cellStyle name="Standaard 4 2 3 6 2 2 2 2 4" xfId="10994" xr:uid="{00000000-0005-0000-0000-00000A2D0000}"/>
    <cellStyle name="Standaard 4 2 3 6 2 2 2 2 4 2" xfId="23608" xr:uid="{00000000-0005-0000-0000-00000B2D0000}"/>
    <cellStyle name="Standaard 4 2 3 6 2 2 2 2 5" xfId="15662" xr:uid="{00000000-0005-0000-0000-00000C2D0000}"/>
    <cellStyle name="Standaard 4 2 3 6 2 2 2 2 6" xfId="23603" xr:uid="{00000000-0005-0000-0000-00000D2D0000}"/>
    <cellStyle name="Standaard 4 2 3 6 2 2 2 3" xfId="1548" xr:uid="{00000000-0005-0000-0000-00000E2D0000}"/>
    <cellStyle name="Standaard 4 2 3 6 2 2 2 3 2" xfId="3879" xr:uid="{00000000-0005-0000-0000-00000F2D0000}"/>
    <cellStyle name="Standaard 4 2 3 6 2 2 2 3 2 2" xfId="8546" xr:uid="{00000000-0005-0000-0000-0000102D0000}"/>
    <cellStyle name="Standaard 4 2 3 6 2 2 2 3 2 2 2" xfId="23611" xr:uid="{00000000-0005-0000-0000-0000112D0000}"/>
    <cellStyle name="Standaard 4 2 3 6 2 2 2 3 2 3" xfId="10997" xr:uid="{00000000-0005-0000-0000-0000122D0000}"/>
    <cellStyle name="Standaard 4 2 3 6 2 2 2 3 2 3 2" xfId="23612" xr:uid="{00000000-0005-0000-0000-0000132D0000}"/>
    <cellStyle name="Standaard 4 2 3 6 2 2 2 3 2 4" xfId="15665" xr:uid="{00000000-0005-0000-0000-0000142D0000}"/>
    <cellStyle name="Standaard 4 2 3 6 2 2 2 3 2 5" xfId="23610" xr:uid="{00000000-0005-0000-0000-0000152D0000}"/>
    <cellStyle name="Standaard 4 2 3 6 2 2 2 3 3" xfId="6215" xr:uid="{00000000-0005-0000-0000-0000162D0000}"/>
    <cellStyle name="Standaard 4 2 3 6 2 2 2 3 3 2" xfId="23613" xr:uid="{00000000-0005-0000-0000-0000172D0000}"/>
    <cellStyle name="Standaard 4 2 3 6 2 2 2 3 4" xfId="10996" xr:uid="{00000000-0005-0000-0000-0000182D0000}"/>
    <cellStyle name="Standaard 4 2 3 6 2 2 2 3 4 2" xfId="23614" xr:uid="{00000000-0005-0000-0000-0000192D0000}"/>
    <cellStyle name="Standaard 4 2 3 6 2 2 2 3 5" xfId="15664" xr:uid="{00000000-0005-0000-0000-00001A2D0000}"/>
    <cellStyle name="Standaard 4 2 3 6 2 2 2 3 6" xfId="23609" xr:uid="{00000000-0005-0000-0000-00001B2D0000}"/>
    <cellStyle name="Standaard 4 2 3 6 2 2 2 4" xfId="3102" xr:uid="{00000000-0005-0000-0000-00001C2D0000}"/>
    <cellStyle name="Standaard 4 2 3 6 2 2 2 4 2" xfId="7769" xr:uid="{00000000-0005-0000-0000-00001D2D0000}"/>
    <cellStyle name="Standaard 4 2 3 6 2 2 2 4 2 2" xfId="23616" xr:uid="{00000000-0005-0000-0000-00001E2D0000}"/>
    <cellStyle name="Standaard 4 2 3 6 2 2 2 4 3" xfId="10998" xr:uid="{00000000-0005-0000-0000-00001F2D0000}"/>
    <cellStyle name="Standaard 4 2 3 6 2 2 2 4 3 2" xfId="23617" xr:uid="{00000000-0005-0000-0000-0000202D0000}"/>
    <cellStyle name="Standaard 4 2 3 6 2 2 2 4 4" xfId="15666" xr:uid="{00000000-0005-0000-0000-0000212D0000}"/>
    <cellStyle name="Standaard 4 2 3 6 2 2 2 4 5" xfId="23615" xr:uid="{00000000-0005-0000-0000-0000222D0000}"/>
    <cellStyle name="Standaard 4 2 3 6 2 2 2 5" xfId="5438" xr:uid="{00000000-0005-0000-0000-0000232D0000}"/>
    <cellStyle name="Standaard 4 2 3 6 2 2 2 5 2" xfId="23618" xr:uid="{00000000-0005-0000-0000-0000242D0000}"/>
    <cellStyle name="Standaard 4 2 3 6 2 2 2 6" xfId="10993" xr:uid="{00000000-0005-0000-0000-0000252D0000}"/>
    <cellStyle name="Standaard 4 2 3 6 2 2 2 6 2" xfId="23619" xr:uid="{00000000-0005-0000-0000-0000262D0000}"/>
    <cellStyle name="Standaard 4 2 3 6 2 2 2 7" xfId="15661" xr:uid="{00000000-0005-0000-0000-0000272D0000}"/>
    <cellStyle name="Standaard 4 2 3 6 2 2 2 8" xfId="23602" xr:uid="{00000000-0005-0000-0000-0000282D0000}"/>
    <cellStyle name="Standaard 4 2 3 6 2 2 3" xfId="1937" xr:uid="{00000000-0005-0000-0000-0000292D0000}"/>
    <cellStyle name="Standaard 4 2 3 6 2 2 3 2" xfId="4268" xr:uid="{00000000-0005-0000-0000-00002A2D0000}"/>
    <cellStyle name="Standaard 4 2 3 6 2 2 3 2 2" xfId="8935" xr:uid="{00000000-0005-0000-0000-00002B2D0000}"/>
    <cellStyle name="Standaard 4 2 3 6 2 2 3 2 2 2" xfId="23622" xr:uid="{00000000-0005-0000-0000-00002C2D0000}"/>
    <cellStyle name="Standaard 4 2 3 6 2 2 3 2 3" xfId="11000" xr:uid="{00000000-0005-0000-0000-00002D2D0000}"/>
    <cellStyle name="Standaard 4 2 3 6 2 2 3 2 3 2" xfId="23623" xr:uid="{00000000-0005-0000-0000-00002E2D0000}"/>
    <cellStyle name="Standaard 4 2 3 6 2 2 3 2 4" xfId="15668" xr:uid="{00000000-0005-0000-0000-00002F2D0000}"/>
    <cellStyle name="Standaard 4 2 3 6 2 2 3 2 5" xfId="23621" xr:uid="{00000000-0005-0000-0000-0000302D0000}"/>
    <cellStyle name="Standaard 4 2 3 6 2 2 3 3" xfId="6604" xr:uid="{00000000-0005-0000-0000-0000312D0000}"/>
    <cellStyle name="Standaard 4 2 3 6 2 2 3 3 2" xfId="23624" xr:uid="{00000000-0005-0000-0000-0000322D0000}"/>
    <cellStyle name="Standaard 4 2 3 6 2 2 3 4" xfId="10999" xr:uid="{00000000-0005-0000-0000-0000332D0000}"/>
    <cellStyle name="Standaard 4 2 3 6 2 2 3 4 2" xfId="23625" xr:uid="{00000000-0005-0000-0000-0000342D0000}"/>
    <cellStyle name="Standaard 4 2 3 6 2 2 3 5" xfId="15667" xr:uid="{00000000-0005-0000-0000-0000352D0000}"/>
    <cellStyle name="Standaard 4 2 3 6 2 2 3 6" xfId="23620" xr:uid="{00000000-0005-0000-0000-0000362D0000}"/>
    <cellStyle name="Standaard 4 2 3 6 2 2 4" xfId="1160" xr:uid="{00000000-0005-0000-0000-0000372D0000}"/>
    <cellStyle name="Standaard 4 2 3 6 2 2 4 2" xfId="3491" xr:uid="{00000000-0005-0000-0000-0000382D0000}"/>
    <cellStyle name="Standaard 4 2 3 6 2 2 4 2 2" xfId="8158" xr:uid="{00000000-0005-0000-0000-0000392D0000}"/>
    <cellStyle name="Standaard 4 2 3 6 2 2 4 2 2 2" xfId="23628" xr:uid="{00000000-0005-0000-0000-00003A2D0000}"/>
    <cellStyle name="Standaard 4 2 3 6 2 2 4 2 3" xfId="11002" xr:uid="{00000000-0005-0000-0000-00003B2D0000}"/>
    <cellStyle name="Standaard 4 2 3 6 2 2 4 2 3 2" xfId="23629" xr:uid="{00000000-0005-0000-0000-00003C2D0000}"/>
    <cellStyle name="Standaard 4 2 3 6 2 2 4 2 4" xfId="15670" xr:uid="{00000000-0005-0000-0000-00003D2D0000}"/>
    <cellStyle name="Standaard 4 2 3 6 2 2 4 2 5" xfId="23627" xr:uid="{00000000-0005-0000-0000-00003E2D0000}"/>
    <cellStyle name="Standaard 4 2 3 6 2 2 4 3" xfId="5827" xr:uid="{00000000-0005-0000-0000-00003F2D0000}"/>
    <cellStyle name="Standaard 4 2 3 6 2 2 4 3 2" xfId="23630" xr:uid="{00000000-0005-0000-0000-0000402D0000}"/>
    <cellStyle name="Standaard 4 2 3 6 2 2 4 4" xfId="11001" xr:uid="{00000000-0005-0000-0000-0000412D0000}"/>
    <cellStyle name="Standaard 4 2 3 6 2 2 4 4 2" xfId="23631" xr:uid="{00000000-0005-0000-0000-0000422D0000}"/>
    <cellStyle name="Standaard 4 2 3 6 2 2 4 5" xfId="15669" xr:uid="{00000000-0005-0000-0000-0000432D0000}"/>
    <cellStyle name="Standaard 4 2 3 6 2 2 4 6" xfId="23626" xr:uid="{00000000-0005-0000-0000-0000442D0000}"/>
    <cellStyle name="Standaard 4 2 3 6 2 2 5" xfId="2714" xr:uid="{00000000-0005-0000-0000-0000452D0000}"/>
    <cellStyle name="Standaard 4 2 3 6 2 2 5 2" xfId="7381" xr:uid="{00000000-0005-0000-0000-0000462D0000}"/>
    <cellStyle name="Standaard 4 2 3 6 2 2 5 2 2" xfId="23633" xr:uid="{00000000-0005-0000-0000-0000472D0000}"/>
    <cellStyle name="Standaard 4 2 3 6 2 2 5 3" xfId="11003" xr:uid="{00000000-0005-0000-0000-0000482D0000}"/>
    <cellStyle name="Standaard 4 2 3 6 2 2 5 3 2" xfId="23634" xr:uid="{00000000-0005-0000-0000-0000492D0000}"/>
    <cellStyle name="Standaard 4 2 3 6 2 2 5 4" xfId="15671" xr:uid="{00000000-0005-0000-0000-00004A2D0000}"/>
    <cellStyle name="Standaard 4 2 3 6 2 2 5 5" xfId="23632" xr:uid="{00000000-0005-0000-0000-00004B2D0000}"/>
    <cellStyle name="Standaard 4 2 3 6 2 2 6" xfId="5050" xr:uid="{00000000-0005-0000-0000-00004C2D0000}"/>
    <cellStyle name="Standaard 4 2 3 6 2 2 6 2" xfId="23635" xr:uid="{00000000-0005-0000-0000-00004D2D0000}"/>
    <cellStyle name="Standaard 4 2 3 6 2 2 7" xfId="10992" xr:uid="{00000000-0005-0000-0000-00004E2D0000}"/>
    <cellStyle name="Standaard 4 2 3 6 2 2 7 2" xfId="23636" xr:uid="{00000000-0005-0000-0000-00004F2D0000}"/>
    <cellStyle name="Standaard 4 2 3 6 2 2 8" xfId="15660" xr:uid="{00000000-0005-0000-0000-0000502D0000}"/>
    <cellStyle name="Standaard 4 2 3 6 2 2 9" xfId="23601" xr:uid="{00000000-0005-0000-0000-0000512D0000}"/>
    <cellStyle name="Standaard 4 2 3 6 2 3" xfId="573" xr:uid="{00000000-0005-0000-0000-0000522D0000}"/>
    <cellStyle name="Standaard 4 2 3 6 2 3 2" xfId="2131" xr:uid="{00000000-0005-0000-0000-0000532D0000}"/>
    <cellStyle name="Standaard 4 2 3 6 2 3 2 2" xfId="4462" xr:uid="{00000000-0005-0000-0000-0000542D0000}"/>
    <cellStyle name="Standaard 4 2 3 6 2 3 2 2 2" xfId="9129" xr:uid="{00000000-0005-0000-0000-0000552D0000}"/>
    <cellStyle name="Standaard 4 2 3 6 2 3 2 2 2 2" xfId="23640" xr:uid="{00000000-0005-0000-0000-0000562D0000}"/>
    <cellStyle name="Standaard 4 2 3 6 2 3 2 2 3" xfId="11006" xr:uid="{00000000-0005-0000-0000-0000572D0000}"/>
    <cellStyle name="Standaard 4 2 3 6 2 3 2 2 3 2" xfId="23641" xr:uid="{00000000-0005-0000-0000-0000582D0000}"/>
    <cellStyle name="Standaard 4 2 3 6 2 3 2 2 4" xfId="15674" xr:uid="{00000000-0005-0000-0000-0000592D0000}"/>
    <cellStyle name="Standaard 4 2 3 6 2 3 2 2 5" xfId="23639" xr:uid="{00000000-0005-0000-0000-00005A2D0000}"/>
    <cellStyle name="Standaard 4 2 3 6 2 3 2 3" xfId="6798" xr:uid="{00000000-0005-0000-0000-00005B2D0000}"/>
    <cellStyle name="Standaard 4 2 3 6 2 3 2 3 2" xfId="23642" xr:uid="{00000000-0005-0000-0000-00005C2D0000}"/>
    <cellStyle name="Standaard 4 2 3 6 2 3 2 4" xfId="11005" xr:uid="{00000000-0005-0000-0000-00005D2D0000}"/>
    <cellStyle name="Standaard 4 2 3 6 2 3 2 4 2" xfId="23643" xr:uid="{00000000-0005-0000-0000-00005E2D0000}"/>
    <cellStyle name="Standaard 4 2 3 6 2 3 2 5" xfId="15673" xr:uid="{00000000-0005-0000-0000-00005F2D0000}"/>
    <cellStyle name="Standaard 4 2 3 6 2 3 2 6" xfId="23638" xr:uid="{00000000-0005-0000-0000-0000602D0000}"/>
    <cellStyle name="Standaard 4 2 3 6 2 3 3" xfId="1354" xr:uid="{00000000-0005-0000-0000-0000612D0000}"/>
    <cellStyle name="Standaard 4 2 3 6 2 3 3 2" xfId="3685" xr:uid="{00000000-0005-0000-0000-0000622D0000}"/>
    <cellStyle name="Standaard 4 2 3 6 2 3 3 2 2" xfId="8352" xr:uid="{00000000-0005-0000-0000-0000632D0000}"/>
    <cellStyle name="Standaard 4 2 3 6 2 3 3 2 2 2" xfId="23646" xr:uid="{00000000-0005-0000-0000-0000642D0000}"/>
    <cellStyle name="Standaard 4 2 3 6 2 3 3 2 3" xfId="11008" xr:uid="{00000000-0005-0000-0000-0000652D0000}"/>
    <cellStyle name="Standaard 4 2 3 6 2 3 3 2 3 2" xfId="23647" xr:uid="{00000000-0005-0000-0000-0000662D0000}"/>
    <cellStyle name="Standaard 4 2 3 6 2 3 3 2 4" xfId="15676" xr:uid="{00000000-0005-0000-0000-0000672D0000}"/>
    <cellStyle name="Standaard 4 2 3 6 2 3 3 2 5" xfId="23645" xr:uid="{00000000-0005-0000-0000-0000682D0000}"/>
    <cellStyle name="Standaard 4 2 3 6 2 3 3 3" xfId="6021" xr:uid="{00000000-0005-0000-0000-0000692D0000}"/>
    <cellStyle name="Standaard 4 2 3 6 2 3 3 3 2" xfId="23648" xr:uid="{00000000-0005-0000-0000-00006A2D0000}"/>
    <cellStyle name="Standaard 4 2 3 6 2 3 3 4" xfId="11007" xr:uid="{00000000-0005-0000-0000-00006B2D0000}"/>
    <cellStyle name="Standaard 4 2 3 6 2 3 3 4 2" xfId="23649" xr:uid="{00000000-0005-0000-0000-00006C2D0000}"/>
    <cellStyle name="Standaard 4 2 3 6 2 3 3 5" xfId="15675" xr:uid="{00000000-0005-0000-0000-00006D2D0000}"/>
    <cellStyle name="Standaard 4 2 3 6 2 3 3 6" xfId="23644" xr:uid="{00000000-0005-0000-0000-00006E2D0000}"/>
    <cellStyle name="Standaard 4 2 3 6 2 3 4" xfId="2908" xr:uid="{00000000-0005-0000-0000-00006F2D0000}"/>
    <cellStyle name="Standaard 4 2 3 6 2 3 4 2" xfId="7575" xr:uid="{00000000-0005-0000-0000-0000702D0000}"/>
    <cellStyle name="Standaard 4 2 3 6 2 3 4 2 2" xfId="23651" xr:uid="{00000000-0005-0000-0000-0000712D0000}"/>
    <cellStyle name="Standaard 4 2 3 6 2 3 4 3" xfId="11009" xr:uid="{00000000-0005-0000-0000-0000722D0000}"/>
    <cellStyle name="Standaard 4 2 3 6 2 3 4 3 2" xfId="23652" xr:uid="{00000000-0005-0000-0000-0000732D0000}"/>
    <cellStyle name="Standaard 4 2 3 6 2 3 4 4" xfId="15677" xr:uid="{00000000-0005-0000-0000-0000742D0000}"/>
    <cellStyle name="Standaard 4 2 3 6 2 3 4 5" xfId="23650" xr:uid="{00000000-0005-0000-0000-0000752D0000}"/>
    <cellStyle name="Standaard 4 2 3 6 2 3 5" xfId="5244" xr:uid="{00000000-0005-0000-0000-0000762D0000}"/>
    <cellStyle name="Standaard 4 2 3 6 2 3 5 2" xfId="23653" xr:uid="{00000000-0005-0000-0000-0000772D0000}"/>
    <cellStyle name="Standaard 4 2 3 6 2 3 6" xfId="11004" xr:uid="{00000000-0005-0000-0000-0000782D0000}"/>
    <cellStyle name="Standaard 4 2 3 6 2 3 6 2" xfId="23654" xr:uid="{00000000-0005-0000-0000-0000792D0000}"/>
    <cellStyle name="Standaard 4 2 3 6 2 3 7" xfId="15672" xr:uid="{00000000-0005-0000-0000-00007A2D0000}"/>
    <cellStyle name="Standaard 4 2 3 6 2 3 8" xfId="23637" xr:uid="{00000000-0005-0000-0000-00007B2D0000}"/>
    <cellStyle name="Standaard 4 2 3 6 2 4" xfId="1743" xr:uid="{00000000-0005-0000-0000-00007C2D0000}"/>
    <cellStyle name="Standaard 4 2 3 6 2 4 2" xfId="4074" xr:uid="{00000000-0005-0000-0000-00007D2D0000}"/>
    <cellStyle name="Standaard 4 2 3 6 2 4 2 2" xfId="8741" xr:uid="{00000000-0005-0000-0000-00007E2D0000}"/>
    <cellStyle name="Standaard 4 2 3 6 2 4 2 2 2" xfId="23657" xr:uid="{00000000-0005-0000-0000-00007F2D0000}"/>
    <cellStyle name="Standaard 4 2 3 6 2 4 2 3" xfId="11011" xr:uid="{00000000-0005-0000-0000-0000802D0000}"/>
    <cellStyle name="Standaard 4 2 3 6 2 4 2 3 2" xfId="23658" xr:uid="{00000000-0005-0000-0000-0000812D0000}"/>
    <cellStyle name="Standaard 4 2 3 6 2 4 2 4" xfId="15679" xr:uid="{00000000-0005-0000-0000-0000822D0000}"/>
    <cellStyle name="Standaard 4 2 3 6 2 4 2 5" xfId="23656" xr:uid="{00000000-0005-0000-0000-0000832D0000}"/>
    <cellStyle name="Standaard 4 2 3 6 2 4 3" xfId="6410" xr:uid="{00000000-0005-0000-0000-0000842D0000}"/>
    <cellStyle name="Standaard 4 2 3 6 2 4 3 2" xfId="23659" xr:uid="{00000000-0005-0000-0000-0000852D0000}"/>
    <cellStyle name="Standaard 4 2 3 6 2 4 4" xfId="11010" xr:uid="{00000000-0005-0000-0000-0000862D0000}"/>
    <cellStyle name="Standaard 4 2 3 6 2 4 4 2" xfId="23660" xr:uid="{00000000-0005-0000-0000-0000872D0000}"/>
    <cellStyle name="Standaard 4 2 3 6 2 4 5" xfId="15678" xr:uid="{00000000-0005-0000-0000-0000882D0000}"/>
    <cellStyle name="Standaard 4 2 3 6 2 4 6" xfId="23655" xr:uid="{00000000-0005-0000-0000-0000892D0000}"/>
    <cellStyle name="Standaard 4 2 3 6 2 5" xfId="966" xr:uid="{00000000-0005-0000-0000-00008A2D0000}"/>
    <cellStyle name="Standaard 4 2 3 6 2 5 2" xfId="3297" xr:uid="{00000000-0005-0000-0000-00008B2D0000}"/>
    <cellStyle name="Standaard 4 2 3 6 2 5 2 2" xfId="7964" xr:uid="{00000000-0005-0000-0000-00008C2D0000}"/>
    <cellStyle name="Standaard 4 2 3 6 2 5 2 2 2" xfId="23663" xr:uid="{00000000-0005-0000-0000-00008D2D0000}"/>
    <cellStyle name="Standaard 4 2 3 6 2 5 2 3" xfId="11013" xr:uid="{00000000-0005-0000-0000-00008E2D0000}"/>
    <cellStyle name="Standaard 4 2 3 6 2 5 2 3 2" xfId="23664" xr:uid="{00000000-0005-0000-0000-00008F2D0000}"/>
    <cellStyle name="Standaard 4 2 3 6 2 5 2 4" xfId="15681" xr:uid="{00000000-0005-0000-0000-0000902D0000}"/>
    <cellStyle name="Standaard 4 2 3 6 2 5 2 5" xfId="23662" xr:uid="{00000000-0005-0000-0000-0000912D0000}"/>
    <cellStyle name="Standaard 4 2 3 6 2 5 3" xfId="5633" xr:uid="{00000000-0005-0000-0000-0000922D0000}"/>
    <cellStyle name="Standaard 4 2 3 6 2 5 3 2" xfId="23665" xr:uid="{00000000-0005-0000-0000-0000932D0000}"/>
    <cellStyle name="Standaard 4 2 3 6 2 5 4" xfId="11012" xr:uid="{00000000-0005-0000-0000-0000942D0000}"/>
    <cellStyle name="Standaard 4 2 3 6 2 5 4 2" xfId="23666" xr:uid="{00000000-0005-0000-0000-0000952D0000}"/>
    <cellStyle name="Standaard 4 2 3 6 2 5 5" xfId="15680" xr:uid="{00000000-0005-0000-0000-0000962D0000}"/>
    <cellStyle name="Standaard 4 2 3 6 2 5 6" xfId="23661" xr:uid="{00000000-0005-0000-0000-0000972D0000}"/>
    <cellStyle name="Standaard 4 2 3 6 2 6" xfId="2520" xr:uid="{00000000-0005-0000-0000-0000982D0000}"/>
    <cellStyle name="Standaard 4 2 3 6 2 6 2" xfId="7187" xr:uid="{00000000-0005-0000-0000-0000992D0000}"/>
    <cellStyle name="Standaard 4 2 3 6 2 6 2 2" xfId="23668" xr:uid="{00000000-0005-0000-0000-00009A2D0000}"/>
    <cellStyle name="Standaard 4 2 3 6 2 6 3" xfId="11014" xr:uid="{00000000-0005-0000-0000-00009B2D0000}"/>
    <cellStyle name="Standaard 4 2 3 6 2 6 3 2" xfId="23669" xr:uid="{00000000-0005-0000-0000-00009C2D0000}"/>
    <cellStyle name="Standaard 4 2 3 6 2 6 4" xfId="15682" xr:uid="{00000000-0005-0000-0000-00009D2D0000}"/>
    <cellStyle name="Standaard 4 2 3 6 2 6 5" xfId="23667" xr:uid="{00000000-0005-0000-0000-00009E2D0000}"/>
    <cellStyle name="Standaard 4 2 3 6 2 7" xfId="4856" xr:uid="{00000000-0005-0000-0000-00009F2D0000}"/>
    <cellStyle name="Standaard 4 2 3 6 2 7 2" xfId="23670" xr:uid="{00000000-0005-0000-0000-0000A02D0000}"/>
    <cellStyle name="Standaard 4 2 3 6 2 8" xfId="10991" xr:uid="{00000000-0005-0000-0000-0000A12D0000}"/>
    <cellStyle name="Standaard 4 2 3 6 2 8 2" xfId="23671" xr:uid="{00000000-0005-0000-0000-0000A22D0000}"/>
    <cellStyle name="Standaard 4 2 3 6 2 9" xfId="15659" xr:uid="{00000000-0005-0000-0000-0000A32D0000}"/>
    <cellStyle name="Standaard 4 2 3 6 3" xfId="241" xr:uid="{00000000-0005-0000-0000-0000A42D0000}"/>
    <cellStyle name="Standaard 4 2 3 6 3 2" xfId="632" xr:uid="{00000000-0005-0000-0000-0000A52D0000}"/>
    <cellStyle name="Standaard 4 2 3 6 3 2 2" xfId="2190" xr:uid="{00000000-0005-0000-0000-0000A62D0000}"/>
    <cellStyle name="Standaard 4 2 3 6 3 2 2 2" xfId="4521" xr:uid="{00000000-0005-0000-0000-0000A72D0000}"/>
    <cellStyle name="Standaard 4 2 3 6 3 2 2 2 2" xfId="9188" xr:uid="{00000000-0005-0000-0000-0000A82D0000}"/>
    <cellStyle name="Standaard 4 2 3 6 3 2 2 2 2 2" xfId="23676" xr:uid="{00000000-0005-0000-0000-0000A92D0000}"/>
    <cellStyle name="Standaard 4 2 3 6 3 2 2 2 3" xfId="11018" xr:uid="{00000000-0005-0000-0000-0000AA2D0000}"/>
    <cellStyle name="Standaard 4 2 3 6 3 2 2 2 3 2" xfId="23677" xr:uid="{00000000-0005-0000-0000-0000AB2D0000}"/>
    <cellStyle name="Standaard 4 2 3 6 3 2 2 2 4" xfId="15686" xr:uid="{00000000-0005-0000-0000-0000AC2D0000}"/>
    <cellStyle name="Standaard 4 2 3 6 3 2 2 2 5" xfId="23675" xr:uid="{00000000-0005-0000-0000-0000AD2D0000}"/>
    <cellStyle name="Standaard 4 2 3 6 3 2 2 3" xfId="6857" xr:uid="{00000000-0005-0000-0000-0000AE2D0000}"/>
    <cellStyle name="Standaard 4 2 3 6 3 2 2 3 2" xfId="23678" xr:uid="{00000000-0005-0000-0000-0000AF2D0000}"/>
    <cellStyle name="Standaard 4 2 3 6 3 2 2 4" xfId="11017" xr:uid="{00000000-0005-0000-0000-0000B02D0000}"/>
    <cellStyle name="Standaard 4 2 3 6 3 2 2 4 2" xfId="23679" xr:uid="{00000000-0005-0000-0000-0000B12D0000}"/>
    <cellStyle name="Standaard 4 2 3 6 3 2 2 5" xfId="15685" xr:uid="{00000000-0005-0000-0000-0000B22D0000}"/>
    <cellStyle name="Standaard 4 2 3 6 3 2 2 6" xfId="23674" xr:uid="{00000000-0005-0000-0000-0000B32D0000}"/>
    <cellStyle name="Standaard 4 2 3 6 3 2 3" xfId="1413" xr:uid="{00000000-0005-0000-0000-0000B42D0000}"/>
    <cellStyle name="Standaard 4 2 3 6 3 2 3 2" xfId="3744" xr:uid="{00000000-0005-0000-0000-0000B52D0000}"/>
    <cellStyle name="Standaard 4 2 3 6 3 2 3 2 2" xfId="8411" xr:uid="{00000000-0005-0000-0000-0000B62D0000}"/>
    <cellStyle name="Standaard 4 2 3 6 3 2 3 2 2 2" xfId="23682" xr:uid="{00000000-0005-0000-0000-0000B72D0000}"/>
    <cellStyle name="Standaard 4 2 3 6 3 2 3 2 3" xfId="11020" xr:uid="{00000000-0005-0000-0000-0000B82D0000}"/>
    <cellStyle name="Standaard 4 2 3 6 3 2 3 2 3 2" xfId="23683" xr:uid="{00000000-0005-0000-0000-0000B92D0000}"/>
    <cellStyle name="Standaard 4 2 3 6 3 2 3 2 4" xfId="15688" xr:uid="{00000000-0005-0000-0000-0000BA2D0000}"/>
    <cellStyle name="Standaard 4 2 3 6 3 2 3 2 5" xfId="23681" xr:uid="{00000000-0005-0000-0000-0000BB2D0000}"/>
    <cellStyle name="Standaard 4 2 3 6 3 2 3 3" xfId="6080" xr:uid="{00000000-0005-0000-0000-0000BC2D0000}"/>
    <cellStyle name="Standaard 4 2 3 6 3 2 3 3 2" xfId="23684" xr:uid="{00000000-0005-0000-0000-0000BD2D0000}"/>
    <cellStyle name="Standaard 4 2 3 6 3 2 3 4" xfId="11019" xr:uid="{00000000-0005-0000-0000-0000BE2D0000}"/>
    <cellStyle name="Standaard 4 2 3 6 3 2 3 4 2" xfId="23685" xr:uid="{00000000-0005-0000-0000-0000BF2D0000}"/>
    <cellStyle name="Standaard 4 2 3 6 3 2 3 5" xfId="15687" xr:uid="{00000000-0005-0000-0000-0000C02D0000}"/>
    <cellStyle name="Standaard 4 2 3 6 3 2 3 6" xfId="23680" xr:uid="{00000000-0005-0000-0000-0000C12D0000}"/>
    <cellStyle name="Standaard 4 2 3 6 3 2 4" xfId="2967" xr:uid="{00000000-0005-0000-0000-0000C22D0000}"/>
    <cellStyle name="Standaard 4 2 3 6 3 2 4 2" xfId="7634" xr:uid="{00000000-0005-0000-0000-0000C32D0000}"/>
    <cellStyle name="Standaard 4 2 3 6 3 2 4 2 2" xfId="23687" xr:uid="{00000000-0005-0000-0000-0000C42D0000}"/>
    <cellStyle name="Standaard 4 2 3 6 3 2 4 3" xfId="11021" xr:uid="{00000000-0005-0000-0000-0000C52D0000}"/>
    <cellStyle name="Standaard 4 2 3 6 3 2 4 3 2" xfId="23688" xr:uid="{00000000-0005-0000-0000-0000C62D0000}"/>
    <cellStyle name="Standaard 4 2 3 6 3 2 4 4" xfId="15689" xr:uid="{00000000-0005-0000-0000-0000C72D0000}"/>
    <cellStyle name="Standaard 4 2 3 6 3 2 4 5" xfId="23686" xr:uid="{00000000-0005-0000-0000-0000C82D0000}"/>
    <cellStyle name="Standaard 4 2 3 6 3 2 5" xfId="5303" xr:uid="{00000000-0005-0000-0000-0000C92D0000}"/>
    <cellStyle name="Standaard 4 2 3 6 3 2 5 2" xfId="23689" xr:uid="{00000000-0005-0000-0000-0000CA2D0000}"/>
    <cellStyle name="Standaard 4 2 3 6 3 2 6" xfId="11016" xr:uid="{00000000-0005-0000-0000-0000CB2D0000}"/>
    <cellStyle name="Standaard 4 2 3 6 3 2 6 2" xfId="23690" xr:uid="{00000000-0005-0000-0000-0000CC2D0000}"/>
    <cellStyle name="Standaard 4 2 3 6 3 2 7" xfId="15684" xr:uid="{00000000-0005-0000-0000-0000CD2D0000}"/>
    <cellStyle name="Standaard 4 2 3 6 3 2 8" xfId="23673" xr:uid="{00000000-0005-0000-0000-0000CE2D0000}"/>
    <cellStyle name="Standaard 4 2 3 6 3 3" xfId="1802" xr:uid="{00000000-0005-0000-0000-0000CF2D0000}"/>
    <cellStyle name="Standaard 4 2 3 6 3 3 2" xfId="4133" xr:uid="{00000000-0005-0000-0000-0000D02D0000}"/>
    <cellStyle name="Standaard 4 2 3 6 3 3 2 2" xfId="8800" xr:uid="{00000000-0005-0000-0000-0000D12D0000}"/>
    <cellStyle name="Standaard 4 2 3 6 3 3 2 2 2" xfId="23693" xr:uid="{00000000-0005-0000-0000-0000D22D0000}"/>
    <cellStyle name="Standaard 4 2 3 6 3 3 2 3" xfId="11023" xr:uid="{00000000-0005-0000-0000-0000D32D0000}"/>
    <cellStyle name="Standaard 4 2 3 6 3 3 2 3 2" xfId="23694" xr:uid="{00000000-0005-0000-0000-0000D42D0000}"/>
    <cellStyle name="Standaard 4 2 3 6 3 3 2 4" xfId="15691" xr:uid="{00000000-0005-0000-0000-0000D52D0000}"/>
    <cellStyle name="Standaard 4 2 3 6 3 3 2 5" xfId="23692" xr:uid="{00000000-0005-0000-0000-0000D62D0000}"/>
    <cellStyle name="Standaard 4 2 3 6 3 3 3" xfId="6469" xr:uid="{00000000-0005-0000-0000-0000D72D0000}"/>
    <cellStyle name="Standaard 4 2 3 6 3 3 3 2" xfId="23695" xr:uid="{00000000-0005-0000-0000-0000D82D0000}"/>
    <cellStyle name="Standaard 4 2 3 6 3 3 4" xfId="11022" xr:uid="{00000000-0005-0000-0000-0000D92D0000}"/>
    <cellStyle name="Standaard 4 2 3 6 3 3 4 2" xfId="23696" xr:uid="{00000000-0005-0000-0000-0000DA2D0000}"/>
    <cellStyle name="Standaard 4 2 3 6 3 3 5" xfId="15690" xr:uid="{00000000-0005-0000-0000-0000DB2D0000}"/>
    <cellStyle name="Standaard 4 2 3 6 3 3 6" xfId="23691" xr:uid="{00000000-0005-0000-0000-0000DC2D0000}"/>
    <cellStyle name="Standaard 4 2 3 6 3 4" xfId="1025" xr:uid="{00000000-0005-0000-0000-0000DD2D0000}"/>
    <cellStyle name="Standaard 4 2 3 6 3 4 2" xfId="3356" xr:uid="{00000000-0005-0000-0000-0000DE2D0000}"/>
    <cellStyle name="Standaard 4 2 3 6 3 4 2 2" xfId="8023" xr:uid="{00000000-0005-0000-0000-0000DF2D0000}"/>
    <cellStyle name="Standaard 4 2 3 6 3 4 2 2 2" xfId="23699" xr:uid="{00000000-0005-0000-0000-0000E02D0000}"/>
    <cellStyle name="Standaard 4 2 3 6 3 4 2 3" xfId="11025" xr:uid="{00000000-0005-0000-0000-0000E12D0000}"/>
    <cellStyle name="Standaard 4 2 3 6 3 4 2 3 2" xfId="23700" xr:uid="{00000000-0005-0000-0000-0000E22D0000}"/>
    <cellStyle name="Standaard 4 2 3 6 3 4 2 4" xfId="15693" xr:uid="{00000000-0005-0000-0000-0000E32D0000}"/>
    <cellStyle name="Standaard 4 2 3 6 3 4 2 5" xfId="23698" xr:uid="{00000000-0005-0000-0000-0000E42D0000}"/>
    <cellStyle name="Standaard 4 2 3 6 3 4 3" xfId="5692" xr:uid="{00000000-0005-0000-0000-0000E52D0000}"/>
    <cellStyle name="Standaard 4 2 3 6 3 4 3 2" xfId="23701" xr:uid="{00000000-0005-0000-0000-0000E62D0000}"/>
    <cellStyle name="Standaard 4 2 3 6 3 4 4" xfId="11024" xr:uid="{00000000-0005-0000-0000-0000E72D0000}"/>
    <cellStyle name="Standaard 4 2 3 6 3 4 4 2" xfId="23702" xr:uid="{00000000-0005-0000-0000-0000E82D0000}"/>
    <cellStyle name="Standaard 4 2 3 6 3 4 5" xfId="15692" xr:uid="{00000000-0005-0000-0000-0000E92D0000}"/>
    <cellStyle name="Standaard 4 2 3 6 3 4 6" xfId="23697" xr:uid="{00000000-0005-0000-0000-0000EA2D0000}"/>
    <cellStyle name="Standaard 4 2 3 6 3 5" xfId="2579" xr:uid="{00000000-0005-0000-0000-0000EB2D0000}"/>
    <cellStyle name="Standaard 4 2 3 6 3 5 2" xfId="7246" xr:uid="{00000000-0005-0000-0000-0000EC2D0000}"/>
    <cellStyle name="Standaard 4 2 3 6 3 5 2 2" xfId="23704" xr:uid="{00000000-0005-0000-0000-0000ED2D0000}"/>
    <cellStyle name="Standaard 4 2 3 6 3 5 3" xfId="11026" xr:uid="{00000000-0005-0000-0000-0000EE2D0000}"/>
    <cellStyle name="Standaard 4 2 3 6 3 5 3 2" xfId="23705" xr:uid="{00000000-0005-0000-0000-0000EF2D0000}"/>
    <cellStyle name="Standaard 4 2 3 6 3 5 4" xfId="15694" xr:uid="{00000000-0005-0000-0000-0000F02D0000}"/>
    <cellStyle name="Standaard 4 2 3 6 3 5 5" xfId="23703" xr:uid="{00000000-0005-0000-0000-0000F12D0000}"/>
    <cellStyle name="Standaard 4 2 3 6 3 6" xfId="4915" xr:uid="{00000000-0005-0000-0000-0000F22D0000}"/>
    <cellStyle name="Standaard 4 2 3 6 3 6 2" xfId="23706" xr:uid="{00000000-0005-0000-0000-0000F32D0000}"/>
    <cellStyle name="Standaard 4 2 3 6 3 7" xfId="11015" xr:uid="{00000000-0005-0000-0000-0000F42D0000}"/>
    <cellStyle name="Standaard 4 2 3 6 3 7 2" xfId="23707" xr:uid="{00000000-0005-0000-0000-0000F52D0000}"/>
    <cellStyle name="Standaard 4 2 3 6 3 8" xfId="15683" xr:uid="{00000000-0005-0000-0000-0000F62D0000}"/>
    <cellStyle name="Standaard 4 2 3 6 3 9" xfId="23672" xr:uid="{00000000-0005-0000-0000-0000F72D0000}"/>
    <cellStyle name="Standaard 4 2 3 6 4" xfId="438" xr:uid="{00000000-0005-0000-0000-0000F82D0000}"/>
    <cellStyle name="Standaard 4 2 3 6 4 2" xfId="1996" xr:uid="{00000000-0005-0000-0000-0000F92D0000}"/>
    <cellStyle name="Standaard 4 2 3 6 4 2 2" xfId="4327" xr:uid="{00000000-0005-0000-0000-0000FA2D0000}"/>
    <cellStyle name="Standaard 4 2 3 6 4 2 2 2" xfId="8994" xr:uid="{00000000-0005-0000-0000-0000FB2D0000}"/>
    <cellStyle name="Standaard 4 2 3 6 4 2 2 2 2" xfId="23711" xr:uid="{00000000-0005-0000-0000-0000FC2D0000}"/>
    <cellStyle name="Standaard 4 2 3 6 4 2 2 3" xfId="11029" xr:uid="{00000000-0005-0000-0000-0000FD2D0000}"/>
    <cellStyle name="Standaard 4 2 3 6 4 2 2 3 2" xfId="23712" xr:uid="{00000000-0005-0000-0000-0000FE2D0000}"/>
    <cellStyle name="Standaard 4 2 3 6 4 2 2 4" xfId="15697" xr:uid="{00000000-0005-0000-0000-0000FF2D0000}"/>
    <cellStyle name="Standaard 4 2 3 6 4 2 2 5" xfId="23710" xr:uid="{00000000-0005-0000-0000-0000002E0000}"/>
    <cellStyle name="Standaard 4 2 3 6 4 2 3" xfId="6663" xr:uid="{00000000-0005-0000-0000-0000012E0000}"/>
    <cellStyle name="Standaard 4 2 3 6 4 2 3 2" xfId="23713" xr:uid="{00000000-0005-0000-0000-0000022E0000}"/>
    <cellStyle name="Standaard 4 2 3 6 4 2 4" xfId="11028" xr:uid="{00000000-0005-0000-0000-0000032E0000}"/>
    <cellStyle name="Standaard 4 2 3 6 4 2 4 2" xfId="23714" xr:uid="{00000000-0005-0000-0000-0000042E0000}"/>
    <cellStyle name="Standaard 4 2 3 6 4 2 5" xfId="15696" xr:uid="{00000000-0005-0000-0000-0000052E0000}"/>
    <cellStyle name="Standaard 4 2 3 6 4 2 6" xfId="23709" xr:uid="{00000000-0005-0000-0000-0000062E0000}"/>
    <cellStyle name="Standaard 4 2 3 6 4 3" xfId="1219" xr:uid="{00000000-0005-0000-0000-0000072E0000}"/>
    <cellStyle name="Standaard 4 2 3 6 4 3 2" xfId="3550" xr:uid="{00000000-0005-0000-0000-0000082E0000}"/>
    <cellStyle name="Standaard 4 2 3 6 4 3 2 2" xfId="8217" xr:uid="{00000000-0005-0000-0000-0000092E0000}"/>
    <cellStyle name="Standaard 4 2 3 6 4 3 2 2 2" xfId="23717" xr:uid="{00000000-0005-0000-0000-00000A2E0000}"/>
    <cellStyle name="Standaard 4 2 3 6 4 3 2 3" xfId="11031" xr:uid="{00000000-0005-0000-0000-00000B2E0000}"/>
    <cellStyle name="Standaard 4 2 3 6 4 3 2 3 2" xfId="23718" xr:uid="{00000000-0005-0000-0000-00000C2E0000}"/>
    <cellStyle name="Standaard 4 2 3 6 4 3 2 4" xfId="15699" xr:uid="{00000000-0005-0000-0000-00000D2E0000}"/>
    <cellStyle name="Standaard 4 2 3 6 4 3 2 5" xfId="23716" xr:uid="{00000000-0005-0000-0000-00000E2E0000}"/>
    <cellStyle name="Standaard 4 2 3 6 4 3 3" xfId="5886" xr:uid="{00000000-0005-0000-0000-00000F2E0000}"/>
    <cellStyle name="Standaard 4 2 3 6 4 3 3 2" xfId="23719" xr:uid="{00000000-0005-0000-0000-0000102E0000}"/>
    <cellStyle name="Standaard 4 2 3 6 4 3 4" xfId="11030" xr:uid="{00000000-0005-0000-0000-0000112E0000}"/>
    <cellStyle name="Standaard 4 2 3 6 4 3 4 2" xfId="23720" xr:uid="{00000000-0005-0000-0000-0000122E0000}"/>
    <cellStyle name="Standaard 4 2 3 6 4 3 5" xfId="15698" xr:uid="{00000000-0005-0000-0000-0000132E0000}"/>
    <cellStyle name="Standaard 4 2 3 6 4 3 6" xfId="23715" xr:uid="{00000000-0005-0000-0000-0000142E0000}"/>
    <cellStyle name="Standaard 4 2 3 6 4 4" xfId="2773" xr:uid="{00000000-0005-0000-0000-0000152E0000}"/>
    <cellStyle name="Standaard 4 2 3 6 4 4 2" xfId="7440" xr:uid="{00000000-0005-0000-0000-0000162E0000}"/>
    <cellStyle name="Standaard 4 2 3 6 4 4 2 2" xfId="23722" xr:uid="{00000000-0005-0000-0000-0000172E0000}"/>
    <cellStyle name="Standaard 4 2 3 6 4 4 3" xfId="11032" xr:uid="{00000000-0005-0000-0000-0000182E0000}"/>
    <cellStyle name="Standaard 4 2 3 6 4 4 3 2" xfId="23723" xr:uid="{00000000-0005-0000-0000-0000192E0000}"/>
    <cellStyle name="Standaard 4 2 3 6 4 4 4" xfId="15700" xr:uid="{00000000-0005-0000-0000-00001A2E0000}"/>
    <cellStyle name="Standaard 4 2 3 6 4 4 5" xfId="23721" xr:uid="{00000000-0005-0000-0000-00001B2E0000}"/>
    <cellStyle name="Standaard 4 2 3 6 4 5" xfId="5109" xr:uid="{00000000-0005-0000-0000-00001C2E0000}"/>
    <cellStyle name="Standaard 4 2 3 6 4 5 2" xfId="23724" xr:uid="{00000000-0005-0000-0000-00001D2E0000}"/>
    <cellStyle name="Standaard 4 2 3 6 4 6" xfId="11027" xr:uid="{00000000-0005-0000-0000-00001E2E0000}"/>
    <cellStyle name="Standaard 4 2 3 6 4 6 2" xfId="23725" xr:uid="{00000000-0005-0000-0000-00001F2E0000}"/>
    <cellStyle name="Standaard 4 2 3 6 4 7" xfId="15695" xr:uid="{00000000-0005-0000-0000-0000202E0000}"/>
    <cellStyle name="Standaard 4 2 3 6 4 8" xfId="23708" xr:uid="{00000000-0005-0000-0000-0000212E0000}"/>
    <cellStyle name="Standaard 4 2 3 6 5" xfId="1608" xr:uid="{00000000-0005-0000-0000-0000222E0000}"/>
    <cellStyle name="Standaard 4 2 3 6 5 2" xfId="3939" xr:uid="{00000000-0005-0000-0000-0000232E0000}"/>
    <cellStyle name="Standaard 4 2 3 6 5 2 2" xfId="8606" xr:uid="{00000000-0005-0000-0000-0000242E0000}"/>
    <cellStyle name="Standaard 4 2 3 6 5 2 2 2" xfId="23728" xr:uid="{00000000-0005-0000-0000-0000252E0000}"/>
    <cellStyle name="Standaard 4 2 3 6 5 2 3" xfId="11034" xr:uid="{00000000-0005-0000-0000-0000262E0000}"/>
    <cellStyle name="Standaard 4 2 3 6 5 2 3 2" xfId="23729" xr:uid="{00000000-0005-0000-0000-0000272E0000}"/>
    <cellStyle name="Standaard 4 2 3 6 5 2 4" xfId="15702" xr:uid="{00000000-0005-0000-0000-0000282E0000}"/>
    <cellStyle name="Standaard 4 2 3 6 5 2 5" xfId="23727" xr:uid="{00000000-0005-0000-0000-0000292E0000}"/>
    <cellStyle name="Standaard 4 2 3 6 5 3" xfId="6275" xr:uid="{00000000-0005-0000-0000-00002A2E0000}"/>
    <cellStyle name="Standaard 4 2 3 6 5 3 2" xfId="23730" xr:uid="{00000000-0005-0000-0000-00002B2E0000}"/>
    <cellStyle name="Standaard 4 2 3 6 5 4" xfId="11033" xr:uid="{00000000-0005-0000-0000-00002C2E0000}"/>
    <cellStyle name="Standaard 4 2 3 6 5 4 2" xfId="23731" xr:uid="{00000000-0005-0000-0000-00002D2E0000}"/>
    <cellStyle name="Standaard 4 2 3 6 5 5" xfId="15701" xr:uid="{00000000-0005-0000-0000-00002E2E0000}"/>
    <cellStyle name="Standaard 4 2 3 6 5 6" xfId="23726" xr:uid="{00000000-0005-0000-0000-00002F2E0000}"/>
    <cellStyle name="Standaard 4 2 3 6 6" xfId="831" xr:uid="{00000000-0005-0000-0000-0000302E0000}"/>
    <cellStyle name="Standaard 4 2 3 6 6 2" xfId="3162" xr:uid="{00000000-0005-0000-0000-0000312E0000}"/>
    <cellStyle name="Standaard 4 2 3 6 6 2 2" xfId="7829" xr:uid="{00000000-0005-0000-0000-0000322E0000}"/>
    <cellStyle name="Standaard 4 2 3 6 6 2 2 2" xfId="23734" xr:uid="{00000000-0005-0000-0000-0000332E0000}"/>
    <cellStyle name="Standaard 4 2 3 6 6 2 3" xfId="11036" xr:uid="{00000000-0005-0000-0000-0000342E0000}"/>
    <cellStyle name="Standaard 4 2 3 6 6 2 3 2" xfId="23735" xr:uid="{00000000-0005-0000-0000-0000352E0000}"/>
    <cellStyle name="Standaard 4 2 3 6 6 2 4" xfId="15704" xr:uid="{00000000-0005-0000-0000-0000362E0000}"/>
    <cellStyle name="Standaard 4 2 3 6 6 2 5" xfId="23733" xr:uid="{00000000-0005-0000-0000-0000372E0000}"/>
    <cellStyle name="Standaard 4 2 3 6 6 3" xfId="5498" xr:uid="{00000000-0005-0000-0000-0000382E0000}"/>
    <cellStyle name="Standaard 4 2 3 6 6 3 2" xfId="23736" xr:uid="{00000000-0005-0000-0000-0000392E0000}"/>
    <cellStyle name="Standaard 4 2 3 6 6 4" xfId="11035" xr:uid="{00000000-0005-0000-0000-00003A2E0000}"/>
    <cellStyle name="Standaard 4 2 3 6 6 4 2" xfId="23737" xr:uid="{00000000-0005-0000-0000-00003B2E0000}"/>
    <cellStyle name="Standaard 4 2 3 6 6 5" xfId="15703" xr:uid="{00000000-0005-0000-0000-00003C2E0000}"/>
    <cellStyle name="Standaard 4 2 3 6 6 6" xfId="23732" xr:uid="{00000000-0005-0000-0000-00003D2E0000}"/>
    <cellStyle name="Standaard 4 2 3 6 7" xfId="2385" xr:uid="{00000000-0005-0000-0000-00003E2E0000}"/>
    <cellStyle name="Standaard 4 2 3 6 7 2" xfId="7052" xr:uid="{00000000-0005-0000-0000-00003F2E0000}"/>
    <cellStyle name="Standaard 4 2 3 6 7 2 2" xfId="23739" xr:uid="{00000000-0005-0000-0000-0000402E0000}"/>
    <cellStyle name="Standaard 4 2 3 6 7 3" xfId="11037" xr:uid="{00000000-0005-0000-0000-0000412E0000}"/>
    <cellStyle name="Standaard 4 2 3 6 7 3 2" xfId="23740" xr:uid="{00000000-0005-0000-0000-0000422E0000}"/>
    <cellStyle name="Standaard 4 2 3 6 7 4" xfId="15705" xr:uid="{00000000-0005-0000-0000-0000432E0000}"/>
    <cellStyle name="Standaard 4 2 3 6 7 5" xfId="23738" xr:uid="{00000000-0005-0000-0000-0000442E0000}"/>
    <cellStyle name="Standaard 4 2 3 6 8" xfId="4757" xr:uid="{00000000-0005-0000-0000-0000452E0000}"/>
    <cellStyle name="Standaard 4 2 3 6 8 2" xfId="23741" xr:uid="{00000000-0005-0000-0000-0000462E0000}"/>
    <cellStyle name="Standaard 4 2 3 6 9" xfId="10990" xr:uid="{00000000-0005-0000-0000-0000472E0000}"/>
    <cellStyle name="Standaard 4 2 3 6 9 2" xfId="23742" xr:uid="{00000000-0005-0000-0000-0000482E0000}"/>
    <cellStyle name="Standaard 4 2 3 7" xfId="46" xr:uid="{00000000-0005-0000-0000-0000492E0000}"/>
    <cellStyle name="Standaard 4 2 3 7 10" xfId="15706" xr:uid="{00000000-0005-0000-0000-00004A2E0000}"/>
    <cellStyle name="Standaard 4 2 3 7 11" xfId="23743" xr:uid="{00000000-0005-0000-0000-00004B2E0000}"/>
    <cellStyle name="Standaard 4 2 3 7 2" xfId="134" xr:uid="{00000000-0005-0000-0000-00004C2E0000}"/>
    <cellStyle name="Standaard 4 2 3 7 2 10" xfId="23744" xr:uid="{00000000-0005-0000-0000-00004D2E0000}"/>
    <cellStyle name="Standaard 4 2 3 7 2 2" xfId="328" xr:uid="{00000000-0005-0000-0000-00004E2E0000}"/>
    <cellStyle name="Standaard 4 2 3 7 2 2 2" xfId="719" xr:uid="{00000000-0005-0000-0000-00004F2E0000}"/>
    <cellStyle name="Standaard 4 2 3 7 2 2 2 2" xfId="2277" xr:uid="{00000000-0005-0000-0000-0000502E0000}"/>
    <cellStyle name="Standaard 4 2 3 7 2 2 2 2 2" xfId="4608" xr:uid="{00000000-0005-0000-0000-0000512E0000}"/>
    <cellStyle name="Standaard 4 2 3 7 2 2 2 2 2 2" xfId="9275" xr:uid="{00000000-0005-0000-0000-0000522E0000}"/>
    <cellStyle name="Standaard 4 2 3 7 2 2 2 2 2 2 2" xfId="23749" xr:uid="{00000000-0005-0000-0000-0000532E0000}"/>
    <cellStyle name="Standaard 4 2 3 7 2 2 2 2 2 3" xfId="11043" xr:uid="{00000000-0005-0000-0000-0000542E0000}"/>
    <cellStyle name="Standaard 4 2 3 7 2 2 2 2 2 3 2" xfId="23750" xr:uid="{00000000-0005-0000-0000-0000552E0000}"/>
    <cellStyle name="Standaard 4 2 3 7 2 2 2 2 2 4" xfId="15711" xr:uid="{00000000-0005-0000-0000-0000562E0000}"/>
    <cellStyle name="Standaard 4 2 3 7 2 2 2 2 2 5" xfId="23748" xr:uid="{00000000-0005-0000-0000-0000572E0000}"/>
    <cellStyle name="Standaard 4 2 3 7 2 2 2 2 3" xfId="6944" xr:uid="{00000000-0005-0000-0000-0000582E0000}"/>
    <cellStyle name="Standaard 4 2 3 7 2 2 2 2 3 2" xfId="23751" xr:uid="{00000000-0005-0000-0000-0000592E0000}"/>
    <cellStyle name="Standaard 4 2 3 7 2 2 2 2 4" xfId="11042" xr:uid="{00000000-0005-0000-0000-00005A2E0000}"/>
    <cellStyle name="Standaard 4 2 3 7 2 2 2 2 4 2" xfId="23752" xr:uid="{00000000-0005-0000-0000-00005B2E0000}"/>
    <cellStyle name="Standaard 4 2 3 7 2 2 2 2 5" xfId="15710" xr:uid="{00000000-0005-0000-0000-00005C2E0000}"/>
    <cellStyle name="Standaard 4 2 3 7 2 2 2 2 6" xfId="23747" xr:uid="{00000000-0005-0000-0000-00005D2E0000}"/>
    <cellStyle name="Standaard 4 2 3 7 2 2 2 3" xfId="1500" xr:uid="{00000000-0005-0000-0000-00005E2E0000}"/>
    <cellStyle name="Standaard 4 2 3 7 2 2 2 3 2" xfId="3831" xr:uid="{00000000-0005-0000-0000-00005F2E0000}"/>
    <cellStyle name="Standaard 4 2 3 7 2 2 2 3 2 2" xfId="8498" xr:uid="{00000000-0005-0000-0000-0000602E0000}"/>
    <cellStyle name="Standaard 4 2 3 7 2 2 2 3 2 2 2" xfId="23755" xr:uid="{00000000-0005-0000-0000-0000612E0000}"/>
    <cellStyle name="Standaard 4 2 3 7 2 2 2 3 2 3" xfId="11045" xr:uid="{00000000-0005-0000-0000-0000622E0000}"/>
    <cellStyle name="Standaard 4 2 3 7 2 2 2 3 2 3 2" xfId="23756" xr:uid="{00000000-0005-0000-0000-0000632E0000}"/>
    <cellStyle name="Standaard 4 2 3 7 2 2 2 3 2 4" xfId="15713" xr:uid="{00000000-0005-0000-0000-0000642E0000}"/>
    <cellStyle name="Standaard 4 2 3 7 2 2 2 3 2 5" xfId="23754" xr:uid="{00000000-0005-0000-0000-0000652E0000}"/>
    <cellStyle name="Standaard 4 2 3 7 2 2 2 3 3" xfId="6167" xr:uid="{00000000-0005-0000-0000-0000662E0000}"/>
    <cellStyle name="Standaard 4 2 3 7 2 2 2 3 3 2" xfId="23757" xr:uid="{00000000-0005-0000-0000-0000672E0000}"/>
    <cellStyle name="Standaard 4 2 3 7 2 2 2 3 4" xfId="11044" xr:uid="{00000000-0005-0000-0000-0000682E0000}"/>
    <cellStyle name="Standaard 4 2 3 7 2 2 2 3 4 2" xfId="23758" xr:uid="{00000000-0005-0000-0000-0000692E0000}"/>
    <cellStyle name="Standaard 4 2 3 7 2 2 2 3 5" xfId="15712" xr:uid="{00000000-0005-0000-0000-00006A2E0000}"/>
    <cellStyle name="Standaard 4 2 3 7 2 2 2 3 6" xfId="23753" xr:uid="{00000000-0005-0000-0000-00006B2E0000}"/>
    <cellStyle name="Standaard 4 2 3 7 2 2 2 4" xfId="3054" xr:uid="{00000000-0005-0000-0000-00006C2E0000}"/>
    <cellStyle name="Standaard 4 2 3 7 2 2 2 4 2" xfId="7721" xr:uid="{00000000-0005-0000-0000-00006D2E0000}"/>
    <cellStyle name="Standaard 4 2 3 7 2 2 2 4 2 2" xfId="23760" xr:uid="{00000000-0005-0000-0000-00006E2E0000}"/>
    <cellStyle name="Standaard 4 2 3 7 2 2 2 4 3" xfId="11046" xr:uid="{00000000-0005-0000-0000-00006F2E0000}"/>
    <cellStyle name="Standaard 4 2 3 7 2 2 2 4 3 2" xfId="23761" xr:uid="{00000000-0005-0000-0000-0000702E0000}"/>
    <cellStyle name="Standaard 4 2 3 7 2 2 2 4 4" xfId="15714" xr:uid="{00000000-0005-0000-0000-0000712E0000}"/>
    <cellStyle name="Standaard 4 2 3 7 2 2 2 4 5" xfId="23759" xr:uid="{00000000-0005-0000-0000-0000722E0000}"/>
    <cellStyle name="Standaard 4 2 3 7 2 2 2 5" xfId="5390" xr:uid="{00000000-0005-0000-0000-0000732E0000}"/>
    <cellStyle name="Standaard 4 2 3 7 2 2 2 5 2" xfId="23762" xr:uid="{00000000-0005-0000-0000-0000742E0000}"/>
    <cellStyle name="Standaard 4 2 3 7 2 2 2 6" xfId="11041" xr:uid="{00000000-0005-0000-0000-0000752E0000}"/>
    <cellStyle name="Standaard 4 2 3 7 2 2 2 6 2" xfId="23763" xr:uid="{00000000-0005-0000-0000-0000762E0000}"/>
    <cellStyle name="Standaard 4 2 3 7 2 2 2 7" xfId="15709" xr:uid="{00000000-0005-0000-0000-0000772E0000}"/>
    <cellStyle name="Standaard 4 2 3 7 2 2 2 8" xfId="23746" xr:uid="{00000000-0005-0000-0000-0000782E0000}"/>
    <cellStyle name="Standaard 4 2 3 7 2 2 3" xfId="1889" xr:uid="{00000000-0005-0000-0000-0000792E0000}"/>
    <cellStyle name="Standaard 4 2 3 7 2 2 3 2" xfId="4220" xr:uid="{00000000-0005-0000-0000-00007A2E0000}"/>
    <cellStyle name="Standaard 4 2 3 7 2 2 3 2 2" xfId="8887" xr:uid="{00000000-0005-0000-0000-00007B2E0000}"/>
    <cellStyle name="Standaard 4 2 3 7 2 2 3 2 2 2" xfId="23766" xr:uid="{00000000-0005-0000-0000-00007C2E0000}"/>
    <cellStyle name="Standaard 4 2 3 7 2 2 3 2 3" xfId="11048" xr:uid="{00000000-0005-0000-0000-00007D2E0000}"/>
    <cellStyle name="Standaard 4 2 3 7 2 2 3 2 3 2" xfId="23767" xr:uid="{00000000-0005-0000-0000-00007E2E0000}"/>
    <cellStyle name="Standaard 4 2 3 7 2 2 3 2 4" xfId="15716" xr:uid="{00000000-0005-0000-0000-00007F2E0000}"/>
    <cellStyle name="Standaard 4 2 3 7 2 2 3 2 5" xfId="23765" xr:uid="{00000000-0005-0000-0000-0000802E0000}"/>
    <cellStyle name="Standaard 4 2 3 7 2 2 3 3" xfId="6556" xr:uid="{00000000-0005-0000-0000-0000812E0000}"/>
    <cellStyle name="Standaard 4 2 3 7 2 2 3 3 2" xfId="23768" xr:uid="{00000000-0005-0000-0000-0000822E0000}"/>
    <cellStyle name="Standaard 4 2 3 7 2 2 3 4" xfId="11047" xr:uid="{00000000-0005-0000-0000-0000832E0000}"/>
    <cellStyle name="Standaard 4 2 3 7 2 2 3 4 2" xfId="23769" xr:uid="{00000000-0005-0000-0000-0000842E0000}"/>
    <cellStyle name="Standaard 4 2 3 7 2 2 3 5" xfId="15715" xr:uid="{00000000-0005-0000-0000-0000852E0000}"/>
    <cellStyle name="Standaard 4 2 3 7 2 2 3 6" xfId="23764" xr:uid="{00000000-0005-0000-0000-0000862E0000}"/>
    <cellStyle name="Standaard 4 2 3 7 2 2 4" xfId="1112" xr:uid="{00000000-0005-0000-0000-0000872E0000}"/>
    <cellStyle name="Standaard 4 2 3 7 2 2 4 2" xfId="3443" xr:uid="{00000000-0005-0000-0000-0000882E0000}"/>
    <cellStyle name="Standaard 4 2 3 7 2 2 4 2 2" xfId="8110" xr:uid="{00000000-0005-0000-0000-0000892E0000}"/>
    <cellStyle name="Standaard 4 2 3 7 2 2 4 2 2 2" xfId="23772" xr:uid="{00000000-0005-0000-0000-00008A2E0000}"/>
    <cellStyle name="Standaard 4 2 3 7 2 2 4 2 3" xfId="11050" xr:uid="{00000000-0005-0000-0000-00008B2E0000}"/>
    <cellStyle name="Standaard 4 2 3 7 2 2 4 2 3 2" xfId="23773" xr:uid="{00000000-0005-0000-0000-00008C2E0000}"/>
    <cellStyle name="Standaard 4 2 3 7 2 2 4 2 4" xfId="15718" xr:uid="{00000000-0005-0000-0000-00008D2E0000}"/>
    <cellStyle name="Standaard 4 2 3 7 2 2 4 2 5" xfId="23771" xr:uid="{00000000-0005-0000-0000-00008E2E0000}"/>
    <cellStyle name="Standaard 4 2 3 7 2 2 4 3" xfId="5779" xr:uid="{00000000-0005-0000-0000-00008F2E0000}"/>
    <cellStyle name="Standaard 4 2 3 7 2 2 4 3 2" xfId="23774" xr:uid="{00000000-0005-0000-0000-0000902E0000}"/>
    <cellStyle name="Standaard 4 2 3 7 2 2 4 4" xfId="11049" xr:uid="{00000000-0005-0000-0000-0000912E0000}"/>
    <cellStyle name="Standaard 4 2 3 7 2 2 4 4 2" xfId="23775" xr:uid="{00000000-0005-0000-0000-0000922E0000}"/>
    <cellStyle name="Standaard 4 2 3 7 2 2 4 5" xfId="15717" xr:uid="{00000000-0005-0000-0000-0000932E0000}"/>
    <cellStyle name="Standaard 4 2 3 7 2 2 4 6" xfId="23770" xr:uid="{00000000-0005-0000-0000-0000942E0000}"/>
    <cellStyle name="Standaard 4 2 3 7 2 2 5" xfId="2666" xr:uid="{00000000-0005-0000-0000-0000952E0000}"/>
    <cellStyle name="Standaard 4 2 3 7 2 2 5 2" xfId="7333" xr:uid="{00000000-0005-0000-0000-0000962E0000}"/>
    <cellStyle name="Standaard 4 2 3 7 2 2 5 2 2" xfId="23777" xr:uid="{00000000-0005-0000-0000-0000972E0000}"/>
    <cellStyle name="Standaard 4 2 3 7 2 2 5 3" xfId="11051" xr:uid="{00000000-0005-0000-0000-0000982E0000}"/>
    <cellStyle name="Standaard 4 2 3 7 2 2 5 3 2" xfId="23778" xr:uid="{00000000-0005-0000-0000-0000992E0000}"/>
    <cellStyle name="Standaard 4 2 3 7 2 2 5 4" xfId="15719" xr:uid="{00000000-0005-0000-0000-00009A2E0000}"/>
    <cellStyle name="Standaard 4 2 3 7 2 2 5 5" xfId="23776" xr:uid="{00000000-0005-0000-0000-00009B2E0000}"/>
    <cellStyle name="Standaard 4 2 3 7 2 2 6" xfId="5002" xr:uid="{00000000-0005-0000-0000-00009C2E0000}"/>
    <cellStyle name="Standaard 4 2 3 7 2 2 6 2" xfId="23779" xr:uid="{00000000-0005-0000-0000-00009D2E0000}"/>
    <cellStyle name="Standaard 4 2 3 7 2 2 7" xfId="11040" xr:uid="{00000000-0005-0000-0000-00009E2E0000}"/>
    <cellStyle name="Standaard 4 2 3 7 2 2 7 2" xfId="23780" xr:uid="{00000000-0005-0000-0000-00009F2E0000}"/>
    <cellStyle name="Standaard 4 2 3 7 2 2 8" xfId="15708" xr:uid="{00000000-0005-0000-0000-0000A02E0000}"/>
    <cellStyle name="Standaard 4 2 3 7 2 2 9" xfId="23745" xr:uid="{00000000-0005-0000-0000-0000A12E0000}"/>
    <cellStyle name="Standaard 4 2 3 7 2 3" xfId="525" xr:uid="{00000000-0005-0000-0000-0000A22E0000}"/>
    <cellStyle name="Standaard 4 2 3 7 2 3 2" xfId="2083" xr:uid="{00000000-0005-0000-0000-0000A32E0000}"/>
    <cellStyle name="Standaard 4 2 3 7 2 3 2 2" xfId="4414" xr:uid="{00000000-0005-0000-0000-0000A42E0000}"/>
    <cellStyle name="Standaard 4 2 3 7 2 3 2 2 2" xfId="9081" xr:uid="{00000000-0005-0000-0000-0000A52E0000}"/>
    <cellStyle name="Standaard 4 2 3 7 2 3 2 2 2 2" xfId="23784" xr:uid="{00000000-0005-0000-0000-0000A62E0000}"/>
    <cellStyle name="Standaard 4 2 3 7 2 3 2 2 3" xfId="11054" xr:uid="{00000000-0005-0000-0000-0000A72E0000}"/>
    <cellStyle name="Standaard 4 2 3 7 2 3 2 2 3 2" xfId="23785" xr:uid="{00000000-0005-0000-0000-0000A82E0000}"/>
    <cellStyle name="Standaard 4 2 3 7 2 3 2 2 4" xfId="15722" xr:uid="{00000000-0005-0000-0000-0000A92E0000}"/>
    <cellStyle name="Standaard 4 2 3 7 2 3 2 2 5" xfId="23783" xr:uid="{00000000-0005-0000-0000-0000AA2E0000}"/>
    <cellStyle name="Standaard 4 2 3 7 2 3 2 3" xfId="6750" xr:uid="{00000000-0005-0000-0000-0000AB2E0000}"/>
    <cellStyle name="Standaard 4 2 3 7 2 3 2 3 2" xfId="23786" xr:uid="{00000000-0005-0000-0000-0000AC2E0000}"/>
    <cellStyle name="Standaard 4 2 3 7 2 3 2 4" xfId="11053" xr:uid="{00000000-0005-0000-0000-0000AD2E0000}"/>
    <cellStyle name="Standaard 4 2 3 7 2 3 2 4 2" xfId="23787" xr:uid="{00000000-0005-0000-0000-0000AE2E0000}"/>
    <cellStyle name="Standaard 4 2 3 7 2 3 2 5" xfId="15721" xr:uid="{00000000-0005-0000-0000-0000AF2E0000}"/>
    <cellStyle name="Standaard 4 2 3 7 2 3 2 6" xfId="23782" xr:uid="{00000000-0005-0000-0000-0000B02E0000}"/>
    <cellStyle name="Standaard 4 2 3 7 2 3 3" xfId="1306" xr:uid="{00000000-0005-0000-0000-0000B12E0000}"/>
    <cellStyle name="Standaard 4 2 3 7 2 3 3 2" xfId="3637" xr:uid="{00000000-0005-0000-0000-0000B22E0000}"/>
    <cellStyle name="Standaard 4 2 3 7 2 3 3 2 2" xfId="8304" xr:uid="{00000000-0005-0000-0000-0000B32E0000}"/>
    <cellStyle name="Standaard 4 2 3 7 2 3 3 2 2 2" xfId="23790" xr:uid="{00000000-0005-0000-0000-0000B42E0000}"/>
    <cellStyle name="Standaard 4 2 3 7 2 3 3 2 3" xfId="11056" xr:uid="{00000000-0005-0000-0000-0000B52E0000}"/>
    <cellStyle name="Standaard 4 2 3 7 2 3 3 2 3 2" xfId="23791" xr:uid="{00000000-0005-0000-0000-0000B62E0000}"/>
    <cellStyle name="Standaard 4 2 3 7 2 3 3 2 4" xfId="15724" xr:uid="{00000000-0005-0000-0000-0000B72E0000}"/>
    <cellStyle name="Standaard 4 2 3 7 2 3 3 2 5" xfId="23789" xr:uid="{00000000-0005-0000-0000-0000B82E0000}"/>
    <cellStyle name="Standaard 4 2 3 7 2 3 3 3" xfId="5973" xr:uid="{00000000-0005-0000-0000-0000B92E0000}"/>
    <cellStyle name="Standaard 4 2 3 7 2 3 3 3 2" xfId="23792" xr:uid="{00000000-0005-0000-0000-0000BA2E0000}"/>
    <cellStyle name="Standaard 4 2 3 7 2 3 3 4" xfId="11055" xr:uid="{00000000-0005-0000-0000-0000BB2E0000}"/>
    <cellStyle name="Standaard 4 2 3 7 2 3 3 4 2" xfId="23793" xr:uid="{00000000-0005-0000-0000-0000BC2E0000}"/>
    <cellStyle name="Standaard 4 2 3 7 2 3 3 5" xfId="15723" xr:uid="{00000000-0005-0000-0000-0000BD2E0000}"/>
    <cellStyle name="Standaard 4 2 3 7 2 3 3 6" xfId="23788" xr:uid="{00000000-0005-0000-0000-0000BE2E0000}"/>
    <cellStyle name="Standaard 4 2 3 7 2 3 4" xfId="2860" xr:uid="{00000000-0005-0000-0000-0000BF2E0000}"/>
    <cellStyle name="Standaard 4 2 3 7 2 3 4 2" xfId="7527" xr:uid="{00000000-0005-0000-0000-0000C02E0000}"/>
    <cellStyle name="Standaard 4 2 3 7 2 3 4 2 2" xfId="23795" xr:uid="{00000000-0005-0000-0000-0000C12E0000}"/>
    <cellStyle name="Standaard 4 2 3 7 2 3 4 3" xfId="11057" xr:uid="{00000000-0005-0000-0000-0000C22E0000}"/>
    <cellStyle name="Standaard 4 2 3 7 2 3 4 3 2" xfId="23796" xr:uid="{00000000-0005-0000-0000-0000C32E0000}"/>
    <cellStyle name="Standaard 4 2 3 7 2 3 4 4" xfId="15725" xr:uid="{00000000-0005-0000-0000-0000C42E0000}"/>
    <cellStyle name="Standaard 4 2 3 7 2 3 4 5" xfId="23794" xr:uid="{00000000-0005-0000-0000-0000C52E0000}"/>
    <cellStyle name="Standaard 4 2 3 7 2 3 5" xfId="5196" xr:uid="{00000000-0005-0000-0000-0000C62E0000}"/>
    <cellStyle name="Standaard 4 2 3 7 2 3 5 2" xfId="23797" xr:uid="{00000000-0005-0000-0000-0000C72E0000}"/>
    <cellStyle name="Standaard 4 2 3 7 2 3 6" xfId="11052" xr:uid="{00000000-0005-0000-0000-0000C82E0000}"/>
    <cellStyle name="Standaard 4 2 3 7 2 3 6 2" xfId="23798" xr:uid="{00000000-0005-0000-0000-0000C92E0000}"/>
    <cellStyle name="Standaard 4 2 3 7 2 3 7" xfId="15720" xr:uid="{00000000-0005-0000-0000-0000CA2E0000}"/>
    <cellStyle name="Standaard 4 2 3 7 2 3 8" xfId="23781" xr:uid="{00000000-0005-0000-0000-0000CB2E0000}"/>
    <cellStyle name="Standaard 4 2 3 7 2 4" xfId="1695" xr:uid="{00000000-0005-0000-0000-0000CC2E0000}"/>
    <cellStyle name="Standaard 4 2 3 7 2 4 2" xfId="4026" xr:uid="{00000000-0005-0000-0000-0000CD2E0000}"/>
    <cellStyle name="Standaard 4 2 3 7 2 4 2 2" xfId="8693" xr:uid="{00000000-0005-0000-0000-0000CE2E0000}"/>
    <cellStyle name="Standaard 4 2 3 7 2 4 2 2 2" xfId="23801" xr:uid="{00000000-0005-0000-0000-0000CF2E0000}"/>
    <cellStyle name="Standaard 4 2 3 7 2 4 2 3" xfId="11059" xr:uid="{00000000-0005-0000-0000-0000D02E0000}"/>
    <cellStyle name="Standaard 4 2 3 7 2 4 2 3 2" xfId="23802" xr:uid="{00000000-0005-0000-0000-0000D12E0000}"/>
    <cellStyle name="Standaard 4 2 3 7 2 4 2 4" xfId="15727" xr:uid="{00000000-0005-0000-0000-0000D22E0000}"/>
    <cellStyle name="Standaard 4 2 3 7 2 4 2 5" xfId="23800" xr:uid="{00000000-0005-0000-0000-0000D32E0000}"/>
    <cellStyle name="Standaard 4 2 3 7 2 4 3" xfId="6362" xr:uid="{00000000-0005-0000-0000-0000D42E0000}"/>
    <cellStyle name="Standaard 4 2 3 7 2 4 3 2" xfId="23803" xr:uid="{00000000-0005-0000-0000-0000D52E0000}"/>
    <cellStyle name="Standaard 4 2 3 7 2 4 4" xfId="11058" xr:uid="{00000000-0005-0000-0000-0000D62E0000}"/>
    <cellStyle name="Standaard 4 2 3 7 2 4 4 2" xfId="23804" xr:uid="{00000000-0005-0000-0000-0000D72E0000}"/>
    <cellStyle name="Standaard 4 2 3 7 2 4 5" xfId="15726" xr:uid="{00000000-0005-0000-0000-0000D82E0000}"/>
    <cellStyle name="Standaard 4 2 3 7 2 4 6" xfId="23799" xr:uid="{00000000-0005-0000-0000-0000D92E0000}"/>
    <cellStyle name="Standaard 4 2 3 7 2 5" xfId="918" xr:uid="{00000000-0005-0000-0000-0000DA2E0000}"/>
    <cellStyle name="Standaard 4 2 3 7 2 5 2" xfId="3249" xr:uid="{00000000-0005-0000-0000-0000DB2E0000}"/>
    <cellStyle name="Standaard 4 2 3 7 2 5 2 2" xfId="7916" xr:uid="{00000000-0005-0000-0000-0000DC2E0000}"/>
    <cellStyle name="Standaard 4 2 3 7 2 5 2 2 2" xfId="23807" xr:uid="{00000000-0005-0000-0000-0000DD2E0000}"/>
    <cellStyle name="Standaard 4 2 3 7 2 5 2 3" xfId="11061" xr:uid="{00000000-0005-0000-0000-0000DE2E0000}"/>
    <cellStyle name="Standaard 4 2 3 7 2 5 2 3 2" xfId="23808" xr:uid="{00000000-0005-0000-0000-0000DF2E0000}"/>
    <cellStyle name="Standaard 4 2 3 7 2 5 2 4" xfId="15729" xr:uid="{00000000-0005-0000-0000-0000E02E0000}"/>
    <cellStyle name="Standaard 4 2 3 7 2 5 2 5" xfId="23806" xr:uid="{00000000-0005-0000-0000-0000E12E0000}"/>
    <cellStyle name="Standaard 4 2 3 7 2 5 3" xfId="5585" xr:uid="{00000000-0005-0000-0000-0000E22E0000}"/>
    <cellStyle name="Standaard 4 2 3 7 2 5 3 2" xfId="23809" xr:uid="{00000000-0005-0000-0000-0000E32E0000}"/>
    <cellStyle name="Standaard 4 2 3 7 2 5 4" xfId="11060" xr:uid="{00000000-0005-0000-0000-0000E42E0000}"/>
    <cellStyle name="Standaard 4 2 3 7 2 5 4 2" xfId="23810" xr:uid="{00000000-0005-0000-0000-0000E52E0000}"/>
    <cellStyle name="Standaard 4 2 3 7 2 5 5" xfId="15728" xr:uid="{00000000-0005-0000-0000-0000E62E0000}"/>
    <cellStyle name="Standaard 4 2 3 7 2 5 6" xfId="23805" xr:uid="{00000000-0005-0000-0000-0000E72E0000}"/>
    <cellStyle name="Standaard 4 2 3 7 2 6" xfId="2472" xr:uid="{00000000-0005-0000-0000-0000E82E0000}"/>
    <cellStyle name="Standaard 4 2 3 7 2 6 2" xfId="7139" xr:uid="{00000000-0005-0000-0000-0000E92E0000}"/>
    <cellStyle name="Standaard 4 2 3 7 2 6 2 2" xfId="23812" xr:uid="{00000000-0005-0000-0000-0000EA2E0000}"/>
    <cellStyle name="Standaard 4 2 3 7 2 6 3" xfId="11062" xr:uid="{00000000-0005-0000-0000-0000EB2E0000}"/>
    <cellStyle name="Standaard 4 2 3 7 2 6 3 2" xfId="23813" xr:uid="{00000000-0005-0000-0000-0000EC2E0000}"/>
    <cellStyle name="Standaard 4 2 3 7 2 6 4" xfId="15730" xr:uid="{00000000-0005-0000-0000-0000ED2E0000}"/>
    <cellStyle name="Standaard 4 2 3 7 2 6 5" xfId="23811" xr:uid="{00000000-0005-0000-0000-0000EE2E0000}"/>
    <cellStyle name="Standaard 4 2 3 7 2 7" xfId="4808" xr:uid="{00000000-0005-0000-0000-0000EF2E0000}"/>
    <cellStyle name="Standaard 4 2 3 7 2 7 2" xfId="23814" xr:uid="{00000000-0005-0000-0000-0000F02E0000}"/>
    <cellStyle name="Standaard 4 2 3 7 2 8" xfId="11039" xr:uid="{00000000-0005-0000-0000-0000F12E0000}"/>
    <cellStyle name="Standaard 4 2 3 7 2 8 2" xfId="23815" xr:uid="{00000000-0005-0000-0000-0000F22E0000}"/>
    <cellStyle name="Standaard 4 2 3 7 2 9" xfId="15707" xr:uid="{00000000-0005-0000-0000-0000F32E0000}"/>
    <cellStyle name="Standaard 4 2 3 7 3" xfId="242" xr:uid="{00000000-0005-0000-0000-0000F42E0000}"/>
    <cellStyle name="Standaard 4 2 3 7 3 2" xfId="633" xr:uid="{00000000-0005-0000-0000-0000F52E0000}"/>
    <cellStyle name="Standaard 4 2 3 7 3 2 2" xfId="2191" xr:uid="{00000000-0005-0000-0000-0000F62E0000}"/>
    <cellStyle name="Standaard 4 2 3 7 3 2 2 2" xfId="4522" xr:uid="{00000000-0005-0000-0000-0000F72E0000}"/>
    <cellStyle name="Standaard 4 2 3 7 3 2 2 2 2" xfId="9189" xr:uid="{00000000-0005-0000-0000-0000F82E0000}"/>
    <cellStyle name="Standaard 4 2 3 7 3 2 2 2 2 2" xfId="23820" xr:uid="{00000000-0005-0000-0000-0000F92E0000}"/>
    <cellStyle name="Standaard 4 2 3 7 3 2 2 2 3" xfId="11066" xr:uid="{00000000-0005-0000-0000-0000FA2E0000}"/>
    <cellStyle name="Standaard 4 2 3 7 3 2 2 2 3 2" xfId="23821" xr:uid="{00000000-0005-0000-0000-0000FB2E0000}"/>
    <cellStyle name="Standaard 4 2 3 7 3 2 2 2 4" xfId="15734" xr:uid="{00000000-0005-0000-0000-0000FC2E0000}"/>
    <cellStyle name="Standaard 4 2 3 7 3 2 2 2 5" xfId="23819" xr:uid="{00000000-0005-0000-0000-0000FD2E0000}"/>
    <cellStyle name="Standaard 4 2 3 7 3 2 2 3" xfId="6858" xr:uid="{00000000-0005-0000-0000-0000FE2E0000}"/>
    <cellStyle name="Standaard 4 2 3 7 3 2 2 3 2" xfId="23822" xr:uid="{00000000-0005-0000-0000-0000FF2E0000}"/>
    <cellStyle name="Standaard 4 2 3 7 3 2 2 4" xfId="11065" xr:uid="{00000000-0005-0000-0000-0000002F0000}"/>
    <cellStyle name="Standaard 4 2 3 7 3 2 2 4 2" xfId="23823" xr:uid="{00000000-0005-0000-0000-0000012F0000}"/>
    <cellStyle name="Standaard 4 2 3 7 3 2 2 5" xfId="15733" xr:uid="{00000000-0005-0000-0000-0000022F0000}"/>
    <cellStyle name="Standaard 4 2 3 7 3 2 2 6" xfId="23818" xr:uid="{00000000-0005-0000-0000-0000032F0000}"/>
    <cellStyle name="Standaard 4 2 3 7 3 2 3" xfId="1414" xr:uid="{00000000-0005-0000-0000-0000042F0000}"/>
    <cellStyle name="Standaard 4 2 3 7 3 2 3 2" xfId="3745" xr:uid="{00000000-0005-0000-0000-0000052F0000}"/>
    <cellStyle name="Standaard 4 2 3 7 3 2 3 2 2" xfId="8412" xr:uid="{00000000-0005-0000-0000-0000062F0000}"/>
    <cellStyle name="Standaard 4 2 3 7 3 2 3 2 2 2" xfId="23826" xr:uid="{00000000-0005-0000-0000-0000072F0000}"/>
    <cellStyle name="Standaard 4 2 3 7 3 2 3 2 3" xfId="11068" xr:uid="{00000000-0005-0000-0000-0000082F0000}"/>
    <cellStyle name="Standaard 4 2 3 7 3 2 3 2 3 2" xfId="23827" xr:uid="{00000000-0005-0000-0000-0000092F0000}"/>
    <cellStyle name="Standaard 4 2 3 7 3 2 3 2 4" xfId="15736" xr:uid="{00000000-0005-0000-0000-00000A2F0000}"/>
    <cellStyle name="Standaard 4 2 3 7 3 2 3 2 5" xfId="23825" xr:uid="{00000000-0005-0000-0000-00000B2F0000}"/>
    <cellStyle name="Standaard 4 2 3 7 3 2 3 3" xfId="6081" xr:uid="{00000000-0005-0000-0000-00000C2F0000}"/>
    <cellStyle name="Standaard 4 2 3 7 3 2 3 3 2" xfId="23828" xr:uid="{00000000-0005-0000-0000-00000D2F0000}"/>
    <cellStyle name="Standaard 4 2 3 7 3 2 3 4" xfId="11067" xr:uid="{00000000-0005-0000-0000-00000E2F0000}"/>
    <cellStyle name="Standaard 4 2 3 7 3 2 3 4 2" xfId="23829" xr:uid="{00000000-0005-0000-0000-00000F2F0000}"/>
    <cellStyle name="Standaard 4 2 3 7 3 2 3 5" xfId="15735" xr:uid="{00000000-0005-0000-0000-0000102F0000}"/>
    <cellStyle name="Standaard 4 2 3 7 3 2 3 6" xfId="23824" xr:uid="{00000000-0005-0000-0000-0000112F0000}"/>
    <cellStyle name="Standaard 4 2 3 7 3 2 4" xfId="2968" xr:uid="{00000000-0005-0000-0000-0000122F0000}"/>
    <cellStyle name="Standaard 4 2 3 7 3 2 4 2" xfId="7635" xr:uid="{00000000-0005-0000-0000-0000132F0000}"/>
    <cellStyle name="Standaard 4 2 3 7 3 2 4 2 2" xfId="23831" xr:uid="{00000000-0005-0000-0000-0000142F0000}"/>
    <cellStyle name="Standaard 4 2 3 7 3 2 4 3" xfId="11069" xr:uid="{00000000-0005-0000-0000-0000152F0000}"/>
    <cellStyle name="Standaard 4 2 3 7 3 2 4 3 2" xfId="23832" xr:uid="{00000000-0005-0000-0000-0000162F0000}"/>
    <cellStyle name="Standaard 4 2 3 7 3 2 4 4" xfId="15737" xr:uid="{00000000-0005-0000-0000-0000172F0000}"/>
    <cellStyle name="Standaard 4 2 3 7 3 2 4 5" xfId="23830" xr:uid="{00000000-0005-0000-0000-0000182F0000}"/>
    <cellStyle name="Standaard 4 2 3 7 3 2 5" xfId="5304" xr:uid="{00000000-0005-0000-0000-0000192F0000}"/>
    <cellStyle name="Standaard 4 2 3 7 3 2 5 2" xfId="23833" xr:uid="{00000000-0005-0000-0000-00001A2F0000}"/>
    <cellStyle name="Standaard 4 2 3 7 3 2 6" xfId="11064" xr:uid="{00000000-0005-0000-0000-00001B2F0000}"/>
    <cellStyle name="Standaard 4 2 3 7 3 2 6 2" xfId="23834" xr:uid="{00000000-0005-0000-0000-00001C2F0000}"/>
    <cellStyle name="Standaard 4 2 3 7 3 2 7" xfId="15732" xr:uid="{00000000-0005-0000-0000-00001D2F0000}"/>
    <cellStyle name="Standaard 4 2 3 7 3 2 8" xfId="23817" xr:uid="{00000000-0005-0000-0000-00001E2F0000}"/>
    <cellStyle name="Standaard 4 2 3 7 3 3" xfId="1803" xr:uid="{00000000-0005-0000-0000-00001F2F0000}"/>
    <cellStyle name="Standaard 4 2 3 7 3 3 2" xfId="4134" xr:uid="{00000000-0005-0000-0000-0000202F0000}"/>
    <cellStyle name="Standaard 4 2 3 7 3 3 2 2" xfId="8801" xr:uid="{00000000-0005-0000-0000-0000212F0000}"/>
    <cellStyle name="Standaard 4 2 3 7 3 3 2 2 2" xfId="23837" xr:uid="{00000000-0005-0000-0000-0000222F0000}"/>
    <cellStyle name="Standaard 4 2 3 7 3 3 2 3" xfId="11071" xr:uid="{00000000-0005-0000-0000-0000232F0000}"/>
    <cellStyle name="Standaard 4 2 3 7 3 3 2 3 2" xfId="23838" xr:uid="{00000000-0005-0000-0000-0000242F0000}"/>
    <cellStyle name="Standaard 4 2 3 7 3 3 2 4" xfId="15739" xr:uid="{00000000-0005-0000-0000-0000252F0000}"/>
    <cellStyle name="Standaard 4 2 3 7 3 3 2 5" xfId="23836" xr:uid="{00000000-0005-0000-0000-0000262F0000}"/>
    <cellStyle name="Standaard 4 2 3 7 3 3 3" xfId="6470" xr:uid="{00000000-0005-0000-0000-0000272F0000}"/>
    <cellStyle name="Standaard 4 2 3 7 3 3 3 2" xfId="23839" xr:uid="{00000000-0005-0000-0000-0000282F0000}"/>
    <cellStyle name="Standaard 4 2 3 7 3 3 4" xfId="11070" xr:uid="{00000000-0005-0000-0000-0000292F0000}"/>
    <cellStyle name="Standaard 4 2 3 7 3 3 4 2" xfId="23840" xr:uid="{00000000-0005-0000-0000-00002A2F0000}"/>
    <cellStyle name="Standaard 4 2 3 7 3 3 5" xfId="15738" xr:uid="{00000000-0005-0000-0000-00002B2F0000}"/>
    <cellStyle name="Standaard 4 2 3 7 3 3 6" xfId="23835" xr:uid="{00000000-0005-0000-0000-00002C2F0000}"/>
    <cellStyle name="Standaard 4 2 3 7 3 4" xfId="1026" xr:uid="{00000000-0005-0000-0000-00002D2F0000}"/>
    <cellStyle name="Standaard 4 2 3 7 3 4 2" xfId="3357" xr:uid="{00000000-0005-0000-0000-00002E2F0000}"/>
    <cellStyle name="Standaard 4 2 3 7 3 4 2 2" xfId="8024" xr:uid="{00000000-0005-0000-0000-00002F2F0000}"/>
    <cellStyle name="Standaard 4 2 3 7 3 4 2 2 2" xfId="23843" xr:uid="{00000000-0005-0000-0000-0000302F0000}"/>
    <cellStyle name="Standaard 4 2 3 7 3 4 2 3" xfId="11073" xr:uid="{00000000-0005-0000-0000-0000312F0000}"/>
    <cellStyle name="Standaard 4 2 3 7 3 4 2 3 2" xfId="23844" xr:uid="{00000000-0005-0000-0000-0000322F0000}"/>
    <cellStyle name="Standaard 4 2 3 7 3 4 2 4" xfId="15741" xr:uid="{00000000-0005-0000-0000-0000332F0000}"/>
    <cellStyle name="Standaard 4 2 3 7 3 4 2 5" xfId="23842" xr:uid="{00000000-0005-0000-0000-0000342F0000}"/>
    <cellStyle name="Standaard 4 2 3 7 3 4 3" xfId="5693" xr:uid="{00000000-0005-0000-0000-0000352F0000}"/>
    <cellStyle name="Standaard 4 2 3 7 3 4 3 2" xfId="23845" xr:uid="{00000000-0005-0000-0000-0000362F0000}"/>
    <cellStyle name="Standaard 4 2 3 7 3 4 4" xfId="11072" xr:uid="{00000000-0005-0000-0000-0000372F0000}"/>
    <cellStyle name="Standaard 4 2 3 7 3 4 4 2" xfId="23846" xr:uid="{00000000-0005-0000-0000-0000382F0000}"/>
    <cellStyle name="Standaard 4 2 3 7 3 4 5" xfId="15740" xr:uid="{00000000-0005-0000-0000-0000392F0000}"/>
    <cellStyle name="Standaard 4 2 3 7 3 4 6" xfId="23841" xr:uid="{00000000-0005-0000-0000-00003A2F0000}"/>
    <cellStyle name="Standaard 4 2 3 7 3 5" xfId="2580" xr:uid="{00000000-0005-0000-0000-00003B2F0000}"/>
    <cellStyle name="Standaard 4 2 3 7 3 5 2" xfId="7247" xr:uid="{00000000-0005-0000-0000-00003C2F0000}"/>
    <cellStyle name="Standaard 4 2 3 7 3 5 2 2" xfId="23848" xr:uid="{00000000-0005-0000-0000-00003D2F0000}"/>
    <cellStyle name="Standaard 4 2 3 7 3 5 3" xfId="11074" xr:uid="{00000000-0005-0000-0000-00003E2F0000}"/>
    <cellStyle name="Standaard 4 2 3 7 3 5 3 2" xfId="23849" xr:uid="{00000000-0005-0000-0000-00003F2F0000}"/>
    <cellStyle name="Standaard 4 2 3 7 3 5 4" xfId="15742" xr:uid="{00000000-0005-0000-0000-0000402F0000}"/>
    <cellStyle name="Standaard 4 2 3 7 3 5 5" xfId="23847" xr:uid="{00000000-0005-0000-0000-0000412F0000}"/>
    <cellStyle name="Standaard 4 2 3 7 3 6" xfId="4916" xr:uid="{00000000-0005-0000-0000-0000422F0000}"/>
    <cellStyle name="Standaard 4 2 3 7 3 6 2" xfId="23850" xr:uid="{00000000-0005-0000-0000-0000432F0000}"/>
    <cellStyle name="Standaard 4 2 3 7 3 7" xfId="11063" xr:uid="{00000000-0005-0000-0000-0000442F0000}"/>
    <cellStyle name="Standaard 4 2 3 7 3 7 2" xfId="23851" xr:uid="{00000000-0005-0000-0000-0000452F0000}"/>
    <cellStyle name="Standaard 4 2 3 7 3 8" xfId="15731" xr:uid="{00000000-0005-0000-0000-0000462F0000}"/>
    <cellStyle name="Standaard 4 2 3 7 3 9" xfId="23816" xr:uid="{00000000-0005-0000-0000-0000472F0000}"/>
    <cellStyle name="Standaard 4 2 3 7 4" xfId="439" xr:uid="{00000000-0005-0000-0000-0000482F0000}"/>
    <cellStyle name="Standaard 4 2 3 7 4 2" xfId="1997" xr:uid="{00000000-0005-0000-0000-0000492F0000}"/>
    <cellStyle name="Standaard 4 2 3 7 4 2 2" xfId="4328" xr:uid="{00000000-0005-0000-0000-00004A2F0000}"/>
    <cellStyle name="Standaard 4 2 3 7 4 2 2 2" xfId="8995" xr:uid="{00000000-0005-0000-0000-00004B2F0000}"/>
    <cellStyle name="Standaard 4 2 3 7 4 2 2 2 2" xfId="23855" xr:uid="{00000000-0005-0000-0000-00004C2F0000}"/>
    <cellStyle name="Standaard 4 2 3 7 4 2 2 3" xfId="11077" xr:uid="{00000000-0005-0000-0000-00004D2F0000}"/>
    <cellStyle name="Standaard 4 2 3 7 4 2 2 3 2" xfId="23856" xr:uid="{00000000-0005-0000-0000-00004E2F0000}"/>
    <cellStyle name="Standaard 4 2 3 7 4 2 2 4" xfId="15745" xr:uid="{00000000-0005-0000-0000-00004F2F0000}"/>
    <cellStyle name="Standaard 4 2 3 7 4 2 2 5" xfId="23854" xr:uid="{00000000-0005-0000-0000-0000502F0000}"/>
    <cellStyle name="Standaard 4 2 3 7 4 2 3" xfId="6664" xr:uid="{00000000-0005-0000-0000-0000512F0000}"/>
    <cellStyle name="Standaard 4 2 3 7 4 2 3 2" xfId="23857" xr:uid="{00000000-0005-0000-0000-0000522F0000}"/>
    <cellStyle name="Standaard 4 2 3 7 4 2 4" xfId="11076" xr:uid="{00000000-0005-0000-0000-0000532F0000}"/>
    <cellStyle name="Standaard 4 2 3 7 4 2 4 2" xfId="23858" xr:uid="{00000000-0005-0000-0000-0000542F0000}"/>
    <cellStyle name="Standaard 4 2 3 7 4 2 5" xfId="15744" xr:uid="{00000000-0005-0000-0000-0000552F0000}"/>
    <cellStyle name="Standaard 4 2 3 7 4 2 6" xfId="23853" xr:uid="{00000000-0005-0000-0000-0000562F0000}"/>
    <cellStyle name="Standaard 4 2 3 7 4 3" xfId="1220" xr:uid="{00000000-0005-0000-0000-0000572F0000}"/>
    <cellStyle name="Standaard 4 2 3 7 4 3 2" xfId="3551" xr:uid="{00000000-0005-0000-0000-0000582F0000}"/>
    <cellStyle name="Standaard 4 2 3 7 4 3 2 2" xfId="8218" xr:uid="{00000000-0005-0000-0000-0000592F0000}"/>
    <cellStyle name="Standaard 4 2 3 7 4 3 2 2 2" xfId="23861" xr:uid="{00000000-0005-0000-0000-00005A2F0000}"/>
    <cellStyle name="Standaard 4 2 3 7 4 3 2 3" xfId="11079" xr:uid="{00000000-0005-0000-0000-00005B2F0000}"/>
    <cellStyle name="Standaard 4 2 3 7 4 3 2 3 2" xfId="23862" xr:uid="{00000000-0005-0000-0000-00005C2F0000}"/>
    <cellStyle name="Standaard 4 2 3 7 4 3 2 4" xfId="15747" xr:uid="{00000000-0005-0000-0000-00005D2F0000}"/>
    <cellStyle name="Standaard 4 2 3 7 4 3 2 5" xfId="23860" xr:uid="{00000000-0005-0000-0000-00005E2F0000}"/>
    <cellStyle name="Standaard 4 2 3 7 4 3 3" xfId="5887" xr:uid="{00000000-0005-0000-0000-00005F2F0000}"/>
    <cellStyle name="Standaard 4 2 3 7 4 3 3 2" xfId="23863" xr:uid="{00000000-0005-0000-0000-0000602F0000}"/>
    <cellStyle name="Standaard 4 2 3 7 4 3 4" xfId="11078" xr:uid="{00000000-0005-0000-0000-0000612F0000}"/>
    <cellStyle name="Standaard 4 2 3 7 4 3 4 2" xfId="23864" xr:uid="{00000000-0005-0000-0000-0000622F0000}"/>
    <cellStyle name="Standaard 4 2 3 7 4 3 5" xfId="15746" xr:uid="{00000000-0005-0000-0000-0000632F0000}"/>
    <cellStyle name="Standaard 4 2 3 7 4 3 6" xfId="23859" xr:uid="{00000000-0005-0000-0000-0000642F0000}"/>
    <cellStyle name="Standaard 4 2 3 7 4 4" xfId="2774" xr:uid="{00000000-0005-0000-0000-0000652F0000}"/>
    <cellStyle name="Standaard 4 2 3 7 4 4 2" xfId="7441" xr:uid="{00000000-0005-0000-0000-0000662F0000}"/>
    <cellStyle name="Standaard 4 2 3 7 4 4 2 2" xfId="23866" xr:uid="{00000000-0005-0000-0000-0000672F0000}"/>
    <cellStyle name="Standaard 4 2 3 7 4 4 3" xfId="11080" xr:uid="{00000000-0005-0000-0000-0000682F0000}"/>
    <cellStyle name="Standaard 4 2 3 7 4 4 3 2" xfId="23867" xr:uid="{00000000-0005-0000-0000-0000692F0000}"/>
    <cellStyle name="Standaard 4 2 3 7 4 4 4" xfId="15748" xr:uid="{00000000-0005-0000-0000-00006A2F0000}"/>
    <cellStyle name="Standaard 4 2 3 7 4 4 5" xfId="23865" xr:uid="{00000000-0005-0000-0000-00006B2F0000}"/>
    <cellStyle name="Standaard 4 2 3 7 4 5" xfId="5110" xr:uid="{00000000-0005-0000-0000-00006C2F0000}"/>
    <cellStyle name="Standaard 4 2 3 7 4 5 2" xfId="23868" xr:uid="{00000000-0005-0000-0000-00006D2F0000}"/>
    <cellStyle name="Standaard 4 2 3 7 4 6" xfId="11075" xr:uid="{00000000-0005-0000-0000-00006E2F0000}"/>
    <cellStyle name="Standaard 4 2 3 7 4 6 2" xfId="23869" xr:uid="{00000000-0005-0000-0000-00006F2F0000}"/>
    <cellStyle name="Standaard 4 2 3 7 4 7" xfId="15743" xr:uid="{00000000-0005-0000-0000-0000702F0000}"/>
    <cellStyle name="Standaard 4 2 3 7 4 8" xfId="23852" xr:uid="{00000000-0005-0000-0000-0000712F0000}"/>
    <cellStyle name="Standaard 4 2 3 7 5" xfId="1609" xr:uid="{00000000-0005-0000-0000-0000722F0000}"/>
    <cellStyle name="Standaard 4 2 3 7 5 2" xfId="3940" xr:uid="{00000000-0005-0000-0000-0000732F0000}"/>
    <cellStyle name="Standaard 4 2 3 7 5 2 2" xfId="8607" xr:uid="{00000000-0005-0000-0000-0000742F0000}"/>
    <cellStyle name="Standaard 4 2 3 7 5 2 2 2" xfId="23872" xr:uid="{00000000-0005-0000-0000-0000752F0000}"/>
    <cellStyle name="Standaard 4 2 3 7 5 2 3" xfId="11082" xr:uid="{00000000-0005-0000-0000-0000762F0000}"/>
    <cellStyle name="Standaard 4 2 3 7 5 2 3 2" xfId="23873" xr:uid="{00000000-0005-0000-0000-0000772F0000}"/>
    <cellStyle name="Standaard 4 2 3 7 5 2 4" xfId="15750" xr:uid="{00000000-0005-0000-0000-0000782F0000}"/>
    <cellStyle name="Standaard 4 2 3 7 5 2 5" xfId="23871" xr:uid="{00000000-0005-0000-0000-0000792F0000}"/>
    <cellStyle name="Standaard 4 2 3 7 5 3" xfId="6276" xr:uid="{00000000-0005-0000-0000-00007A2F0000}"/>
    <cellStyle name="Standaard 4 2 3 7 5 3 2" xfId="23874" xr:uid="{00000000-0005-0000-0000-00007B2F0000}"/>
    <cellStyle name="Standaard 4 2 3 7 5 4" xfId="11081" xr:uid="{00000000-0005-0000-0000-00007C2F0000}"/>
    <cellStyle name="Standaard 4 2 3 7 5 4 2" xfId="23875" xr:uid="{00000000-0005-0000-0000-00007D2F0000}"/>
    <cellStyle name="Standaard 4 2 3 7 5 5" xfId="15749" xr:uid="{00000000-0005-0000-0000-00007E2F0000}"/>
    <cellStyle name="Standaard 4 2 3 7 5 6" xfId="23870" xr:uid="{00000000-0005-0000-0000-00007F2F0000}"/>
    <cellStyle name="Standaard 4 2 3 7 6" xfId="832" xr:uid="{00000000-0005-0000-0000-0000802F0000}"/>
    <cellStyle name="Standaard 4 2 3 7 6 2" xfId="3163" xr:uid="{00000000-0005-0000-0000-0000812F0000}"/>
    <cellStyle name="Standaard 4 2 3 7 6 2 2" xfId="7830" xr:uid="{00000000-0005-0000-0000-0000822F0000}"/>
    <cellStyle name="Standaard 4 2 3 7 6 2 2 2" xfId="23878" xr:uid="{00000000-0005-0000-0000-0000832F0000}"/>
    <cellStyle name="Standaard 4 2 3 7 6 2 3" xfId="11084" xr:uid="{00000000-0005-0000-0000-0000842F0000}"/>
    <cellStyle name="Standaard 4 2 3 7 6 2 3 2" xfId="23879" xr:uid="{00000000-0005-0000-0000-0000852F0000}"/>
    <cellStyle name="Standaard 4 2 3 7 6 2 4" xfId="15752" xr:uid="{00000000-0005-0000-0000-0000862F0000}"/>
    <cellStyle name="Standaard 4 2 3 7 6 2 5" xfId="23877" xr:uid="{00000000-0005-0000-0000-0000872F0000}"/>
    <cellStyle name="Standaard 4 2 3 7 6 3" xfId="5499" xr:uid="{00000000-0005-0000-0000-0000882F0000}"/>
    <cellStyle name="Standaard 4 2 3 7 6 3 2" xfId="23880" xr:uid="{00000000-0005-0000-0000-0000892F0000}"/>
    <cellStyle name="Standaard 4 2 3 7 6 4" xfId="11083" xr:uid="{00000000-0005-0000-0000-00008A2F0000}"/>
    <cellStyle name="Standaard 4 2 3 7 6 4 2" xfId="23881" xr:uid="{00000000-0005-0000-0000-00008B2F0000}"/>
    <cellStyle name="Standaard 4 2 3 7 6 5" xfId="15751" xr:uid="{00000000-0005-0000-0000-00008C2F0000}"/>
    <cellStyle name="Standaard 4 2 3 7 6 6" xfId="23876" xr:uid="{00000000-0005-0000-0000-00008D2F0000}"/>
    <cellStyle name="Standaard 4 2 3 7 7" xfId="2386" xr:uid="{00000000-0005-0000-0000-00008E2F0000}"/>
    <cellStyle name="Standaard 4 2 3 7 7 2" xfId="7053" xr:uid="{00000000-0005-0000-0000-00008F2F0000}"/>
    <cellStyle name="Standaard 4 2 3 7 7 2 2" xfId="23883" xr:uid="{00000000-0005-0000-0000-0000902F0000}"/>
    <cellStyle name="Standaard 4 2 3 7 7 3" xfId="11085" xr:uid="{00000000-0005-0000-0000-0000912F0000}"/>
    <cellStyle name="Standaard 4 2 3 7 7 3 2" xfId="23884" xr:uid="{00000000-0005-0000-0000-0000922F0000}"/>
    <cellStyle name="Standaard 4 2 3 7 7 4" xfId="15753" xr:uid="{00000000-0005-0000-0000-0000932F0000}"/>
    <cellStyle name="Standaard 4 2 3 7 7 5" xfId="23882" xr:uid="{00000000-0005-0000-0000-0000942F0000}"/>
    <cellStyle name="Standaard 4 2 3 7 8" xfId="4709" xr:uid="{00000000-0005-0000-0000-0000952F0000}"/>
    <cellStyle name="Standaard 4 2 3 7 8 2" xfId="23885" xr:uid="{00000000-0005-0000-0000-0000962F0000}"/>
    <cellStyle name="Standaard 4 2 3 7 9" xfId="11038" xr:uid="{00000000-0005-0000-0000-0000972F0000}"/>
    <cellStyle name="Standaard 4 2 3 7 9 2" xfId="23886" xr:uid="{00000000-0005-0000-0000-0000982F0000}"/>
    <cellStyle name="Standaard 4 2 3 8" xfId="47" xr:uid="{00000000-0005-0000-0000-0000992F0000}"/>
    <cellStyle name="Standaard 4 2 3 8 10" xfId="15754" xr:uid="{00000000-0005-0000-0000-00009A2F0000}"/>
    <cellStyle name="Standaard 4 2 3 8 11" xfId="23887" xr:uid="{00000000-0005-0000-0000-00009B2F0000}"/>
    <cellStyle name="Standaard 4 2 3 8 2" xfId="206" xr:uid="{00000000-0005-0000-0000-00009C2F0000}"/>
    <cellStyle name="Standaard 4 2 3 8 2 10" xfId="23888" xr:uid="{00000000-0005-0000-0000-00009D2F0000}"/>
    <cellStyle name="Standaard 4 2 3 8 2 2" xfId="400" xr:uid="{00000000-0005-0000-0000-00009E2F0000}"/>
    <cellStyle name="Standaard 4 2 3 8 2 2 2" xfId="791" xr:uid="{00000000-0005-0000-0000-00009F2F0000}"/>
    <cellStyle name="Standaard 4 2 3 8 2 2 2 2" xfId="2349" xr:uid="{00000000-0005-0000-0000-0000A02F0000}"/>
    <cellStyle name="Standaard 4 2 3 8 2 2 2 2 2" xfId="4680" xr:uid="{00000000-0005-0000-0000-0000A12F0000}"/>
    <cellStyle name="Standaard 4 2 3 8 2 2 2 2 2 2" xfId="9347" xr:uid="{00000000-0005-0000-0000-0000A22F0000}"/>
    <cellStyle name="Standaard 4 2 3 8 2 2 2 2 2 2 2" xfId="23893" xr:uid="{00000000-0005-0000-0000-0000A32F0000}"/>
    <cellStyle name="Standaard 4 2 3 8 2 2 2 2 2 3" xfId="11091" xr:uid="{00000000-0005-0000-0000-0000A42F0000}"/>
    <cellStyle name="Standaard 4 2 3 8 2 2 2 2 2 3 2" xfId="23894" xr:uid="{00000000-0005-0000-0000-0000A52F0000}"/>
    <cellStyle name="Standaard 4 2 3 8 2 2 2 2 2 4" xfId="15759" xr:uid="{00000000-0005-0000-0000-0000A62F0000}"/>
    <cellStyle name="Standaard 4 2 3 8 2 2 2 2 2 5" xfId="23892" xr:uid="{00000000-0005-0000-0000-0000A72F0000}"/>
    <cellStyle name="Standaard 4 2 3 8 2 2 2 2 3" xfId="7016" xr:uid="{00000000-0005-0000-0000-0000A82F0000}"/>
    <cellStyle name="Standaard 4 2 3 8 2 2 2 2 3 2" xfId="23895" xr:uid="{00000000-0005-0000-0000-0000A92F0000}"/>
    <cellStyle name="Standaard 4 2 3 8 2 2 2 2 4" xfId="11090" xr:uid="{00000000-0005-0000-0000-0000AA2F0000}"/>
    <cellStyle name="Standaard 4 2 3 8 2 2 2 2 4 2" xfId="23896" xr:uid="{00000000-0005-0000-0000-0000AB2F0000}"/>
    <cellStyle name="Standaard 4 2 3 8 2 2 2 2 5" xfId="15758" xr:uid="{00000000-0005-0000-0000-0000AC2F0000}"/>
    <cellStyle name="Standaard 4 2 3 8 2 2 2 2 6" xfId="23891" xr:uid="{00000000-0005-0000-0000-0000AD2F0000}"/>
    <cellStyle name="Standaard 4 2 3 8 2 2 2 3" xfId="1572" xr:uid="{00000000-0005-0000-0000-0000AE2F0000}"/>
    <cellStyle name="Standaard 4 2 3 8 2 2 2 3 2" xfId="3903" xr:uid="{00000000-0005-0000-0000-0000AF2F0000}"/>
    <cellStyle name="Standaard 4 2 3 8 2 2 2 3 2 2" xfId="8570" xr:uid="{00000000-0005-0000-0000-0000B02F0000}"/>
    <cellStyle name="Standaard 4 2 3 8 2 2 2 3 2 2 2" xfId="23899" xr:uid="{00000000-0005-0000-0000-0000B12F0000}"/>
    <cellStyle name="Standaard 4 2 3 8 2 2 2 3 2 3" xfId="11093" xr:uid="{00000000-0005-0000-0000-0000B22F0000}"/>
    <cellStyle name="Standaard 4 2 3 8 2 2 2 3 2 3 2" xfId="23900" xr:uid="{00000000-0005-0000-0000-0000B32F0000}"/>
    <cellStyle name="Standaard 4 2 3 8 2 2 2 3 2 4" xfId="15761" xr:uid="{00000000-0005-0000-0000-0000B42F0000}"/>
    <cellStyle name="Standaard 4 2 3 8 2 2 2 3 2 5" xfId="23898" xr:uid="{00000000-0005-0000-0000-0000B52F0000}"/>
    <cellStyle name="Standaard 4 2 3 8 2 2 2 3 3" xfId="6239" xr:uid="{00000000-0005-0000-0000-0000B62F0000}"/>
    <cellStyle name="Standaard 4 2 3 8 2 2 2 3 3 2" xfId="23901" xr:uid="{00000000-0005-0000-0000-0000B72F0000}"/>
    <cellStyle name="Standaard 4 2 3 8 2 2 2 3 4" xfId="11092" xr:uid="{00000000-0005-0000-0000-0000B82F0000}"/>
    <cellStyle name="Standaard 4 2 3 8 2 2 2 3 4 2" xfId="23902" xr:uid="{00000000-0005-0000-0000-0000B92F0000}"/>
    <cellStyle name="Standaard 4 2 3 8 2 2 2 3 5" xfId="15760" xr:uid="{00000000-0005-0000-0000-0000BA2F0000}"/>
    <cellStyle name="Standaard 4 2 3 8 2 2 2 3 6" xfId="23897" xr:uid="{00000000-0005-0000-0000-0000BB2F0000}"/>
    <cellStyle name="Standaard 4 2 3 8 2 2 2 4" xfId="3126" xr:uid="{00000000-0005-0000-0000-0000BC2F0000}"/>
    <cellStyle name="Standaard 4 2 3 8 2 2 2 4 2" xfId="7793" xr:uid="{00000000-0005-0000-0000-0000BD2F0000}"/>
    <cellStyle name="Standaard 4 2 3 8 2 2 2 4 2 2" xfId="23904" xr:uid="{00000000-0005-0000-0000-0000BE2F0000}"/>
    <cellStyle name="Standaard 4 2 3 8 2 2 2 4 3" xfId="11094" xr:uid="{00000000-0005-0000-0000-0000BF2F0000}"/>
    <cellStyle name="Standaard 4 2 3 8 2 2 2 4 3 2" xfId="23905" xr:uid="{00000000-0005-0000-0000-0000C02F0000}"/>
    <cellStyle name="Standaard 4 2 3 8 2 2 2 4 4" xfId="15762" xr:uid="{00000000-0005-0000-0000-0000C12F0000}"/>
    <cellStyle name="Standaard 4 2 3 8 2 2 2 4 5" xfId="23903" xr:uid="{00000000-0005-0000-0000-0000C22F0000}"/>
    <cellStyle name="Standaard 4 2 3 8 2 2 2 5" xfId="5462" xr:uid="{00000000-0005-0000-0000-0000C32F0000}"/>
    <cellStyle name="Standaard 4 2 3 8 2 2 2 5 2" xfId="23906" xr:uid="{00000000-0005-0000-0000-0000C42F0000}"/>
    <cellStyle name="Standaard 4 2 3 8 2 2 2 6" xfId="11089" xr:uid="{00000000-0005-0000-0000-0000C52F0000}"/>
    <cellStyle name="Standaard 4 2 3 8 2 2 2 6 2" xfId="23907" xr:uid="{00000000-0005-0000-0000-0000C62F0000}"/>
    <cellStyle name="Standaard 4 2 3 8 2 2 2 7" xfId="15757" xr:uid="{00000000-0005-0000-0000-0000C72F0000}"/>
    <cellStyle name="Standaard 4 2 3 8 2 2 2 8" xfId="23890" xr:uid="{00000000-0005-0000-0000-0000C82F0000}"/>
    <cellStyle name="Standaard 4 2 3 8 2 2 3" xfId="1961" xr:uid="{00000000-0005-0000-0000-0000C92F0000}"/>
    <cellStyle name="Standaard 4 2 3 8 2 2 3 2" xfId="4292" xr:uid="{00000000-0005-0000-0000-0000CA2F0000}"/>
    <cellStyle name="Standaard 4 2 3 8 2 2 3 2 2" xfId="8959" xr:uid="{00000000-0005-0000-0000-0000CB2F0000}"/>
    <cellStyle name="Standaard 4 2 3 8 2 2 3 2 2 2" xfId="23910" xr:uid="{00000000-0005-0000-0000-0000CC2F0000}"/>
    <cellStyle name="Standaard 4 2 3 8 2 2 3 2 3" xfId="11096" xr:uid="{00000000-0005-0000-0000-0000CD2F0000}"/>
    <cellStyle name="Standaard 4 2 3 8 2 2 3 2 3 2" xfId="23911" xr:uid="{00000000-0005-0000-0000-0000CE2F0000}"/>
    <cellStyle name="Standaard 4 2 3 8 2 2 3 2 4" xfId="15764" xr:uid="{00000000-0005-0000-0000-0000CF2F0000}"/>
    <cellStyle name="Standaard 4 2 3 8 2 2 3 2 5" xfId="23909" xr:uid="{00000000-0005-0000-0000-0000D02F0000}"/>
    <cellStyle name="Standaard 4 2 3 8 2 2 3 3" xfId="6628" xr:uid="{00000000-0005-0000-0000-0000D12F0000}"/>
    <cellStyle name="Standaard 4 2 3 8 2 2 3 3 2" xfId="23912" xr:uid="{00000000-0005-0000-0000-0000D22F0000}"/>
    <cellStyle name="Standaard 4 2 3 8 2 2 3 4" xfId="11095" xr:uid="{00000000-0005-0000-0000-0000D32F0000}"/>
    <cellStyle name="Standaard 4 2 3 8 2 2 3 4 2" xfId="23913" xr:uid="{00000000-0005-0000-0000-0000D42F0000}"/>
    <cellStyle name="Standaard 4 2 3 8 2 2 3 5" xfId="15763" xr:uid="{00000000-0005-0000-0000-0000D52F0000}"/>
    <cellStyle name="Standaard 4 2 3 8 2 2 3 6" xfId="23908" xr:uid="{00000000-0005-0000-0000-0000D62F0000}"/>
    <cellStyle name="Standaard 4 2 3 8 2 2 4" xfId="1184" xr:uid="{00000000-0005-0000-0000-0000D72F0000}"/>
    <cellStyle name="Standaard 4 2 3 8 2 2 4 2" xfId="3515" xr:uid="{00000000-0005-0000-0000-0000D82F0000}"/>
    <cellStyle name="Standaard 4 2 3 8 2 2 4 2 2" xfId="8182" xr:uid="{00000000-0005-0000-0000-0000D92F0000}"/>
    <cellStyle name="Standaard 4 2 3 8 2 2 4 2 2 2" xfId="23916" xr:uid="{00000000-0005-0000-0000-0000DA2F0000}"/>
    <cellStyle name="Standaard 4 2 3 8 2 2 4 2 3" xfId="11098" xr:uid="{00000000-0005-0000-0000-0000DB2F0000}"/>
    <cellStyle name="Standaard 4 2 3 8 2 2 4 2 3 2" xfId="23917" xr:uid="{00000000-0005-0000-0000-0000DC2F0000}"/>
    <cellStyle name="Standaard 4 2 3 8 2 2 4 2 4" xfId="15766" xr:uid="{00000000-0005-0000-0000-0000DD2F0000}"/>
    <cellStyle name="Standaard 4 2 3 8 2 2 4 2 5" xfId="23915" xr:uid="{00000000-0005-0000-0000-0000DE2F0000}"/>
    <cellStyle name="Standaard 4 2 3 8 2 2 4 3" xfId="5851" xr:uid="{00000000-0005-0000-0000-0000DF2F0000}"/>
    <cellStyle name="Standaard 4 2 3 8 2 2 4 3 2" xfId="23918" xr:uid="{00000000-0005-0000-0000-0000E02F0000}"/>
    <cellStyle name="Standaard 4 2 3 8 2 2 4 4" xfId="11097" xr:uid="{00000000-0005-0000-0000-0000E12F0000}"/>
    <cellStyle name="Standaard 4 2 3 8 2 2 4 4 2" xfId="23919" xr:uid="{00000000-0005-0000-0000-0000E22F0000}"/>
    <cellStyle name="Standaard 4 2 3 8 2 2 4 5" xfId="15765" xr:uid="{00000000-0005-0000-0000-0000E32F0000}"/>
    <cellStyle name="Standaard 4 2 3 8 2 2 4 6" xfId="23914" xr:uid="{00000000-0005-0000-0000-0000E42F0000}"/>
    <cellStyle name="Standaard 4 2 3 8 2 2 5" xfId="2738" xr:uid="{00000000-0005-0000-0000-0000E52F0000}"/>
    <cellStyle name="Standaard 4 2 3 8 2 2 5 2" xfId="7405" xr:uid="{00000000-0005-0000-0000-0000E62F0000}"/>
    <cellStyle name="Standaard 4 2 3 8 2 2 5 2 2" xfId="23921" xr:uid="{00000000-0005-0000-0000-0000E72F0000}"/>
    <cellStyle name="Standaard 4 2 3 8 2 2 5 3" xfId="11099" xr:uid="{00000000-0005-0000-0000-0000E82F0000}"/>
    <cellStyle name="Standaard 4 2 3 8 2 2 5 3 2" xfId="23922" xr:uid="{00000000-0005-0000-0000-0000E92F0000}"/>
    <cellStyle name="Standaard 4 2 3 8 2 2 5 4" xfId="15767" xr:uid="{00000000-0005-0000-0000-0000EA2F0000}"/>
    <cellStyle name="Standaard 4 2 3 8 2 2 5 5" xfId="23920" xr:uid="{00000000-0005-0000-0000-0000EB2F0000}"/>
    <cellStyle name="Standaard 4 2 3 8 2 2 6" xfId="5074" xr:uid="{00000000-0005-0000-0000-0000EC2F0000}"/>
    <cellStyle name="Standaard 4 2 3 8 2 2 6 2" xfId="23923" xr:uid="{00000000-0005-0000-0000-0000ED2F0000}"/>
    <cellStyle name="Standaard 4 2 3 8 2 2 7" xfId="11088" xr:uid="{00000000-0005-0000-0000-0000EE2F0000}"/>
    <cellStyle name="Standaard 4 2 3 8 2 2 7 2" xfId="23924" xr:uid="{00000000-0005-0000-0000-0000EF2F0000}"/>
    <cellStyle name="Standaard 4 2 3 8 2 2 8" xfId="15756" xr:uid="{00000000-0005-0000-0000-0000F02F0000}"/>
    <cellStyle name="Standaard 4 2 3 8 2 2 9" xfId="23889" xr:uid="{00000000-0005-0000-0000-0000F12F0000}"/>
    <cellStyle name="Standaard 4 2 3 8 2 3" xfId="597" xr:uid="{00000000-0005-0000-0000-0000F22F0000}"/>
    <cellStyle name="Standaard 4 2 3 8 2 3 2" xfId="2155" xr:uid="{00000000-0005-0000-0000-0000F32F0000}"/>
    <cellStyle name="Standaard 4 2 3 8 2 3 2 2" xfId="4486" xr:uid="{00000000-0005-0000-0000-0000F42F0000}"/>
    <cellStyle name="Standaard 4 2 3 8 2 3 2 2 2" xfId="9153" xr:uid="{00000000-0005-0000-0000-0000F52F0000}"/>
    <cellStyle name="Standaard 4 2 3 8 2 3 2 2 2 2" xfId="23928" xr:uid="{00000000-0005-0000-0000-0000F62F0000}"/>
    <cellStyle name="Standaard 4 2 3 8 2 3 2 2 3" xfId="11102" xr:uid="{00000000-0005-0000-0000-0000F72F0000}"/>
    <cellStyle name="Standaard 4 2 3 8 2 3 2 2 3 2" xfId="23929" xr:uid="{00000000-0005-0000-0000-0000F82F0000}"/>
    <cellStyle name="Standaard 4 2 3 8 2 3 2 2 4" xfId="15770" xr:uid="{00000000-0005-0000-0000-0000F92F0000}"/>
    <cellStyle name="Standaard 4 2 3 8 2 3 2 2 5" xfId="23927" xr:uid="{00000000-0005-0000-0000-0000FA2F0000}"/>
    <cellStyle name="Standaard 4 2 3 8 2 3 2 3" xfId="6822" xr:uid="{00000000-0005-0000-0000-0000FB2F0000}"/>
    <cellStyle name="Standaard 4 2 3 8 2 3 2 3 2" xfId="23930" xr:uid="{00000000-0005-0000-0000-0000FC2F0000}"/>
    <cellStyle name="Standaard 4 2 3 8 2 3 2 4" xfId="11101" xr:uid="{00000000-0005-0000-0000-0000FD2F0000}"/>
    <cellStyle name="Standaard 4 2 3 8 2 3 2 4 2" xfId="23931" xr:uid="{00000000-0005-0000-0000-0000FE2F0000}"/>
    <cellStyle name="Standaard 4 2 3 8 2 3 2 5" xfId="15769" xr:uid="{00000000-0005-0000-0000-0000FF2F0000}"/>
    <cellStyle name="Standaard 4 2 3 8 2 3 2 6" xfId="23926" xr:uid="{00000000-0005-0000-0000-000000300000}"/>
    <cellStyle name="Standaard 4 2 3 8 2 3 3" xfId="1378" xr:uid="{00000000-0005-0000-0000-000001300000}"/>
    <cellStyle name="Standaard 4 2 3 8 2 3 3 2" xfId="3709" xr:uid="{00000000-0005-0000-0000-000002300000}"/>
    <cellStyle name="Standaard 4 2 3 8 2 3 3 2 2" xfId="8376" xr:uid="{00000000-0005-0000-0000-000003300000}"/>
    <cellStyle name="Standaard 4 2 3 8 2 3 3 2 2 2" xfId="23934" xr:uid="{00000000-0005-0000-0000-000004300000}"/>
    <cellStyle name="Standaard 4 2 3 8 2 3 3 2 3" xfId="11104" xr:uid="{00000000-0005-0000-0000-000005300000}"/>
    <cellStyle name="Standaard 4 2 3 8 2 3 3 2 3 2" xfId="23935" xr:uid="{00000000-0005-0000-0000-000006300000}"/>
    <cellStyle name="Standaard 4 2 3 8 2 3 3 2 4" xfId="15772" xr:uid="{00000000-0005-0000-0000-000007300000}"/>
    <cellStyle name="Standaard 4 2 3 8 2 3 3 2 5" xfId="23933" xr:uid="{00000000-0005-0000-0000-000008300000}"/>
    <cellStyle name="Standaard 4 2 3 8 2 3 3 3" xfId="6045" xr:uid="{00000000-0005-0000-0000-000009300000}"/>
    <cellStyle name="Standaard 4 2 3 8 2 3 3 3 2" xfId="23936" xr:uid="{00000000-0005-0000-0000-00000A300000}"/>
    <cellStyle name="Standaard 4 2 3 8 2 3 3 4" xfId="11103" xr:uid="{00000000-0005-0000-0000-00000B300000}"/>
    <cellStyle name="Standaard 4 2 3 8 2 3 3 4 2" xfId="23937" xr:uid="{00000000-0005-0000-0000-00000C300000}"/>
    <cellStyle name="Standaard 4 2 3 8 2 3 3 5" xfId="15771" xr:uid="{00000000-0005-0000-0000-00000D300000}"/>
    <cellStyle name="Standaard 4 2 3 8 2 3 3 6" xfId="23932" xr:uid="{00000000-0005-0000-0000-00000E300000}"/>
    <cellStyle name="Standaard 4 2 3 8 2 3 4" xfId="2932" xr:uid="{00000000-0005-0000-0000-00000F300000}"/>
    <cellStyle name="Standaard 4 2 3 8 2 3 4 2" xfId="7599" xr:uid="{00000000-0005-0000-0000-000010300000}"/>
    <cellStyle name="Standaard 4 2 3 8 2 3 4 2 2" xfId="23939" xr:uid="{00000000-0005-0000-0000-000011300000}"/>
    <cellStyle name="Standaard 4 2 3 8 2 3 4 3" xfId="11105" xr:uid="{00000000-0005-0000-0000-000012300000}"/>
    <cellStyle name="Standaard 4 2 3 8 2 3 4 3 2" xfId="23940" xr:uid="{00000000-0005-0000-0000-000013300000}"/>
    <cellStyle name="Standaard 4 2 3 8 2 3 4 4" xfId="15773" xr:uid="{00000000-0005-0000-0000-000014300000}"/>
    <cellStyle name="Standaard 4 2 3 8 2 3 4 5" xfId="23938" xr:uid="{00000000-0005-0000-0000-000015300000}"/>
    <cellStyle name="Standaard 4 2 3 8 2 3 5" xfId="5268" xr:uid="{00000000-0005-0000-0000-000016300000}"/>
    <cellStyle name="Standaard 4 2 3 8 2 3 5 2" xfId="23941" xr:uid="{00000000-0005-0000-0000-000017300000}"/>
    <cellStyle name="Standaard 4 2 3 8 2 3 6" xfId="11100" xr:uid="{00000000-0005-0000-0000-000018300000}"/>
    <cellStyle name="Standaard 4 2 3 8 2 3 6 2" xfId="23942" xr:uid="{00000000-0005-0000-0000-000019300000}"/>
    <cellStyle name="Standaard 4 2 3 8 2 3 7" xfId="15768" xr:uid="{00000000-0005-0000-0000-00001A300000}"/>
    <cellStyle name="Standaard 4 2 3 8 2 3 8" xfId="23925" xr:uid="{00000000-0005-0000-0000-00001B300000}"/>
    <cellStyle name="Standaard 4 2 3 8 2 4" xfId="1767" xr:uid="{00000000-0005-0000-0000-00001C300000}"/>
    <cellStyle name="Standaard 4 2 3 8 2 4 2" xfId="4098" xr:uid="{00000000-0005-0000-0000-00001D300000}"/>
    <cellStyle name="Standaard 4 2 3 8 2 4 2 2" xfId="8765" xr:uid="{00000000-0005-0000-0000-00001E300000}"/>
    <cellStyle name="Standaard 4 2 3 8 2 4 2 2 2" xfId="23945" xr:uid="{00000000-0005-0000-0000-00001F300000}"/>
    <cellStyle name="Standaard 4 2 3 8 2 4 2 3" xfId="11107" xr:uid="{00000000-0005-0000-0000-000020300000}"/>
    <cellStyle name="Standaard 4 2 3 8 2 4 2 3 2" xfId="23946" xr:uid="{00000000-0005-0000-0000-000021300000}"/>
    <cellStyle name="Standaard 4 2 3 8 2 4 2 4" xfId="15775" xr:uid="{00000000-0005-0000-0000-000022300000}"/>
    <cellStyle name="Standaard 4 2 3 8 2 4 2 5" xfId="23944" xr:uid="{00000000-0005-0000-0000-000023300000}"/>
    <cellStyle name="Standaard 4 2 3 8 2 4 3" xfId="6434" xr:uid="{00000000-0005-0000-0000-000024300000}"/>
    <cellStyle name="Standaard 4 2 3 8 2 4 3 2" xfId="23947" xr:uid="{00000000-0005-0000-0000-000025300000}"/>
    <cellStyle name="Standaard 4 2 3 8 2 4 4" xfId="11106" xr:uid="{00000000-0005-0000-0000-000026300000}"/>
    <cellStyle name="Standaard 4 2 3 8 2 4 4 2" xfId="23948" xr:uid="{00000000-0005-0000-0000-000027300000}"/>
    <cellStyle name="Standaard 4 2 3 8 2 4 5" xfId="15774" xr:uid="{00000000-0005-0000-0000-000028300000}"/>
    <cellStyle name="Standaard 4 2 3 8 2 4 6" xfId="23943" xr:uid="{00000000-0005-0000-0000-000029300000}"/>
    <cellStyle name="Standaard 4 2 3 8 2 5" xfId="990" xr:uid="{00000000-0005-0000-0000-00002A300000}"/>
    <cellStyle name="Standaard 4 2 3 8 2 5 2" xfId="3321" xr:uid="{00000000-0005-0000-0000-00002B300000}"/>
    <cellStyle name="Standaard 4 2 3 8 2 5 2 2" xfId="7988" xr:uid="{00000000-0005-0000-0000-00002C300000}"/>
    <cellStyle name="Standaard 4 2 3 8 2 5 2 2 2" xfId="23951" xr:uid="{00000000-0005-0000-0000-00002D300000}"/>
    <cellStyle name="Standaard 4 2 3 8 2 5 2 3" xfId="11109" xr:uid="{00000000-0005-0000-0000-00002E300000}"/>
    <cellStyle name="Standaard 4 2 3 8 2 5 2 3 2" xfId="23952" xr:uid="{00000000-0005-0000-0000-00002F300000}"/>
    <cellStyle name="Standaard 4 2 3 8 2 5 2 4" xfId="15777" xr:uid="{00000000-0005-0000-0000-000030300000}"/>
    <cellStyle name="Standaard 4 2 3 8 2 5 2 5" xfId="23950" xr:uid="{00000000-0005-0000-0000-000031300000}"/>
    <cellStyle name="Standaard 4 2 3 8 2 5 3" xfId="5657" xr:uid="{00000000-0005-0000-0000-000032300000}"/>
    <cellStyle name="Standaard 4 2 3 8 2 5 3 2" xfId="23953" xr:uid="{00000000-0005-0000-0000-000033300000}"/>
    <cellStyle name="Standaard 4 2 3 8 2 5 4" xfId="11108" xr:uid="{00000000-0005-0000-0000-000034300000}"/>
    <cellStyle name="Standaard 4 2 3 8 2 5 4 2" xfId="23954" xr:uid="{00000000-0005-0000-0000-000035300000}"/>
    <cellStyle name="Standaard 4 2 3 8 2 5 5" xfId="15776" xr:uid="{00000000-0005-0000-0000-000036300000}"/>
    <cellStyle name="Standaard 4 2 3 8 2 5 6" xfId="23949" xr:uid="{00000000-0005-0000-0000-000037300000}"/>
    <cellStyle name="Standaard 4 2 3 8 2 6" xfId="2544" xr:uid="{00000000-0005-0000-0000-000038300000}"/>
    <cellStyle name="Standaard 4 2 3 8 2 6 2" xfId="7211" xr:uid="{00000000-0005-0000-0000-000039300000}"/>
    <cellStyle name="Standaard 4 2 3 8 2 6 2 2" xfId="23956" xr:uid="{00000000-0005-0000-0000-00003A300000}"/>
    <cellStyle name="Standaard 4 2 3 8 2 6 3" xfId="11110" xr:uid="{00000000-0005-0000-0000-00003B300000}"/>
    <cellStyle name="Standaard 4 2 3 8 2 6 3 2" xfId="23957" xr:uid="{00000000-0005-0000-0000-00003C300000}"/>
    <cellStyle name="Standaard 4 2 3 8 2 6 4" xfId="15778" xr:uid="{00000000-0005-0000-0000-00003D300000}"/>
    <cellStyle name="Standaard 4 2 3 8 2 6 5" xfId="23955" xr:uid="{00000000-0005-0000-0000-00003E300000}"/>
    <cellStyle name="Standaard 4 2 3 8 2 7" xfId="4880" xr:uid="{00000000-0005-0000-0000-00003F300000}"/>
    <cellStyle name="Standaard 4 2 3 8 2 7 2" xfId="23958" xr:uid="{00000000-0005-0000-0000-000040300000}"/>
    <cellStyle name="Standaard 4 2 3 8 2 8" xfId="11087" xr:uid="{00000000-0005-0000-0000-000041300000}"/>
    <cellStyle name="Standaard 4 2 3 8 2 8 2" xfId="23959" xr:uid="{00000000-0005-0000-0000-000042300000}"/>
    <cellStyle name="Standaard 4 2 3 8 2 9" xfId="15755" xr:uid="{00000000-0005-0000-0000-000043300000}"/>
    <cellStyle name="Standaard 4 2 3 8 3" xfId="243" xr:uid="{00000000-0005-0000-0000-000044300000}"/>
    <cellStyle name="Standaard 4 2 3 8 3 2" xfId="634" xr:uid="{00000000-0005-0000-0000-000045300000}"/>
    <cellStyle name="Standaard 4 2 3 8 3 2 2" xfId="2192" xr:uid="{00000000-0005-0000-0000-000046300000}"/>
    <cellStyle name="Standaard 4 2 3 8 3 2 2 2" xfId="4523" xr:uid="{00000000-0005-0000-0000-000047300000}"/>
    <cellStyle name="Standaard 4 2 3 8 3 2 2 2 2" xfId="9190" xr:uid="{00000000-0005-0000-0000-000048300000}"/>
    <cellStyle name="Standaard 4 2 3 8 3 2 2 2 2 2" xfId="23964" xr:uid="{00000000-0005-0000-0000-000049300000}"/>
    <cellStyle name="Standaard 4 2 3 8 3 2 2 2 3" xfId="11114" xr:uid="{00000000-0005-0000-0000-00004A300000}"/>
    <cellStyle name="Standaard 4 2 3 8 3 2 2 2 3 2" xfId="23965" xr:uid="{00000000-0005-0000-0000-00004B300000}"/>
    <cellStyle name="Standaard 4 2 3 8 3 2 2 2 4" xfId="15782" xr:uid="{00000000-0005-0000-0000-00004C300000}"/>
    <cellStyle name="Standaard 4 2 3 8 3 2 2 2 5" xfId="23963" xr:uid="{00000000-0005-0000-0000-00004D300000}"/>
    <cellStyle name="Standaard 4 2 3 8 3 2 2 3" xfId="6859" xr:uid="{00000000-0005-0000-0000-00004E300000}"/>
    <cellStyle name="Standaard 4 2 3 8 3 2 2 3 2" xfId="23966" xr:uid="{00000000-0005-0000-0000-00004F300000}"/>
    <cellStyle name="Standaard 4 2 3 8 3 2 2 4" xfId="11113" xr:uid="{00000000-0005-0000-0000-000050300000}"/>
    <cellStyle name="Standaard 4 2 3 8 3 2 2 4 2" xfId="23967" xr:uid="{00000000-0005-0000-0000-000051300000}"/>
    <cellStyle name="Standaard 4 2 3 8 3 2 2 5" xfId="15781" xr:uid="{00000000-0005-0000-0000-000052300000}"/>
    <cellStyle name="Standaard 4 2 3 8 3 2 2 6" xfId="23962" xr:uid="{00000000-0005-0000-0000-000053300000}"/>
    <cellStyle name="Standaard 4 2 3 8 3 2 3" xfId="1415" xr:uid="{00000000-0005-0000-0000-000054300000}"/>
    <cellStyle name="Standaard 4 2 3 8 3 2 3 2" xfId="3746" xr:uid="{00000000-0005-0000-0000-000055300000}"/>
    <cellStyle name="Standaard 4 2 3 8 3 2 3 2 2" xfId="8413" xr:uid="{00000000-0005-0000-0000-000056300000}"/>
    <cellStyle name="Standaard 4 2 3 8 3 2 3 2 2 2" xfId="23970" xr:uid="{00000000-0005-0000-0000-000057300000}"/>
    <cellStyle name="Standaard 4 2 3 8 3 2 3 2 3" xfId="11116" xr:uid="{00000000-0005-0000-0000-000058300000}"/>
    <cellStyle name="Standaard 4 2 3 8 3 2 3 2 3 2" xfId="23971" xr:uid="{00000000-0005-0000-0000-000059300000}"/>
    <cellStyle name="Standaard 4 2 3 8 3 2 3 2 4" xfId="15784" xr:uid="{00000000-0005-0000-0000-00005A300000}"/>
    <cellStyle name="Standaard 4 2 3 8 3 2 3 2 5" xfId="23969" xr:uid="{00000000-0005-0000-0000-00005B300000}"/>
    <cellStyle name="Standaard 4 2 3 8 3 2 3 3" xfId="6082" xr:uid="{00000000-0005-0000-0000-00005C300000}"/>
    <cellStyle name="Standaard 4 2 3 8 3 2 3 3 2" xfId="23972" xr:uid="{00000000-0005-0000-0000-00005D300000}"/>
    <cellStyle name="Standaard 4 2 3 8 3 2 3 4" xfId="11115" xr:uid="{00000000-0005-0000-0000-00005E300000}"/>
    <cellStyle name="Standaard 4 2 3 8 3 2 3 4 2" xfId="23973" xr:uid="{00000000-0005-0000-0000-00005F300000}"/>
    <cellStyle name="Standaard 4 2 3 8 3 2 3 5" xfId="15783" xr:uid="{00000000-0005-0000-0000-000060300000}"/>
    <cellStyle name="Standaard 4 2 3 8 3 2 3 6" xfId="23968" xr:uid="{00000000-0005-0000-0000-000061300000}"/>
    <cellStyle name="Standaard 4 2 3 8 3 2 4" xfId="2969" xr:uid="{00000000-0005-0000-0000-000062300000}"/>
    <cellStyle name="Standaard 4 2 3 8 3 2 4 2" xfId="7636" xr:uid="{00000000-0005-0000-0000-000063300000}"/>
    <cellStyle name="Standaard 4 2 3 8 3 2 4 2 2" xfId="23975" xr:uid="{00000000-0005-0000-0000-000064300000}"/>
    <cellStyle name="Standaard 4 2 3 8 3 2 4 3" xfId="11117" xr:uid="{00000000-0005-0000-0000-000065300000}"/>
    <cellStyle name="Standaard 4 2 3 8 3 2 4 3 2" xfId="23976" xr:uid="{00000000-0005-0000-0000-000066300000}"/>
    <cellStyle name="Standaard 4 2 3 8 3 2 4 4" xfId="15785" xr:uid="{00000000-0005-0000-0000-000067300000}"/>
    <cellStyle name="Standaard 4 2 3 8 3 2 4 5" xfId="23974" xr:uid="{00000000-0005-0000-0000-000068300000}"/>
    <cellStyle name="Standaard 4 2 3 8 3 2 5" xfId="5305" xr:uid="{00000000-0005-0000-0000-000069300000}"/>
    <cellStyle name="Standaard 4 2 3 8 3 2 5 2" xfId="23977" xr:uid="{00000000-0005-0000-0000-00006A300000}"/>
    <cellStyle name="Standaard 4 2 3 8 3 2 6" xfId="11112" xr:uid="{00000000-0005-0000-0000-00006B300000}"/>
    <cellStyle name="Standaard 4 2 3 8 3 2 6 2" xfId="23978" xr:uid="{00000000-0005-0000-0000-00006C300000}"/>
    <cellStyle name="Standaard 4 2 3 8 3 2 7" xfId="15780" xr:uid="{00000000-0005-0000-0000-00006D300000}"/>
    <cellStyle name="Standaard 4 2 3 8 3 2 8" xfId="23961" xr:uid="{00000000-0005-0000-0000-00006E300000}"/>
    <cellStyle name="Standaard 4 2 3 8 3 3" xfId="1804" xr:uid="{00000000-0005-0000-0000-00006F300000}"/>
    <cellStyle name="Standaard 4 2 3 8 3 3 2" xfId="4135" xr:uid="{00000000-0005-0000-0000-000070300000}"/>
    <cellStyle name="Standaard 4 2 3 8 3 3 2 2" xfId="8802" xr:uid="{00000000-0005-0000-0000-000071300000}"/>
    <cellStyle name="Standaard 4 2 3 8 3 3 2 2 2" xfId="23981" xr:uid="{00000000-0005-0000-0000-000072300000}"/>
    <cellStyle name="Standaard 4 2 3 8 3 3 2 3" xfId="11119" xr:uid="{00000000-0005-0000-0000-000073300000}"/>
    <cellStyle name="Standaard 4 2 3 8 3 3 2 3 2" xfId="23982" xr:uid="{00000000-0005-0000-0000-000074300000}"/>
    <cellStyle name="Standaard 4 2 3 8 3 3 2 4" xfId="15787" xr:uid="{00000000-0005-0000-0000-000075300000}"/>
    <cellStyle name="Standaard 4 2 3 8 3 3 2 5" xfId="23980" xr:uid="{00000000-0005-0000-0000-000076300000}"/>
    <cellStyle name="Standaard 4 2 3 8 3 3 3" xfId="6471" xr:uid="{00000000-0005-0000-0000-000077300000}"/>
    <cellStyle name="Standaard 4 2 3 8 3 3 3 2" xfId="23983" xr:uid="{00000000-0005-0000-0000-000078300000}"/>
    <cellStyle name="Standaard 4 2 3 8 3 3 4" xfId="11118" xr:uid="{00000000-0005-0000-0000-000079300000}"/>
    <cellStyle name="Standaard 4 2 3 8 3 3 4 2" xfId="23984" xr:uid="{00000000-0005-0000-0000-00007A300000}"/>
    <cellStyle name="Standaard 4 2 3 8 3 3 5" xfId="15786" xr:uid="{00000000-0005-0000-0000-00007B300000}"/>
    <cellStyle name="Standaard 4 2 3 8 3 3 6" xfId="23979" xr:uid="{00000000-0005-0000-0000-00007C300000}"/>
    <cellStyle name="Standaard 4 2 3 8 3 4" xfId="1027" xr:uid="{00000000-0005-0000-0000-00007D300000}"/>
    <cellStyle name="Standaard 4 2 3 8 3 4 2" xfId="3358" xr:uid="{00000000-0005-0000-0000-00007E300000}"/>
    <cellStyle name="Standaard 4 2 3 8 3 4 2 2" xfId="8025" xr:uid="{00000000-0005-0000-0000-00007F300000}"/>
    <cellStyle name="Standaard 4 2 3 8 3 4 2 2 2" xfId="23987" xr:uid="{00000000-0005-0000-0000-000080300000}"/>
    <cellStyle name="Standaard 4 2 3 8 3 4 2 3" xfId="11121" xr:uid="{00000000-0005-0000-0000-000081300000}"/>
    <cellStyle name="Standaard 4 2 3 8 3 4 2 3 2" xfId="23988" xr:uid="{00000000-0005-0000-0000-000082300000}"/>
    <cellStyle name="Standaard 4 2 3 8 3 4 2 4" xfId="15789" xr:uid="{00000000-0005-0000-0000-000083300000}"/>
    <cellStyle name="Standaard 4 2 3 8 3 4 2 5" xfId="23986" xr:uid="{00000000-0005-0000-0000-000084300000}"/>
    <cellStyle name="Standaard 4 2 3 8 3 4 3" xfId="5694" xr:uid="{00000000-0005-0000-0000-000085300000}"/>
    <cellStyle name="Standaard 4 2 3 8 3 4 3 2" xfId="23989" xr:uid="{00000000-0005-0000-0000-000086300000}"/>
    <cellStyle name="Standaard 4 2 3 8 3 4 4" xfId="11120" xr:uid="{00000000-0005-0000-0000-000087300000}"/>
    <cellStyle name="Standaard 4 2 3 8 3 4 4 2" xfId="23990" xr:uid="{00000000-0005-0000-0000-000088300000}"/>
    <cellStyle name="Standaard 4 2 3 8 3 4 5" xfId="15788" xr:uid="{00000000-0005-0000-0000-000089300000}"/>
    <cellStyle name="Standaard 4 2 3 8 3 4 6" xfId="23985" xr:uid="{00000000-0005-0000-0000-00008A300000}"/>
    <cellStyle name="Standaard 4 2 3 8 3 5" xfId="2581" xr:uid="{00000000-0005-0000-0000-00008B300000}"/>
    <cellStyle name="Standaard 4 2 3 8 3 5 2" xfId="7248" xr:uid="{00000000-0005-0000-0000-00008C300000}"/>
    <cellStyle name="Standaard 4 2 3 8 3 5 2 2" xfId="23992" xr:uid="{00000000-0005-0000-0000-00008D300000}"/>
    <cellStyle name="Standaard 4 2 3 8 3 5 3" xfId="11122" xr:uid="{00000000-0005-0000-0000-00008E300000}"/>
    <cellStyle name="Standaard 4 2 3 8 3 5 3 2" xfId="23993" xr:uid="{00000000-0005-0000-0000-00008F300000}"/>
    <cellStyle name="Standaard 4 2 3 8 3 5 4" xfId="15790" xr:uid="{00000000-0005-0000-0000-000090300000}"/>
    <cellStyle name="Standaard 4 2 3 8 3 5 5" xfId="23991" xr:uid="{00000000-0005-0000-0000-000091300000}"/>
    <cellStyle name="Standaard 4 2 3 8 3 6" xfId="4917" xr:uid="{00000000-0005-0000-0000-000092300000}"/>
    <cellStyle name="Standaard 4 2 3 8 3 6 2" xfId="23994" xr:uid="{00000000-0005-0000-0000-000093300000}"/>
    <cellStyle name="Standaard 4 2 3 8 3 7" xfId="11111" xr:uid="{00000000-0005-0000-0000-000094300000}"/>
    <cellStyle name="Standaard 4 2 3 8 3 7 2" xfId="23995" xr:uid="{00000000-0005-0000-0000-000095300000}"/>
    <cellStyle name="Standaard 4 2 3 8 3 8" xfId="15779" xr:uid="{00000000-0005-0000-0000-000096300000}"/>
    <cellStyle name="Standaard 4 2 3 8 3 9" xfId="23960" xr:uid="{00000000-0005-0000-0000-000097300000}"/>
    <cellStyle name="Standaard 4 2 3 8 4" xfId="440" xr:uid="{00000000-0005-0000-0000-000098300000}"/>
    <cellStyle name="Standaard 4 2 3 8 4 2" xfId="1998" xr:uid="{00000000-0005-0000-0000-000099300000}"/>
    <cellStyle name="Standaard 4 2 3 8 4 2 2" xfId="4329" xr:uid="{00000000-0005-0000-0000-00009A300000}"/>
    <cellStyle name="Standaard 4 2 3 8 4 2 2 2" xfId="8996" xr:uid="{00000000-0005-0000-0000-00009B300000}"/>
    <cellStyle name="Standaard 4 2 3 8 4 2 2 2 2" xfId="23999" xr:uid="{00000000-0005-0000-0000-00009C300000}"/>
    <cellStyle name="Standaard 4 2 3 8 4 2 2 3" xfId="11125" xr:uid="{00000000-0005-0000-0000-00009D300000}"/>
    <cellStyle name="Standaard 4 2 3 8 4 2 2 3 2" xfId="24000" xr:uid="{00000000-0005-0000-0000-00009E300000}"/>
    <cellStyle name="Standaard 4 2 3 8 4 2 2 4" xfId="15793" xr:uid="{00000000-0005-0000-0000-00009F300000}"/>
    <cellStyle name="Standaard 4 2 3 8 4 2 2 5" xfId="23998" xr:uid="{00000000-0005-0000-0000-0000A0300000}"/>
    <cellStyle name="Standaard 4 2 3 8 4 2 3" xfId="6665" xr:uid="{00000000-0005-0000-0000-0000A1300000}"/>
    <cellStyle name="Standaard 4 2 3 8 4 2 3 2" xfId="24001" xr:uid="{00000000-0005-0000-0000-0000A2300000}"/>
    <cellStyle name="Standaard 4 2 3 8 4 2 4" xfId="11124" xr:uid="{00000000-0005-0000-0000-0000A3300000}"/>
    <cellStyle name="Standaard 4 2 3 8 4 2 4 2" xfId="24002" xr:uid="{00000000-0005-0000-0000-0000A4300000}"/>
    <cellStyle name="Standaard 4 2 3 8 4 2 5" xfId="15792" xr:uid="{00000000-0005-0000-0000-0000A5300000}"/>
    <cellStyle name="Standaard 4 2 3 8 4 2 6" xfId="23997" xr:uid="{00000000-0005-0000-0000-0000A6300000}"/>
    <cellStyle name="Standaard 4 2 3 8 4 3" xfId="1221" xr:uid="{00000000-0005-0000-0000-0000A7300000}"/>
    <cellStyle name="Standaard 4 2 3 8 4 3 2" xfId="3552" xr:uid="{00000000-0005-0000-0000-0000A8300000}"/>
    <cellStyle name="Standaard 4 2 3 8 4 3 2 2" xfId="8219" xr:uid="{00000000-0005-0000-0000-0000A9300000}"/>
    <cellStyle name="Standaard 4 2 3 8 4 3 2 2 2" xfId="24005" xr:uid="{00000000-0005-0000-0000-0000AA300000}"/>
    <cellStyle name="Standaard 4 2 3 8 4 3 2 3" xfId="11127" xr:uid="{00000000-0005-0000-0000-0000AB300000}"/>
    <cellStyle name="Standaard 4 2 3 8 4 3 2 3 2" xfId="24006" xr:uid="{00000000-0005-0000-0000-0000AC300000}"/>
    <cellStyle name="Standaard 4 2 3 8 4 3 2 4" xfId="15795" xr:uid="{00000000-0005-0000-0000-0000AD300000}"/>
    <cellStyle name="Standaard 4 2 3 8 4 3 2 5" xfId="24004" xr:uid="{00000000-0005-0000-0000-0000AE300000}"/>
    <cellStyle name="Standaard 4 2 3 8 4 3 3" xfId="5888" xr:uid="{00000000-0005-0000-0000-0000AF300000}"/>
    <cellStyle name="Standaard 4 2 3 8 4 3 3 2" xfId="24007" xr:uid="{00000000-0005-0000-0000-0000B0300000}"/>
    <cellStyle name="Standaard 4 2 3 8 4 3 4" xfId="11126" xr:uid="{00000000-0005-0000-0000-0000B1300000}"/>
    <cellStyle name="Standaard 4 2 3 8 4 3 4 2" xfId="24008" xr:uid="{00000000-0005-0000-0000-0000B2300000}"/>
    <cellStyle name="Standaard 4 2 3 8 4 3 5" xfId="15794" xr:uid="{00000000-0005-0000-0000-0000B3300000}"/>
    <cellStyle name="Standaard 4 2 3 8 4 3 6" xfId="24003" xr:uid="{00000000-0005-0000-0000-0000B4300000}"/>
    <cellStyle name="Standaard 4 2 3 8 4 4" xfId="2775" xr:uid="{00000000-0005-0000-0000-0000B5300000}"/>
    <cellStyle name="Standaard 4 2 3 8 4 4 2" xfId="7442" xr:uid="{00000000-0005-0000-0000-0000B6300000}"/>
    <cellStyle name="Standaard 4 2 3 8 4 4 2 2" xfId="24010" xr:uid="{00000000-0005-0000-0000-0000B7300000}"/>
    <cellStyle name="Standaard 4 2 3 8 4 4 3" xfId="11128" xr:uid="{00000000-0005-0000-0000-0000B8300000}"/>
    <cellStyle name="Standaard 4 2 3 8 4 4 3 2" xfId="24011" xr:uid="{00000000-0005-0000-0000-0000B9300000}"/>
    <cellStyle name="Standaard 4 2 3 8 4 4 4" xfId="15796" xr:uid="{00000000-0005-0000-0000-0000BA300000}"/>
    <cellStyle name="Standaard 4 2 3 8 4 4 5" xfId="24009" xr:uid="{00000000-0005-0000-0000-0000BB300000}"/>
    <cellStyle name="Standaard 4 2 3 8 4 5" xfId="5111" xr:uid="{00000000-0005-0000-0000-0000BC300000}"/>
    <cellStyle name="Standaard 4 2 3 8 4 5 2" xfId="24012" xr:uid="{00000000-0005-0000-0000-0000BD300000}"/>
    <cellStyle name="Standaard 4 2 3 8 4 6" xfId="11123" xr:uid="{00000000-0005-0000-0000-0000BE300000}"/>
    <cellStyle name="Standaard 4 2 3 8 4 6 2" xfId="24013" xr:uid="{00000000-0005-0000-0000-0000BF300000}"/>
    <cellStyle name="Standaard 4 2 3 8 4 7" xfId="15791" xr:uid="{00000000-0005-0000-0000-0000C0300000}"/>
    <cellStyle name="Standaard 4 2 3 8 4 8" xfId="23996" xr:uid="{00000000-0005-0000-0000-0000C1300000}"/>
    <cellStyle name="Standaard 4 2 3 8 5" xfId="1610" xr:uid="{00000000-0005-0000-0000-0000C2300000}"/>
    <cellStyle name="Standaard 4 2 3 8 5 2" xfId="3941" xr:uid="{00000000-0005-0000-0000-0000C3300000}"/>
    <cellStyle name="Standaard 4 2 3 8 5 2 2" xfId="8608" xr:uid="{00000000-0005-0000-0000-0000C4300000}"/>
    <cellStyle name="Standaard 4 2 3 8 5 2 2 2" xfId="24016" xr:uid="{00000000-0005-0000-0000-0000C5300000}"/>
    <cellStyle name="Standaard 4 2 3 8 5 2 3" xfId="11130" xr:uid="{00000000-0005-0000-0000-0000C6300000}"/>
    <cellStyle name="Standaard 4 2 3 8 5 2 3 2" xfId="24017" xr:uid="{00000000-0005-0000-0000-0000C7300000}"/>
    <cellStyle name="Standaard 4 2 3 8 5 2 4" xfId="15798" xr:uid="{00000000-0005-0000-0000-0000C8300000}"/>
    <cellStyle name="Standaard 4 2 3 8 5 2 5" xfId="24015" xr:uid="{00000000-0005-0000-0000-0000C9300000}"/>
    <cellStyle name="Standaard 4 2 3 8 5 3" xfId="6277" xr:uid="{00000000-0005-0000-0000-0000CA300000}"/>
    <cellStyle name="Standaard 4 2 3 8 5 3 2" xfId="24018" xr:uid="{00000000-0005-0000-0000-0000CB300000}"/>
    <cellStyle name="Standaard 4 2 3 8 5 4" xfId="11129" xr:uid="{00000000-0005-0000-0000-0000CC300000}"/>
    <cellStyle name="Standaard 4 2 3 8 5 4 2" xfId="24019" xr:uid="{00000000-0005-0000-0000-0000CD300000}"/>
    <cellStyle name="Standaard 4 2 3 8 5 5" xfId="15797" xr:uid="{00000000-0005-0000-0000-0000CE300000}"/>
    <cellStyle name="Standaard 4 2 3 8 5 6" xfId="24014" xr:uid="{00000000-0005-0000-0000-0000CF300000}"/>
    <cellStyle name="Standaard 4 2 3 8 6" xfId="833" xr:uid="{00000000-0005-0000-0000-0000D0300000}"/>
    <cellStyle name="Standaard 4 2 3 8 6 2" xfId="3164" xr:uid="{00000000-0005-0000-0000-0000D1300000}"/>
    <cellStyle name="Standaard 4 2 3 8 6 2 2" xfId="7831" xr:uid="{00000000-0005-0000-0000-0000D2300000}"/>
    <cellStyle name="Standaard 4 2 3 8 6 2 2 2" xfId="24022" xr:uid="{00000000-0005-0000-0000-0000D3300000}"/>
    <cellStyle name="Standaard 4 2 3 8 6 2 3" xfId="11132" xr:uid="{00000000-0005-0000-0000-0000D4300000}"/>
    <cellStyle name="Standaard 4 2 3 8 6 2 3 2" xfId="24023" xr:uid="{00000000-0005-0000-0000-0000D5300000}"/>
    <cellStyle name="Standaard 4 2 3 8 6 2 4" xfId="15800" xr:uid="{00000000-0005-0000-0000-0000D6300000}"/>
    <cellStyle name="Standaard 4 2 3 8 6 2 5" xfId="24021" xr:uid="{00000000-0005-0000-0000-0000D7300000}"/>
    <cellStyle name="Standaard 4 2 3 8 6 3" xfId="5500" xr:uid="{00000000-0005-0000-0000-0000D8300000}"/>
    <cellStyle name="Standaard 4 2 3 8 6 3 2" xfId="24024" xr:uid="{00000000-0005-0000-0000-0000D9300000}"/>
    <cellStyle name="Standaard 4 2 3 8 6 4" xfId="11131" xr:uid="{00000000-0005-0000-0000-0000DA300000}"/>
    <cellStyle name="Standaard 4 2 3 8 6 4 2" xfId="24025" xr:uid="{00000000-0005-0000-0000-0000DB300000}"/>
    <cellStyle name="Standaard 4 2 3 8 6 5" xfId="15799" xr:uid="{00000000-0005-0000-0000-0000DC300000}"/>
    <cellStyle name="Standaard 4 2 3 8 6 6" xfId="24020" xr:uid="{00000000-0005-0000-0000-0000DD300000}"/>
    <cellStyle name="Standaard 4 2 3 8 7" xfId="2387" xr:uid="{00000000-0005-0000-0000-0000DE300000}"/>
    <cellStyle name="Standaard 4 2 3 8 7 2" xfId="7054" xr:uid="{00000000-0005-0000-0000-0000DF300000}"/>
    <cellStyle name="Standaard 4 2 3 8 7 2 2" xfId="24027" xr:uid="{00000000-0005-0000-0000-0000E0300000}"/>
    <cellStyle name="Standaard 4 2 3 8 7 3" xfId="11133" xr:uid="{00000000-0005-0000-0000-0000E1300000}"/>
    <cellStyle name="Standaard 4 2 3 8 7 3 2" xfId="24028" xr:uid="{00000000-0005-0000-0000-0000E2300000}"/>
    <cellStyle name="Standaard 4 2 3 8 7 4" xfId="15801" xr:uid="{00000000-0005-0000-0000-0000E3300000}"/>
    <cellStyle name="Standaard 4 2 3 8 7 5" xfId="24026" xr:uid="{00000000-0005-0000-0000-0000E4300000}"/>
    <cellStyle name="Standaard 4 2 3 8 8" xfId="4781" xr:uid="{00000000-0005-0000-0000-0000E5300000}"/>
    <cellStyle name="Standaard 4 2 3 8 8 2" xfId="24029" xr:uid="{00000000-0005-0000-0000-0000E6300000}"/>
    <cellStyle name="Standaard 4 2 3 8 9" xfId="11086" xr:uid="{00000000-0005-0000-0000-0000E7300000}"/>
    <cellStyle name="Standaard 4 2 3 8 9 2" xfId="24030" xr:uid="{00000000-0005-0000-0000-0000E8300000}"/>
    <cellStyle name="Standaard 4 2 3 9" xfId="116" xr:uid="{00000000-0005-0000-0000-0000E9300000}"/>
    <cellStyle name="Standaard 4 2 3 9 10" xfId="24031" xr:uid="{00000000-0005-0000-0000-0000EA300000}"/>
    <cellStyle name="Standaard 4 2 3 9 2" xfId="310" xr:uid="{00000000-0005-0000-0000-0000EB300000}"/>
    <cellStyle name="Standaard 4 2 3 9 2 2" xfId="701" xr:uid="{00000000-0005-0000-0000-0000EC300000}"/>
    <cellStyle name="Standaard 4 2 3 9 2 2 2" xfId="2259" xr:uid="{00000000-0005-0000-0000-0000ED300000}"/>
    <cellStyle name="Standaard 4 2 3 9 2 2 2 2" xfId="4590" xr:uid="{00000000-0005-0000-0000-0000EE300000}"/>
    <cellStyle name="Standaard 4 2 3 9 2 2 2 2 2" xfId="9257" xr:uid="{00000000-0005-0000-0000-0000EF300000}"/>
    <cellStyle name="Standaard 4 2 3 9 2 2 2 2 2 2" xfId="24036" xr:uid="{00000000-0005-0000-0000-0000F0300000}"/>
    <cellStyle name="Standaard 4 2 3 9 2 2 2 2 3" xfId="11138" xr:uid="{00000000-0005-0000-0000-0000F1300000}"/>
    <cellStyle name="Standaard 4 2 3 9 2 2 2 2 3 2" xfId="24037" xr:uid="{00000000-0005-0000-0000-0000F2300000}"/>
    <cellStyle name="Standaard 4 2 3 9 2 2 2 2 4" xfId="15806" xr:uid="{00000000-0005-0000-0000-0000F3300000}"/>
    <cellStyle name="Standaard 4 2 3 9 2 2 2 2 5" xfId="24035" xr:uid="{00000000-0005-0000-0000-0000F4300000}"/>
    <cellStyle name="Standaard 4 2 3 9 2 2 2 3" xfId="6926" xr:uid="{00000000-0005-0000-0000-0000F5300000}"/>
    <cellStyle name="Standaard 4 2 3 9 2 2 2 3 2" xfId="24038" xr:uid="{00000000-0005-0000-0000-0000F6300000}"/>
    <cellStyle name="Standaard 4 2 3 9 2 2 2 4" xfId="11137" xr:uid="{00000000-0005-0000-0000-0000F7300000}"/>
    <cellStyle name="Standaard 4 2 3 9 2 2 2 4 2" xfId="24039" xr:uid="{00000000-0005-0000-0000-0000F8300000}"/>
    <cellStyle name="Standaard 4 2 3 9 2 2 2 5" xfId="15805" xr:uid="{00000000-0005-0000-0000-0000F9300000}"/>
    <cellStyle name="Standaard 4 2 3 9 2 2 2 6" xfId="24034" xr:uid="{00000000-0005-0000-0000-0000FA300000}"/>
    <cellStyle name="Standaard 4 2 3 9 2 2 3" xfId="1482" xr:uid="{00000000-0005-0000-0000-0000FB300000}"/>
    <cellStyle name="Standaard 4 2 3 9 2 2 3 2" xfId="3813" xr:uid="{00000000-0005-0000-0000-0000FC300000}"/>
    <cellStyle name="Standaard 4 2 3 9 2 2 3 2 2" xfId="8480" xr:uid="{00000000-0005-0000-0000-0000FD300000}"/>
    <cellStyle name="Standaard 4 2 3 9 2 2 3 2 2 2" xfId="24042" xr:uid="{00000000-0005-0000-0000-0000FE300000}"/>
    <cellStyle name="Standaard 4 2 3 9 2 2 3 2 3" xfId="11140" xr:uid="{00000000-0005-0000-0000-0000FF300000}"/>
    <cellStyle name="Standaard 4 2 3 9 2 2 3 2 3 2" xfId="24043" xr:uid="{00000000-0005-0000-0000-000000310000}"/>
    <cellStyle name="Standaard 4 2 3 9 2 2 3 2 4" xfId="15808" xr:uid="{00000000-0005-0000-0000-000001310000}"/>
    <cellStyle name="Standaard 4 2 3 9 2 2 3 2 5" xfId="24041" xr:uid="{00000000-0005-0000-0000-000002310000}"/>
    <cellStyle name="Standaard 4 2 3 9 2 2 3 3" xfId="6149" xr:uid="{00000000-0005-0000-0000-000003310000}"/>
    <cellStyle name="Standaard 4 2 3 9 2 2 3 3 2" xfId="24044" xr:uid="{00000000-0005-0000-0000-000004310000}"/>
    <cellStyle name="Standaard 4 2 3 9 2 2 3 4" xfId="11139" xr:uid="{00000000-0005-0000-0000-000005310000}"/>
    <cellStyle name="Standaard 4 2 3 9 2 2 3 4 2" xfId="24045" xr:uid="{00000000-0005-0000-0000-000006310000}"/>
    <cellStyle name="Standaard 4 2 3 9 2 2 3 5" xfId="15807" xr:uid="{00000000-0005-0000-0000-000007310000}"/>
    <cellStyle name="Standaard 4 2 3 9 2 2 3 6" xfId="24040" xr:uid="{00000000-0005-0000-0000-000008310000}"/>
    <cellStyle name="Standaard 4 2 3 9 2 2 4" xfId="3036" xr:uid="{00000000-0005-0000-0000-000009310000}"/>
    <cellStyle name="Standaard 4 2 3 9 2 2 4 2" xfId="7703" xr:uid="{00000000-0005-0000-0000-00000A310000}"/>
    <cellStyle name="Standaard 4 2 3 9 2 2 4 2 2" xfId="24047" xr:uid="{00000000-0005-0000-0000-00000B310000}"/>
    <cellStyle name="Standaard 4 2 3 9 2 2 4 3" xfId="11141" xr:uid="{00000000-0005-0000-0000-00000C310000}"/>
    <cellStyle name="Standaard 4 2 3 9 2 2 4 3 2" xfId="24048" xr:uid="{00000000-0005-0000-0000-00000D310000}"/>
    <cellStyle name="Standaard 4 2 3 9 2 2 4 4" xfId="15809" xr:uid="{00000000-0005-0000-0000-00000E310000}"/>
    <cellStyle name="Standaard 4 2 3 9 2 2 4 5" xfId="24046" xr:uid="{00000000-0005-0000-0000-00000F310000}"/>
    <cellStyle name="Standaard 4 2 3 9 2 2 5" xfId="5372" xr:uid="{00000000-0005-0000-0000-000010310000}"/>
    <cellStyle name="Standaard 4 2 3 9 2 2 5 2" xfId="24049" xr:uid="{00000000-0005-0000-0000-000011310000}"/>
    <cellStyle name="Standaard 4 2 3 9 2 2 6" xfId="11136" xr:uid="{00000000-0005-0000-0000-000012310000}"/>
    <cellStyle name="Standaard 4 2 3 9 2 2 6 2" xfId="24050" xr:uid="{00000000-0005-0000-0000-000013310000}"/>
    <cellStyle name="Standaard 4 2 3 9 2 2 7" xfId="15804" xr:uid="{00000000-0005-0000-0000-000014310000}"/>
    <cellStyle name="Standaard 4 2 3 9 2 2 8" xfId="24033" xr:uid="{00000000-0005-0000-0000-000015310000}"/>
    <cellStyle name="Standaard 4 2 3 9 2 3" xfId="1871" xr:uid="{00000000-0005-0000-0000-000016310000}"/>
    <cellStyle name="Standaard 4 2 3 9 2 3 2" xfId="4202" xr:uid="{00000000-0005-0000-0000-000017310000}"/>
    <cellStyle name="Standaard 4 2 3 9 2 3 2 2" xfId="8869" xr:uid="{00000000-0005-0000-0000-000018310000}"/>
    <cellStyle name="Standaard 4 2 3 9 2 3 2 2 2" xfId="24053" xr:uid="{00000000-0005-0000-0000-000019310000}"/>
    <cellStyle name="Standaard 4 2 3 9 2 3 2 3" xfId="11143" xr:uid="{00000000-0005-0000-0000-00001A310000}"/>
    <cellStyle name="Standaard 4 2 3 9 2 3 2 3 2" xfId="24054" xr:uid="{00000000-0005-0000-0000-00001B310000}"/>
    <cellStyle name="Standaard 4 2 3 9 2 3 2 4" xfId="15811" xr:uid="{00000000-0005-0000-0000-00001C310000}"/>
    <cellStyle name="Standaard 4 2 3 9 2 3 2 5" xfId="24052" xr:uid="{00000000-0005-0000-0000-00001D310000}"/>
    <cellStyle name="Standaard 4 2 3 9 2 3 3" xfId="6538" xr:uid="{00000000-0005-0000-0000-00001E310000}"/>
    <cellStyle name="Standaard 4 2 3 9 2 3 3 2" xfId="24055" xr:uid="{00000000-0005-0000-0000-00001F310000}"/>
    <cellStyle name="Standaard 4 2 3 9 2 3 4" xfId="11142" xr:uid="{00000000-0005-0000-0000-000020310000}"/>
    <cellStyle name="Standaard 4 2 3 9 2 3 4 2" xfId="24056" xr:uid="{00000000-0005-0000-0000-000021310000}"/>
    <cellStyle name="Standaard 4 2 3 9 2 3 5" xfId="15810" xr:uid="{00000000-0005-0000-0000-000022310000}"/>
    <cellStyle name="Standaard 4 2 3 9 2 3 6" xfId="24051" xr:uid="{00000000-0005-0000-0000-000023310000}"/>
    <cellStyle name="Standaard 4 2 3 9 2 4" xfId="1094" xr:uid="{00000000-0005-0000-0000-000024310000}"/>
    <cellStyle name="Standaard 4 2 3 9 2 4 2" xfId="3425" xr:uid="{00000000-0005-0000-0000-000025310000}"/>
    <cellStyle name="Standaard 4 2 3 9 2 4 2 2" xfId="8092" xr:uid="{00000000-0005-0000-0000-000026310000}"/>
    <cellStyle name="Standaard 4 2 3 9 2 4 2 2 2" xfId="24059" xr:uid="{00000000-0005-0000-0000-000027310000}"/>
    <cellStyle name="Standaard 4 2 3 9 2 4 2 3" xfId="11145" xr:uid="{00000000-0005-0000-0000-000028310000}"/>
    <cellStyle name="Standaard 4 2 3 9 2 4 2 3 2" xfId="24060" xr:uid="{00000000-0005-0000-0000-000029310000}"/>
    <cellStyle name="Standaard 4 2 3 9 2 4 2 4" xfId="15813" xr:uid="{00000000-0005-0000-0000-00002A310000}"/>
    <cellStyle name="Standaard 4 2 3 9 2 4 2 5" xfId="24058" xr:uid="{00000000-0005-0000-0000-00002B310000}"/>
    <cellStyle name="Standaard 4 2 3 9 2 4 3" xfId="5761" xr:uid="{00000000-0005-0000-0000-00002C310000}"/>
    <cellStyle name="Standaard 4 2 3 9 2 4 3 2" xfId="24061" xr:uid="{00000000-0005-0000-0000-00002D310000}"/>
    <cellStyle name="Standaard 4 2 3 9 2 4 4" xfId="11144" xr:uid="{00000000-0005-0000-0000-00002E310000}"/>
    <cellStyle name="Standaard 4 2 3 9 2 4 4 2" xfId="24062" xr:uid="{00000000-0005-0000-0000-00002F310000}"/>
    <cellStyle name="Standaard 4 2 3 9 2 4 5" xfId="15812" xr:uid="{00000000-0005-0000-0000-000030310000}"/>
    <cellStyle name="Standaard 4 2 3 9 2 4 6" xfId="24057" xr:uid="{00000000-0005-0000-0000-000031310000}"/>
    <cellStyle name="Standaard 4 2 3 9 2 5" xfId="2648" xr:uid="{00000000-0005-0000-0000-000032310000}"/>
    <cellStyle name="Standaard 4 2 3 9 2 5 2" xfId="7315" xr:uid="{00000000-0005-0000-0000-000033310000}"/>
    <cellStyle name="Standaard 4 2 3 9 2 5 2 2" xfId="24064" xr:uid="{00000000-0005-0000-0000-000034310000}"/>
    <cellStyle name="Standaard 4 2 3 9 2 5 3" xfId="11146" xr:uid="{00000000-0005-0000-0000-000035310000}"/>
    <cellStyle name="Standaard 4 2 3 9 2 5 3 2" xfId="24065" xr:uid="{00000000-0005-0000-0000-000036310000}"/>
    <cellStyle name="Standaard 4 2 3 9 2 5 4" xfId="15814" xr:uid="{00000000-0005-0000-0000-000037310000}"/>
    <cellStyle name="Standaard 4 2 3 9 2 5 5" xfId="24063" xr:uid="{00000000-0005-0000-0000-000038310000}"/>
    <cellStyle name="Standaard 4 2 3 9 2 6" xfId="4984" xr:uid="{00000000-0005-0000-0000-000039310000}"/>
    <cellStyle name="Standaard 4 2 3 9 2 6 2" xfId="24066" xr:uid="{00000000-0005-0000-0000-00003A310000}"/>
    <cellStyle name="Standaard 4 2 3 9 2 7" xfId="11135" xr:uid="{00000000-0005-0000-0000-00003B310000}"/>
    <cellStyle name="Standaard 4 2 3 9 2 7 2" xfId="24067" xr:uid="{00000000-0005-0000-0000-00003C310000}"/>
    <cellStyle name="Standaard 4 2 3 9 2 8" xfId="15803" xr:uid="{00000000-0005-0000-0000-00003D310000}"/>
    <cellStyle name="Standaard 4 2 3 9 2 9" xfId="24032" xr:uid="{00000000-0005-0000-0000-00003E310000}"/>
    <cellStyle name="Standaard 4 2 3 9 3" xfId="507" xr:uid="{00000000-0005-0000-0000-00003F310000}"/>
    <cellStyle name="Standaard 4 2 3 9 3 2" xfId="2065" xr:uid="{00000000-0005-0000-0000-000040310000}"/>
    <cellStyle name="Standaard 4 2 3 9 3 2 2" xfId="4396" xr:uid="{00000000-0005-0000-0000-000041310000}"/>
    <cellStyle name="Standaard 4 2 3 9 3 2 2 2" xfId="9063" xr:uid="{00000000-0005-0000-0000-000042310000}"/>
    <cellStyle name="Standaard 4 2 3 9 3 2 2 2 2" xfId="24071" xr:uid="{00000000-0005-0000-0000-000043310000}"/>
    <cellStyle name="Standaard 4 2 3 9 3 2 2 3" xfId="11149" xr:uid="{00000000-0005-0000-0000-000044310000}"/>
    <cellStyle name="Standaard 4 2 3 9 3 2 2 3 2" xfId="24072" xr:uid="{00000000-0005-0000-0000-000045310000}"/>
    <cellStyle name="Standaard 4 2 3 9 3 2 2 4" xfId="15817" xr:uid="{00000000-0005-0000-0000-000046310000}"/>
    <cellStyle name="Standaard 4 2 3 9 3 2 2 5" xfId="24070" xr:uid="{00000000-0005-0000-0000-000047310000}"/>
    <cellStyle name="Standaard 4 2 3 9 3 2 3" xfId="6732" xr:uid="{00000000-0005-0000-0000-000048310000}"/>
    <cellStyle name="Standaard 4 2 3 9 3 2 3 2" xfId="24073" xr:uid="{00000000-0005-0000-0000-000049310000}"/>
    <cellStyle name="Standaard 4 2 3 9 3 2 4" xfId="11148" xr:uid="{00000000-0005-0000-0000-00004A310000}"/>
    <cellStyle name="Standaard 4 2 3 9 3 2 4 2" xfId="24074" xr:uid="{00000000-0005-0000-0000-00004B310000}"/>
    <cellStyle name="Standaard 4 2 3 9 3 2 5" xfId="15816" xr:uid="{00000000-0005-0000-0000-00004C310000}"/>
    <cellStyle name="Standaard 4 2 3 9 3 2 6" xfId="24069" xr:uid="{00000000-0005-0000-0000-00004D310000}"/>
    <cellStyle name="Standaard 4 2 3 9 3 3" xfId="1288" xr:uid="{00000000-0005-0000-0000-00004E310000}"/>
    <cellStyle name="Standaard 4 2 3 9 3 3 2" xfId="3619" xr:uid="{00000000-0005-0000-0000-00004F310000}"/>
    <cellStyle name="Standaard 4 2 3 9 3 3 2 2" xfId="8286" xr:uid="{00000000-0005-0000-0000-000050310000}"/>
    <cellStyle name="Standaard 4 2 3 9 3 3 2 2 2" xfId="24077" xr:uid="{00000000-0005-0000-0000-000051310000}"/>
    <cellStyle name="Standaard 4 2 3 9 3 3 2 3" xfId="11151" xr:uid="{00000000-0005-0000-0000-000052310000}"/>
    <cellStyle name="Standaard 4 2 3 9 3 3 2 3 2" xfId="24078" xr:uid="{00000000-0005-0000-0000-000053310000}"/>
    <cellStyle name="Standaard 4 2 3 9 3 3 2 4" xfId="15819" xr:uid="{00000000-0005-0000-0000-000054310000}"/>
    <cellStyle name="Standaard 4 2 3 9 3 3 2 5" xfId="24076" xr:uid="{00000000-0005-0000-0000-000055310000}"/>
    <cellStyle name="Standaard 4 2 3 9 3 3 3" xfId="5955" xr:uid="{00000000-0005-0000-0000-000056310000}"/>
    <cellStyle name="Standaard 4 2 3 9 3 3 3 2" xfId="24079" xr:uid="{00000000-0005-0000-0000-000057310000}"/>
    <cellStyle name="Standaard 4 2 3 9 3 3 4" xfId="11150" xr:uid="{00000000-0005-0000-0000-000058310000}"/>
    <cellStyle name="Standaard 4 2 3 9 3 3 4 2" xfId="24080" xr:uid="{00000000-0005-0000-0000-000059310000}"/>
    <cellStyle name="Standaard 4 2 3 9 3 3 5" xfId="15818" xr:uid="{00000000-0005-0000-0000-00005A310000}"/>
    <cellStyle name="Standaard 4 2 3 9 3 3 6" xfId="24075" xr:uid="{00000000-0005-0000-0000-00005B310000}"/>
    <cellStyle name="Standaard 4 2 3 9 3 4" xfId="2842" xr:uid="{00000000-0005-0000-0000-00005C310000}"/>
    <cellStyle name="Standaard 4 2 3 9 3 4 2" xfId="7509" xr:uid="{00000000-0005-0000-0000-00005D310000}"/>
    <cellStyle name="Standaard 4 2 3 9 3 4 2 2" xfId="24082" xr:uid="{00000000-0005-0000-0000-00005E310000}"/>
    <cellStyle name="Standaard 4 2 3 9 3 4 3" xfId="11152" xr:uid="{00000000-0005-0000-0000-00005F310000}"/>
    <cellStyle name="Standaard 4 2 3 9 3 4 3 2" xfId="24083" xr:uid="{00000000-0005-0000-0000-000060310000}"/>
    <cellStyle name="Standaard 4 2 3 9 3 4 4" xfId="15820" xr:uid="{00000000-0005-0000-0000-000061310000}"/>
    <cellStyle name="Standaard 4 2 3 9 3 4 5" xfId="24081" xr:uid="{00000000-0005-0000-0000-000062310000}"/>
    <cellStyle name="Standaard 4 2 3 9 3 5" xfId="5178" xr:uid="{00000000-0005-0000-0000-000063310000}"/>
    <cellStyle name="Standaard 4 2 3 9 3 5 2" xfId="24084" xr:uid="{00000000-0005-0000-0000-000064310000}"/>
    <cellStyle name="Standaard 4 2 3 9 3 6" xfId="11147" xr:uid="{00000000-0005-0000-0000-000065310000}"/>
    <cellStyle name="Standaard 4 2 3 9 3 6 2" xfId="24085" xr:uid="{00000000-0005-0000-0000-000066310000}"/>
    <cellStyle name="Standaard 4 2 3 9 3 7" xfId="15815" xr:uid="{00000000-0005-0000-0000-000067310000}"/>
    <cellStyle name="Standaard 4 2 3 9 3 8" xfId="24068" xr:uid="{00000000-0005-0000-0000-000068310000}"/>
    <cellStyle name="Standaard 4 2 3 9 4" xfId="1677" xr:uid="{00000000-0005-0000-0000-000069310000}"/>
    <cellStyle name="Standaard 4 2 3 9 4 2" xfId="4008" xr:uid="{00000000-0005-0000-0000-00006A310000}"/>
    <cellStyle name="Standaard 4 2 3 9 4 2 2" xfId="8675" xr:uid="{00000000-0005-0000-0000-00006B310000}"/>
    <cellStyle name="Standaard 4 2 3 9 4 2 2 2" xfId="24088" xr:uid="{00000000-0005-0000-0000-00006C310000}"/>
    <cellStyle name="Standaard 4 2 3 9 4 2 3" xfId="11154" xr:uid="{00000000-0005-0000-0000-00006D310000}"/>
    <cellStyle name="Standaard 4 2 3 9 4 2 3 2" xfId="24089" xr:uid="{00000000-0005-0000-0000-00006E310000}"/>
    <cellStyle name="Standaard 4 2 3 9 4 2 4" xfId="15822" xr:uid="{00000000-0005-0000-0000-00006F310000}"/>
    <cellStyle name="Standaard 4 2 3 9 4 2 5" xfId="24087" xr:uid="{00000000-0005-0000-0000-000070310000}"/>
    <cellStyle name="Standaard 4 2 3 9 4 3" xfId="6344" xr:uid="{00000000-0005-0000-0000-000071310000}"/>
    <cellStyle name="Standaard 4 2 3 9 4 3 2" xfId="24090" xr:uid="{00000000-0005-0000-0000-000072310000}"/>
    <cellStyle name="Standaard 4 2 3 9 4 4" xfId="11153" xr:uid="{00000000-0005-0000-0000-000073310000}"/>
    <cellStyle name="Standaard 4 2 3 9 4 4 2" xfId="24091" xr:uid="{00000000-0005-0000-0000-000074310000}"/>
    <cellStyle name="Standaard 4 2 3 9 4 5" xfId="15821" xr:uid="{00000000-0005-0000-0000-000075310000}"/>
    <cellStyle name="Standaard 4 2 3 9 4 6" xfId="24086" xr:uid="{00000000-0005-0000-0000-000076310000}"/>
    <cellStyle name="Standaard 4 2 3 9 5" xfId="900" xr:uid="{00000000-0005-0000-0000-000077310000}"/>
    <cellStyle name="Standaard 4 2 3 9 5 2" xfId="3231" xr:uid="{00000000-0005-0000-0000-000078310000}"/>
    <cellStyle name="Standaard 4 2 3 9 5 2 2" xfId="7898" xr:uid="{00000000-0005-0000-0000-000079310000}"/>
    <cellStyle name="Standaard 4 2 3 9 5 2 2 2" xfId="24094" xr:uid="{00000000-0005-0000-0000-00007A310000}"/>
    <cellStyle name="Standaard 4 2 3 9 5 2 3" xfId="11156" xr:uid="{00000000-0005-0000-0000-00007B310000}"/>
    <cellStyle name="Standaard 4 2 3 9 5 2 3 2" xfId="24095" xr:uid="{00000000-0005-0000-0000-00007C310000}"/>
    <cellStyle name="Standaard 4 2 3 9 5 2 4" xfId="15824" xr:uid="{00000000-0005-0000-0000-00007D310000}"/>
    <cellStyle name="Standaard 4 2 3 9 5 2 5" xfId="24093" xr:uid="{00000000-0005-0000-0000-00007E310000}"/>
    <cellStyle name="Standaard 4 2 3 9 5 3" xfId="5567" xr:uid="{00000000-0005-0000-0000-00007F310000}"/>
    <cellStyle name="Standaard 4 2 3 9 5 3 2" xfId="24096" xr:uid="{00000000-0005-0000-0000-000080310000}"/>
    <cellStyle name="Standaard 4 2 3 9 5 4" xfId="11155" xr:uid="{00000000-0005-0000-0000-000081310000}"/>
    <cellStyle name="Standaard 4 2 3 9 5 4 2" xfId="24097" xr:uid="{00000000-0005-0000-0000-000082310000}"/>
    <cellStyle name="Standaard 4 2 3 9 5 5" xfId="15823" xr:uid="{00000000-0005-0000-0000-000083310000}"/>
    <cellStyle name="Standaard 4 2 3 9 5 6" xfId="24092" xr:uid="{00000000-0005-0000-0000-000084310000}"/>
    <cellStyle name="Standaard 4 2 3 9 6" xfId="2454" xr:uid="{00000000-0005-0000-0000-000085310000}"/>
    <cellStyle name="Standaard 4 2 3 9 6 2" xfId="7121" xr:uid="{00000000-0005-0000-0000-000086310000}"/>
    <cellStyle name="Standaard 4 2 3 9 6 2 2" xfId="24099" xr:uid="{00000000-0005-0000-0000-000087310000}"/>
    <cellStyle name="Standaard 4 2 3 9 6 3" xfId="11157" xr:uid="{00000000-0005-0000-0000-000088310000}"/>
    <cellStyle name="Standaard 4 2 3 9 6 3 2" xfId="24100" xr:uid="{00000000-0005-0000-0000-000089310000}"/>
    <cellStyle name="Standaard 4 2 3 9 6 4" xfId="15825" xr:uid="{00000000-0005-0000-0000-00008A310000}"/>
    <cellStyle name="Standaard 4 2 3 9 6 5" xfId="24098" xr:uid="{00000000-0005-0000-0000-00008B310000}"/>
    <cellStyle name="Standaard 4 2 3 9 7" xfId="4790" xr:uid="{00000000-0005-0000-0000-00008C310000}"/>
    <cellStyle name="Standaard 4 2 3 9 7 2" xfId="24101" xr:uid="{00000000-0005-0000-0000-00008D310000}"/>
    <cellStyle name="Standaard 4 2 3 9 8" xfId="11134" xr:uid="{00000000-0005-0000-0000-00008E310000}"/>
    <cellStyle name="Standaard 4 2 3 9 8 2" xfId="24102" xr:uid="{00000000-0005-0000-0000-00008F310000}"/>
    <cellStyle name="Standaard 4 2 3 9 9" xfId="15802" xr:uid="{00000000-0005-0000-0000-000090310000}"/>
    <cellStyle name="Standaard 4 2 4" xfId="48" xr:uid="{00000000-0005-0000-0000-000091310000}"/>
    <cellStyle name="Standaard 4 2 4 10" xfId="2388" xr:uid="{00000000-0005-0000-0000-000092310000}"/>
    <cellStyle name="Standaard 4 2 4 10 2" xfId="7055" xr:uid="{00000000-0005-0000-0000-000093310000}"/>
    <cellStyle name="Standaard 4 2 4 10 2 2" xfId="24105" xr:uid="{00000000-0005-0000-0000-000094310000}"/>
    <cellStyle name="Standaard 4 2 4 10 3" xfId="11159" xr:uid="{00000000-0005-0000-0000-000095310000}"/>
    <cellStyle name="Standaard 4 2 4 10 3 2" xfId="24106" xr:uid="{00000000-0005-0000-0000-000096310000}"/>
    <cellStyle name="Standaard 4 2 4 10 4" xfId="15827" xr:uid="{00000000-0005-0000-0000-000097310000}"/>
    <cellStyle name="Standaard 4 2 4 10 5" xfId="24104" xr:uid="{00000000-0005-0000-0000-000098310000}"/>
    <cellStyle name="Standaard 4 2 4 11" xfId="4693" xr:uid="{00000000-0005-0000-0000-000099310000}"/>
    <cellStyle name="Standaard 4 2 4 11 2" xfId="24107" xr:uid="{00000000-0005-0000-0000-00009A310000}"/>
    <cellStyle name="Standaard 4 2 4 12" xfId="11158" xr:uid="{00000000-0005-0000-0000-00009B310000}"/>
    <cellStyle name="Standaard 4 2 4 12 2" xfId="24108" xr:uid="{00000000-0005-0000-0000-00009C310000}"/>
    <cellStyle name="Standaard 4 2 4 13" xfId="15826" xr:uid="{00000000-0005-0000-0000-00009D310000}"/>
    <cellStyle name="Standaard 4 2 4 14" xfId="24103" xr:uid="{00000000-0005-0000-0000-00009E310000}"/>
    <cellStyle name="Standaard 4 2 4 2" xfId="49" xr:uid="{00000000-0005-0000-0000-00009F310000}"/>
    <cellStyle name="Standaard 4 2 4 2 10" xfId="15828" xr:uid="{00000000-0005-0000-0000-0000A0310000}"/>
    <cellStyle name="Standaard 4 2 4 2 11" xfId="24109" xr:uid="{00000000-0005-0000-0000-0000A1310000}"/>
    <cellStyle name="Standaard 4 2 4 2 2" xfId="160" xr:uid="{00000000-0005-0000-0000-0000A2310000}"/>
    <cellStyle name="Standaard 4 2 4 2 2 10" xfId="24110" xr:uid="{00000000-0005-0000-0000-0000A3310000}"/>
    <cellStyle name="Standaard 4 2 4 2 2 2" xfId="354" xr:uid="{00000000-0005-0000-0000-0000A4310000}"/>
    <cellStyle name="Standaard 4 2 4 2 2 2 2" xfId="745" xr:uid="{00000000-0005-0000-0000-0000A5310000}"/>
    <cellStyle name="Standaard 4 2 4 2 2 2 2 2" xfId="2303" xr:uid="{00000000-0005-0000-0000-0000A6310000}"/>
    <cellStyle name="Standaard 4 2 4 2 2 2 2 2 2" xfId="4634" xr:uid="{00000000-0005-0000-0000-0000A7310000}"/>
    <cellStyle name="Standaard 4 2 4 2 2 2 2 2 2 2" xfId="9301" xr:uid="{00000000-0005-0000-0000-0000A8310000}"/>
    <cellStyle name="Standaard 4 2 4 2 2 2 2 2 2 2 2" xfId="24115" xr:uid="{00000000-0005-0000-0000-0000A9310000}"/>
    <cellStyle name="Standaard 4 2 4 2 2 2 2 2 2 3" xfId="11165" xr:uid="{00000000-0005-0000-0000-0000AA310000}"/>
    <cellStyle name="Standaard 4 2 4 2 2 2 2 2 2 3 2" xfId="24116" xr:uid="{00000000-0005-0000-0000-0000AB310000}"/>
    <cellStyle name="Standaard 4 2 4 2 2 2 2 2 2 4" xfId="15833" xr:uid="{00000000-0005-0000-0000-0000AC310000}"/>
    <cellStyle name="Standaard 4 2 4 2 2 2 2 2 2 5" xfId="24114" xr:uid="{00000000-0005-0000-0000-0000AD310000}"/>
    <cellStyle name="Standaard 4 2 4 2 2 2 2 2 3" xfId="6970" xr:uid="{00000000-0005-0000-0000-0000AE310000}"/>
    <cellStyle name="Standaard 4 2 4 2 2 2 2 2 3 2" xfId="24117" xr:uid="{00000000-0005-0000-0000-0000AF310000}"/>
    <cellStyle name="Standaard 4 2 4 2 2 2 2 2 4" xfId="11164" xr:uid="{00000000-0005-0000-0000-0000B0310000}"/>
    <cellStyle name="Standaard 4 2 4 2 2 2 2 2 4 2" xfId="24118" xr:uid="{00000000-0005-0000-0000-0000B1310000}"/>
    <cellStyle name="Standaard 4 2 4 2 2 2 2 2 5" xfId="15832" xr:uid="{00000000-0005-0000-0000-0000B2310000}"/>
    <cellStyle name="Standaard 4 2 4 2 2 2 2 2 6" xfId="24113" xr:uid="{00000000-0005-0000-0000-0000B3310000}"/>
    <cellStyle name="Standaard 4 2 4 2 2 2 2 3" xfId="1526" xr:uid="{00000000-0005-0000-0000-0000B4310000}"/>
    <cellStyle name="Standaard 4 2 4 2 2 2 2 3 2" xfId="3857" xr:uid="{00000000-0005-0000-0000-0000B5310000}"/>
    <cellStyle name="Standaard 4 2 4 2 2 2 2 3 2 2" xfId="8524" xr:uid="{00000000-0005-0000-0000-0000B6310000}"/>
    <cellStyle name="Standaard 4 2 4 2 2 2 2 3 2 2 2" xfId="24121" xr:uid="{00000000-0005-0000-0000-0000B7310000}"/>
    <cellStyle name="Standaard 4 2 4 2 2 2 2 3 2 3" xfId="11167" xr:uid="{00000000-0005-0000-0000-0000B8310000}"/>
    <cellStyle name="Standaard 4 2 4 2 2 2 2 3 2 3 2" xfId="24122" xr:uid="{00000000-0005-0000-0000-0000B9310000}"/>
    <cellStyle name="Standaard 4 2 4 2 2 2 2 3 2 4" xfId="15835" xr:uid="{00000000-0005-0000-0000-0000BA310000}"/>
    <cellStyle name="Standaard 4 2 4 2 2 2 2 3 2 5" xfId="24120" xr:uid="{00000000-0005-0000-0000-0000BB310000}"/>
    <cellStyle name="Standaard 4 2 4 2 2 2 2 3 3" xfId="6193" xr:uid="{00000000-0005-0000-0000-0000BC310000}"/>
    <cellStyle name="Standaard 4 2 4 2 2 2 2 3 3 2" xfId="24123" xr:uid="{00000000-0005-0000-0000-0000BD310000}"/>
    <cellStyle name="Standaard 4 2 4 2 2 2 2 3 4" xfId="11166" xr:uid="{00000000-0005-0000-0000-0000BE310000}"/>
    <cellStyle name="Standaard 4 2 4 2 2 2 2 3 4 2" xfId="24124" xr:uid="{00000000-0005-0000-0000-0000BF310000}"/>
    <cellStyle name="Standaard 4 2 4 2 2 2 2 3 5" xfId="15834" xr:uid="{00000000-0005-0000-0000-0000C0310000}"/>
    <cellStyle name="Standaard 4 2 4 2 2 2 2 3 6" xfId="24119" xr:uid="{00000000-0005-0000-0000-0000C1310000}"/>
    <cellStyle name="Standaard 4 2 4 2 2 2 2 4" xfId="3080" xr:uid="{00000000-0005-0000-0000-0000C2310000}"/>
    <cellStyle name="Standaard 4 2 4 2 2 2 2 4 2" xfId="7747" xr:uid="{00000000-0005-0000-0000-0000C3310000}"/>
    <cellStyle name="Standaard 4 2 4 2 2 2 2 4 2 2" xfId="24126" xr:uid="{00000000-0005-0000-0000-0000C4310000}"/>
    <cellStyle name="Standaard 4 2 4 2 2 2 2 4 3" xfId="11168" xr:uid="{00000000-0005-0000-0000-0000C5310000}"/>
    <cellStyle name="Standaard 4 2 4 2 2 2 2 4 3 2" xfId="24127" xr:uid="{00000000-0005-0000-0000-0000C6310000}"/>
    <cellStyle name="Standaard 4 2 4 2 2 2 2 4 4" xfId="15836" xr:uid="{00000000-0005-0000-0000-0000C7310000}"/>
    <cellStyle name="Standaard 4 2 4 2 2 2 2 4 5" xfId="24125" xr:uid="{00000000-0005-0000-0000-0000C8310000}"/>
    <cellStyle name="Standaard 4 2 4 2 2 2 2 5" xfId="5416" xr:uid="{00000000-0005-0000-0000-0000C9310000}"/>
    <cellStyle name="Standaard 4 2 4 2 2 2 2 5 2" xfId="24128" xr:uid="{00000000-0005-0000-0000-0000CA310000}"/>
    <cellStyle name="Standaard 4 2 4 2 2 2 2 6" xfId="11163" xr:uid="{00000000-0005-0000-0000-0000CB310000}"/>
    <cellStyle name="Standaard 4 2 4 2 2 2 2 6 2" xfId="24129" xr:uid="{00000000-0005-0000-0000-0000CC310000}"/>
    <cellStyle name="Standaard 4 2 4 2 2 2 2 7" xfId="15831" xr:uid="{00000000-0005-0000-0000-0000CD310000}"/>
    <cellStyle name="Standaard 4 2 4 2 2 2 2 8" xfId="24112" xr:uid="{00000000-0005-0000-0000-0000CE310000}"/>
    <cellStyle name="Standaard 4 2 4 2 2 2 3" xfId="1915" xr:uid="{00000000-0005-0000-0000-0000CF310000}"/>
    <cellStyle name="Standaard 4 2 4 2 2 2 3 2" xfId="4246" xr:uid="{00000000-0005-0000-0000-0000D0310000}"/>
    <cellStyle name="Standaard 4 2 4 2 2 2 3 2 2" xfId="8913" xr:uid="{00000000-0005-0000-0000-0000D1310000}"/>
    <cellStyle name="Standaard 4 2 4 2 2 2 3 2 2 2" xfId="24132" xr:uid="{00000000-0005-0000-0000-0000D2310000}"/>
    <cellStyle name="Standaard 4 2 4 2 2 2 3 2 3" xfId="11170" xr:uid="{00000000-0005-0000-0000-0000D3310000}"/>
    <cellStyle name="Standaard 4 2 4 2 2 2 3 2 3 2" xfId="24133" xr:uid="{00000000-0005-0000-0000-0000D4310000}"/>
    <cellStyle name="Standaard 4 2 4 2 2 2 3 2 4" xfId="15838" xr:uid="{00000000-0005-0000-0000-0000D5310000}"/>
    <cellStyle name="Standaard 4 2 4 2 2 2 3 2 5" xfId="24131" xr:uid="{00000000-0005-0000-0000-0000D6310000}"/>
    <cellStyle name="Standaard 4 2 4 2 2 2 3 3" xfId="6582" xr:uid="{00000000-0005-0000-0000-0000D7310000}"/>
    <cellStyle name="Standaard 4 2 4 2 2 2 3 3 2" xfId="24134" xr:uid="{00000000-0005-0000-0000-0000D8310000}"/>
    <cellStyle name="Standaard 4 2 4 2 2 2 3 4" xfId="11169" xr:uid="{00000000-0005-0000-0000-0000D9310000}"/>
    <cellStyle name="Standaard 4 2 4 2 2 2 3 4 2" xfId="24135" xr:uid="{00000000-0005-0000-0000-0000DA310000}"/>
    <cellStyle name="Standaard 4 2 4 2 2 2 3 5" xfId="15837" xr:uid="{00000000-0005-0000-0000-0000DB310000}"/>
    <cellStyle name="Standaard 4 2 4 2 2 2 3 6" xfId="24130" xr:uid="{00000000-0005-0000-0000-0000DC310000}"/>
    <cellStyle name="Standaard 4 2 4 2 2 2 4" xfId="1138" xr:uid="{00000000-0005-0000-0000-0000DD310000}"/>
    <cellStyle name="Standaard 4 2 4 2 2 2 4 2" xfId="3469" xr:uid="{00000000-0005-0000-0000-0000DE310000}"/>
    <cellStyle name="Standaard 4 2 4 2 2 2 4 2 2" xfId="8136" xr:uid="{00000000-0005-0000-0000-0000DF310000}"/>
    <cellStyle name="Standaard 4 2 4 2 2 2 4 2 2 2" xfId="24138" xr:uid="{00000000-0005-0000-0000-0000E0310000}"/>
    <cellStyle name="Standaard 4 2 4 2 2 2 4 2 3" xfId="11172" xr:uid="{00000000-0005-0000-0000-0000E1310000}"/>
    <cellStyle name="Standaard 4 2 4 2 2 2 4 2 3 2" xfId="24139" xr:uid="{00000000-0005-0000-0000-0000E2310000}"/>
    <cellStyle name="Standaard 4 2 4 2 2 2 4 2 4" xfId="15840" xr:uid="{00000000-0005-0000-0000-0000E3310000}"/>
    <cellStyle name="Standaard 4 2 4 2 2 2 4 2 5" xfId="24137" xr:uid="{00000000-0005-0000-0000-0000E4310000}"/>
    <cellStyle name="Standaard 4 2 4 2 2 2 4 3" xfId="5805" xr:uid="{00000000-0005-0000-0000-0000E5310000}"/>
    <cellStyle name="Standaard 4 2 4 2 2 2 4 3 2" xfId="24140" xr:uid="{00000000-0005-0000-0000-0000E6310000}"/>
    <cellStyle name="Standaard 4 2 4 2 2 2 4 4" xfId="11171" xr:uid="{00000000-0005-0000-0000-0000E7310000}"/>
    <cellStyle name="Standaard 4 2 4 2 2 2 4 4 2" xfId="24141" xr:uid="{00000000-0005-0000-0000-0000E8310000}"/>
    <cellStyle name="Standaard 4 2 4 2 2 2 4 5" xfId="15839" xr:uid="{00000000-0005-0000-0000-0000E9310000}"/>
    <cellStyle name="Standaard 4 2 4 2 2 2 4 6" xfId="24136" xr:uid="{00000000-0005-0000-0000-0000EA310000}"/>
    <cellStyle name="Standaard 4 2 4 2 2 2 5" xfId="2692" xr:uid="{00000000-0005-0000-0000-0000EB310000}"/>
    <cellStyle name="Standaard 4 2 4 2 2 2 5 2" xfId="7359" xr:uid="{00000000-0005-0000-0000-0000EC310000}"/>
    <cellStyle name="Standaard 4 2 4 2 2 2 5 2 2" xfId="24143" xr:uid="{00000000-0005-0000-0000-0000ED310000}"/>
    <cellStyle name="Standaard 4 2 4 2 2 2 5 3" xfId="11173" xr:uid="{00000000-0005-0000-0000-0000EE310000}"/>
    <cellStyle name="Standaard 4 2 4 2 2 2 5 3 2" xfId="24144" xr:uid="{00000000-0005-0000-0000-0000EF310000}"/>
    <cellStyle name="Standaard 4 2 4 2 2 2 5 4" xfId="15841" xr:uid="{00000000-0005-0000-0000-0000F0310000}"/>
    <cellStyle name="Standaard 4 2 4 2 2 2 5 5" xfId="24142" xr:uid="{00000000-0005-0000-0000-0000F1310000}"/>
    <cellStyle name="Standaard 4 2 4 2 2 2 6" xfId="5028" xr:uid="{00000000-0005-0000-0000-0000F2310000}"/>
    <cellStyle name="Standaard 4 2 4 2 2 2 6 2" xfId="24145" xr:uid="{00000000-0005-0000-0000-0000F3310000}"/>
    <cellStyle name="Standaard 4 2 4 2 2 2 7" xfId="11162" xr:uid="{00000000-0005-0000-0000-0000F4310000}"/>
    <cellStyle name="Standaard 4 2 4 2 2 2 7 2" xfId="24146" xr:uid="{00000000-0005-0000-0000-0000F5310000}"/>
    <cellStyle name="Standaard 4 2 4 2 2 2 8" xfId="15830" xr:uid="{00000000-0005-0000-0000-0000F6310000}"/>
    <cellStyle name="Standaard 4 2 4 2 2 2 9" xfId="24111" xr:uid="{00000000-0005-0000-0000-0000F7310000}"/>
    <cellStyle name="Standaard 4 2 4 2 2 3" xfId="551" xr:uid="{00000000-0005-0000-0000-0000F8310000}"/>
    <cellStyle name="Standaard 4 2 4 2 2 3 2" xfId="2109" xr:uid="{00000000-0005-0000-0000-0000F9310000}"/>
    <cellStyle name="Standaard 4 2 4 2 2 3 2 2" xfId="4440" xr:uid="{00000000-0005-0000-0000-0000FA310000}"/>
    <cellStyle name="Standaard 4 2 4 2 2 3 2 2 2" xfId="9107" xr:uid="{00000000-0005-0000-0000-0000FB310000}"/>
    <cellStyle name="Standaard 4 2 4 2 2 3 2 2 2 2" xfId="24150" xr:uid="{00000000-0005-0000-0000-0000FC310000}"/>
    <cellStyle name="Standaard 4 2 4 2 2 3 2 2 3" xfId="11176" xr:uid="{00000000-0005-0000-0000-0000FD310000}"/>
    <cellStyle name="Standaard 4 2 4 2 2 3 2 2 3 2" xfId="24151" xr:uid="{00000000-0005-0000-0000-0000FE310000}"/>
    <cellStyle name="Standaard 4 2 4 2 2 3 2 2 4" xfId="15844" xr:uid="{00000000-0005-0000-0000-0000FF310000}"/>
    <cellStyle name="Standaard 4 2 4 2 2 3 2 2 5" xfId="24149" xr:uid="{00000000-0005-0000-0000-000000320000}"/>
    <cellStyle name="Standaard 4 2 4 2 2 3 2 3" xfId="6776" xr:uid="{00000000-0005-0000-0000-000001320000}"/>
    <cellStyle name="Standaard 4 2 4 2 2 3 2 3 2" xfId="24152" xr:uid="{00000000-0005-0000-0000-000002320000}"/>
    <cellStyle name="Standaard 4 2 4 2 2 3 2 4" xfId="11175" xr:uid="{00000000-0005-0000-0000-000003320000}"/>
    <cellStyle name="Standaard 4 2 4 2 2 3 2 4 2" xfId="24153" xr:uid="{00000000-0005-0000-0000-000004320000}"/>
    <cellStyle name="Standaard 4 2 4 2 2 3 2 5" xfId="15843" xr:uid="{00000000-0005-0000-0000-000005320000}"/>
    <cellStyle name="Standaard 4 2 4 2 2 3 2 6" xfId="24148" xr:uid="{00000000-0005-0000-0000-000006320000}"/>
    <cellStyle name="Standaard 4 2 4 2 2 3 3" xfId="1332" xr:uid="{00000000-0005-0000-0000-000007320000}"/>
    <cellStyle name="Standaard 4 2 4 2 2 3 3 2" xfId="3663" xr:uid="{00000000-0005-0000-0000-000008320000}"/>
    <cellStyle name="Standaard 4 2 4 2 2 3 3 2 2" xfId="8330" xr:uid="{00000000-0005-0000-0000-000009320000}"/>
    <cellStyle name="Standaard 4 2 4 2 2 3 3 2 2 2" xfId="24156" xr:uid="{00000000-0005-0000-0000-00000A320000}"/>
    <cellStyle name="Standaard 4 2 4 2 2 3 3 2 3" xfId="11178" xr:uid="{00000000-0005-0000-0000-00000B320000}"/>
    <cellStyle name="Standaard 4 2 4 2 2 3 3 2 3 2" xfId="24157" xr:uid="{00000000-0005-0000-0000-00000C320000}"/>
    <cellStyle name="Standaard 4 2 4 2 2 3 3 2 4" xfId="15846" xr:uid="{00000000-0005-0000-0000-00000D320000}"/>
    <cellStyle name="Standaard 4 2 4 2 2 3 3 2 5" xfId="24155" xr:uid="{00000000-0005-0000-0000-00000E320000}"/>
    <cellStyle name="Standaard 4 2 4 2 2 3 3 3" xfId="5999" xr:uid="{00000000-0005-0000-0000-00000F320000}"/>
    <cellStyle name="Standaard 4 2 4 2 2 3 3 3 2" xfId="24158" xr:uid="{00000000-0005-0000-0000-000010320000}"/>
    <cellStyle name="Standaard 4 2 4 2 2 3 3 4" xfId="11177" xr:uid="{00000000-0005-0000-0000-000011320000}"/>
    <cellStyle name="Standaard 4 2 4 2 2 3 3 4 2" xfId="24159" xr:uid="{00000000-0005-0000-0000-000012320000}"/>
    <cellStyle name="Standaard 4 2 4 2 2 3 3 5" xfId="15845" xr:uid="{00000000-0005-0000-0000-000013320000}"/>
    <cellStyle name="Standaard 4 2 4 2 2 3 3 6" xfId="24154" xr:uid="{00000000-0005-0000-0000-000014320000}"/>
    <cellStyle name="Standaard 4 2 4 2 2 3 4" xfId="2886" xr:uid="{00000000-0005-0000-0000-000015320000}"/>
    <cellStyle name="Standaard 4 2 4 2 2 3 4 2" xfId="7553" xr:uid="{00000000-0005-0000-0000-000016320000}"/>
    <cellStyle name="Standaard 4 2 4 2 2 3 4 2 2" xfId="24161" xr:uid="{00000000-0005-0000-0000-000017320000}"/>
    <cellStyle name="Standaard 4 2 4 2 2 3 4 3" xfId="11179" xr:uid="{00000000-0005-0000-0000-000018320000}"/>
    <cellStyle name="Standaard 4 2 4 2 2 3 4 3 2" xfId="24162" xr:uid="{00000000-0005-0000-0000-000019320000}"/>
    <cellStyle name="Standaard 4 2 4 2 2 3 4 4" xfId="15847" xr:uid="{00000000-0005-0000-0000-00001A320000}"/>
    <cellStyle name="Standaard 4 2 4 2 2 3 4 5" xfId="24160" xr:uid="{00000000-0005-0000-0000-00001B320000}"/>
    <cellStyle name="Standaard 4 2 4 2 2 3 5" xfId="5222" xr:uid="{00000000-0005-0000-0000-00001C320000}"/>
    <cellStyle name="Standaard 4 2 4 2 2 3 5 2" xfId="24163" xr:uid="{00000000-0005-0000-0000-00001D320000}"/>
    <cellStyle name="Standaard 4 2 4 2 2 3 6" xfId="11174" xr:uid="{00000000-0005-0000-0000-00001E320000}"/>
    <cellStyle name="Standaard 4 2 4 2 2 3 6 2" xfId="24164" xr:uid="{00000000-0005-0000-0000-00001F320000}"/>
    <cellStyle name="Standaard 4 2 4 2 2 3 7" xfId="15842" xr:uid="{00000000-0005-0000-0000-000020320000}"/>
    <cellStyle name="Standaard 4 2 4 2 2 3 8" xfId="24147" xr:uid="{00000000-0005-0000-0000-000021320000}"/>
    <cellStyle name="Standaard 4 2 4 2 2 4" xfId="1721" xr:uid="{00000000-0005-0000-0000-000022320000}"/>
    <cellStyle name="Standaard 4 2 4 2 2 4 2" xfId="4052" xr:uid="{00000000-0005-0000-0000-000023320000}"/>
    <cellStyle name="Standaard 4 2 4 2 2 4 2 2" xfId="8719" xr:uid="{00000000-0005-0000-0000-000024320000}"/>
    <cellStyle name="Standaard 4 2 4 2 2 4 2 2 2" xfId="24167" xr:uid="{00000000-0005-0000-0000-000025320000}"/>
    <cellStyle name="Standaard 4 2 4 2 2 4 2 3" xfId="11181" xr:uid="{00000000-0005-0000-0000-000026320000}"/>
    <cellStyle name="Standaard 4 2 4 2 2 4 2 3 2" xfId="24168" xr:uid="{00000000-0005-0000-0000-000027320000}"/>
    <cellStyle name="Standaard 4 2 4 2 2 4 2 4" xfId="15849" xr:uid="{00000000-0005-0000-0000-000028320000}"/>
    <cellStyle name="Standaard 4 2 4 2 2 4 2 5" xfId="24166" xr:uid="{00000000-0005-0000-0000-000029320000}"/>
    <cellStyle name="Standaard 4 2 4 2 2 4 3" xfId="6388" xr:uid="{00000000-0005-0000-0000-00002A320000}"/>
    <cellStyle name="Standaard 4 2 4 2 2 4 3 2" xfId="24169" xr:uid="{00000000-0005-0000-0000-00002B320000}"/>
    <cellStyle name="Standaard 4 2 4 2 2 4 4" xfId="11180" xr:uid="{00000000-0005-0000-0000-00002C320000}"/>
    <cellStyle name="Standaard 4 2 4 2 2 4 4 2" xfId="24170" xr:uid="{00000000-0005-0000-0000-00002D320000}"/>
    <cellStyle name="Standaard 4 2 4 2 2 4 5" xfId="15848" xr:uid="{00000000-0005-0000-0000-00002E320000}"/>
    <cellStyle name="Standaard 4 2 4 2 2 4 6" xfId="24165" xr:uid="{00000000-0005-0000-0000-00002F320000}"/>
    <cellStyle name="Standaard 4 2 4 2 2 5" xfId="944" xr:uid="{00000000-0005-0000-0000-000030320000}"/>
    <cellStyle name="Standaard 4 2 4 2 2 5 2" xfId="3275" xr:uid="{00000000-0005-0000-0000-000031320000}"/>
    <cellStyle name="Standaard 4 2 4 2 2 5 2 2" xfId="7942" xr:uid="{00000000-0005-0000-0000-000032320000}"/>
    <cellStyle name="Standaard 4 2 4 2 2 5 2 2 2" xfId="24173" xr:uid="{00000000-0005-0000-0000-000033320000}"/>
    <cellStyle name="Standaard 4 2 4 2 2 5 2 3" xfId="11183" xr:uid="{00000000-0005-0000-0000-000034320000}"/>
    <cellStyle name="Standaard 4 2 4 2 2 5 2 3 2" xfId="24174" xr:uid="{00000000-0005-0000-0000-000035320000}"/>
    <cellStyle name="Standaard 4 2 4 2 2 5 2 4" xfId="15851" xr:uid="{00000000-0005-0000-0000-000036320000}"/>
    <cellStyle name="Standaard 4 2 4 2 2 5 2 5" xfId="24172" xr:uid="{00000000-0005-0000-0000-000037320000}"/>
    <cellStyle name="Standaard 4 2 4 2 2 5 3" xfId="5611" xr:uid="{00000000-0005-0000-0000-000038320000}"/>
    <cellStyle name="Standaard 4 2 4 2 2 5 3 2" xfId="24175" xr:uid="{00000000-0005-0000-0000-000039320000}"/>
    <cellStyle name="Standaard 4 2 4 2 2 5 4" xfId="11182" xr:uid="{00000000-0005-0000-0000-00003A320000}"/>
    <cellStyle name="Standaard 4 2 4 2 2 5 4 2" xfId="24176" xr:uid="{00000000-0005-0000-0000-00003B320000}"/>
    <cellStyle name="Standaard 4 2 4 2 2 5 5" xfId="15850" xr:uid="{00000000-0005-0000-0000-00003C320000}"/>
    <cellStyle name="Standaard 4 2 4 2 2 5 6" xfId="24171" xr:uid="{00000000-0005-0000-0000-00003D320000}"/>
    <cellStyle name="Standaard 4 2 4 2 2 6" xfId="2498" xr:uid="{00000000-0005-0000-0000-00003E320000}"/>
    <cellStyle name="Standaard 4 2 4 2 2 6 2" xfId="7165" xr:uid="{00000000-0005-0000-0000-00003F320000}"/>
    <cellStyle name="Standaard 4 2 4 2 2 6 2 2" xfId="24178" xr:uid="{00000000-0005-0000-0000-000040320000}"/>
    <cellStyle name="Standaard 4 2 4 2 2 6 3" xfId="11184" xr:uid="{00000000-0005-0000-0000-000041320000}"/>
    <cellStyle name="Standaard 4 2 4 2 2 6 3 2" xfId="24179" xr:uid="{00000000-0005-0000-0000-000042320000}"/>
    <cellStyle name="Standaard 4 2 4 2 2 6 4" xfId="15852" xr:uid="{00000000-0005-0000-0000-000043320000}"/>
    <cellStyle name="Standaard 4 2 4 2 2 6 5" xfId="24177" xr:uid="{00000000-0005-0000-0000-000044320000}"/>
    <cellStyle name="Standaard 4 2 4 2 2 7" xfId="4834" xr:uid="{00000000-0005-0000-0000-000045320000}"/>
    <cellStyle name="Standaard 4 2 4 2 2 7 2" xfId="24180" xr:uid="{00000000-0005-0000-0000-000046320000}"/>
    <cellStyle name="Standaard 4 2 4 2 2 8" xfId="11161" xr:uid="{00000000-0005-0000-0000-000047320000}"/>
    <cellStyle name="Standaard 4 2 4 2 2 8 2" xfId="24181" xr:uid="{00000000-0005-0000-0000-000048320000}"/>
    <cellStyle name="Standaard 4 2 4 2 2 9" xfId="15829" xr:uid="{00000000-0005-0000-0000-000049320000}"/>
    <cellStyle name="Standaard 4 2 4 2 3" xfId="245" xr:uid="{00000000-0005-0000-0000-00004A320000}"/>
    <cellStyle name="Standaard 4 2 4 2 3 2" xfId="636" xr:uid="{00000000-0005-0000-0000-00004B320000}"/>
    <cellStyle name="Standaard 4 2 4 2 3 2 2" xfId="2194" xr:uid="{00000000-0005-0000-0000-00004C320000}"/>
    <cellStyle name="Standaard 4 2 4 2 3 2 2 2" xfId="4525" xr:uid="{00000000-0005-0000-0000-00004D320000}"/>
    <cellStyle name="Standaard 4 2 4 2 3 2 2 2 2" xfId="9192" xr:uid="{00000000-0005-0000-0000-00004E320000}"/>
    <cellStyle name="Standaard 4 2 4 2 3 2 2 2 2 2" xfId="24186" xr:uid="{00000000-0005-0000-0000-00004F320000}"/>
    <cellStyle name="Standaard 4 2 4 2 3 2 2 2 3" xfId="11188" xr:uid="{00000000-0005-0000-0000-000050320000}"/>
    <cellStyle name="Standaard 4 2 4 2 3 2 2 2 3 2" xfId="24187" xr:uid="{00000000-0005-0000-0000-000051320000}"/>
    <cellStyle name="Standaard 4 2 4 2 3 2 2 2 4" xfId="15856" xr:uid="{00000000-0005-0000-0000-000052320000}"/>
    <cellStyle name="Standaard 4 2 4 2 3 2 2 2 5" xfId="24185" xr:uid="{00000000-0005-0000-0000-000053320000}"/>
    <cellStyle name="Standaard 4 2 4 2 3 2 2 3" xfId="6861" xr:uid="{00000000-0005-0000-0000-000054320000}"/>
    <cellStyle name="Standaard 4 2 4 2 3 2 2 3 2" xfId="24188" xr:uid="{00000000-0005-0000-0000-000055320000}"/>
    <cellStyle name="Standaard 4 2 4 2 3 2 2 4" xfId="11187" xr:uid="{00000000-0005-0000-0000-000056320000}"/>
    <cellStyle name="Standaard 4 2 4 2 3 2 2 4 2" xfId="24189" xr:uid="{00000000-0005-0000-0000-000057320000}"/>
    <cellStyle name="Standaard 4 2 4 2 3 2 2 5" xfId="15855" xr:uid="{00000000-0005-0000-0000-000058320000}"/>
    <cellStyle name="Standaard 4 2 4 2 3 2 2 6" xfId="24184" xr:uid="{00000000-0005-0000-0000-000059320000}"/>
    <cellStyle name="Standaard 4 2 4 2 3 2 3" xfId="1417" xr:uid="{00000000-0005-0000-0000-00005A320000}"/>
    <cellStyle name="Standaard 4 2 4 2 3 2 3 2" xfId="3748" xr:uid="{00000000-0005-0000-0000-00005B320000}"/>
    <cellStyle name="Standaard 4 2 4 2 3 2 3 2 2" xfId="8415" xr:uid="{00000000-0005-0000-0000-00005C320000}"/>
    <cellStyle name="Standaard 4 2 4 2 3 2 3 2 2 2" xfId="24192" xr:uid="{00000000-0005-0000-0000-00005D320000}"/>
    <cellStyle name="Standaard 4 2 4 2 3 2 3 2 3" xfId="11190" xr:uid="{00000000-0005-0000-0000-00005E320000}"/>
    <cellStyle name="Standaard 4 2 4 2 3 2 3 2 3 2" xfId="24193" xr:uid="{00000000-0005-0000-0000-00005F320000}"/>
    <cellStyle name="Standaard 4 2 4 2 3 2 3 2 4" xfId="15858" xr:uid="{00000000-0005-0000-0000-000060320000}"/>
    <cellStyle name="Standaard 4 2 4 2 3 2 3 2 5" xfId="24191" xr:uid="{00000000-0005-0000-0000-000061320000}"/>
    <cellStyle name="Standaard 4 2 4 2 3 2 3 3" xfId="6084" xr:uid="{00000000-0005-0000-0000-000062320000}"/>
    <cellStyle name="Standaard 4 2 4 2 3 2 3 3 2" xfId="24194" xr:uid="{00000000-0005-0000-0000-000063320000}"/>
    <cellStyle name="Standaard 4 2 4 2 3 2 3 4" xfId="11189" xr:uid="{00000000-0005-0000-0000-000064320000}"/>
    <cellStyle name="Standaard 4 2 4 2 3 2 3 4 2" xfId="24195" xr:uid="{00000000-0005-0000-0000-000065320000}"/>
    <cellStyle name="Standaard 4 2 4 2 3 2 3 5" xfId="15857" xr:uid="{00000000-0005-0000-0000-000066320000}"/>
    <cellStyle name="Standaard 4 2 4 2 3 2 3 6" xfId="24190" xr:uid="{00000000-0005-0000-0000-000067320000}"/>
    <cellStyle name="Standaard 4 2 4 2 3 2 4" xfId="2971" xr:uid="{00000000-0005-0000-0000-000068320000}"/>
    <cellStyle name="Standaard 4 2 4 2 3 2 4 2" xfId="7638" xr:uid="{00000000-0005-0000-0000-000069320000}"/>
    <cellStyle name="Standaard 4 2 4 2 3 2 4 2 2" xfId="24197" xr:uid="{00000000-0005-0000-0000-00006A320000}"/>
    <cellStyle name="Standaard 4 2 4 2 3 2 4 3" xfId="11191" xr:uid="{00000000-0005-0000-0000-00006B320000}"/>
    <cellStyle name="Standaard 4 2 4 2 3 2 4 3 2" xfId="24198" xr:uid="{00000000-0005-0000-0000-00006C320000}"/>
    <cellStyle name="Standaard 4 2 4 2 3 2 4 4" xfId="15859" xr:uid="{00000000-0005-0000-0000-00006D320000}"/>
    <cellStyle name="Standaard 4 2 4 2 3 2 4 5" xfId="24196" xr:uid="{00000000-0005-0000-0000-00006E320000}"/>
    <cellStyle name="Standaard 4 2 4 2 3 2 5" xfId="5307" xr:uid="{00000000-0005-0000-0000-00006F320000}"/>
    <cellStyle name="Standaard 4 2 4 2 3 2 5 2" xfId="24199" xr:uid="{00000000-0005-0000-0000-000070320000}"/>
    <cellStyle name="Standaard 4 2 4 2 3 2 6" xfId="11186" xr:uid="{00000000-0005-0000-0000-000071320000}"/>
    <cellStyle name="Standaard 4 2 4 2 3 2 6 2" xfId="24200" xr:uid="{00000000-0005-0000-0000-000072320000}"/>
    <cellStyle name="Standaard 4 2 4 2 3 2 7" xfId="15854" xr:uid="{00000000-0005-0000-0000-000073320000}"/>
    <cellStyle name="Standaard 4 2 4 2 3 2 8" xfId="24183" xr:uid="{00000000-0005-0000-0000-000074320000}"/>
    <cellStyle name="Standaard 4 2 4 2 3 3" xfId="1806" xr:uid="{00000000-0005-0000-0000-000075320000}"/>
    <cellStyle name="Standaard 4 2 4 2 3 3 2" xfId="4137" xr:uid="{00000000-0005-0000-0000-000076320000}"/>
    <cellStyle name="Standaard 4 2 4 2 3 3 2 2" xfId="8804" xr:uid="{00000000-0005-0000-0000-000077320000}"/>
    <cellStyle name="Standaard 4 2 4 2 3 3 2 2 2" xfId="24203" xr:uid="{00000000-0005-0000-0000-000078320000}"/>
    <cellStyle name="Standaard 4 2 4 2 3 3 2 3" xfId="11193" xr:uid="{00000000-0005-0000-0000-000079320000}"/>
    <cellStyle name="Standaard 4 2 4 2 3 3 2 3 2" xfId="24204" xr:uid="{00000000-0005-0000-0000-00007A320000}"/>
    <cellStyle name="Standaard 4 2 4 2 3 3 2 4" xfId="15861" xr:uid="{00000000-0005-0000-0000-00007B320000}"/>
    <cellStyle name="Standaard 4 2 4 2 3 3 2 5" xfId="24202" xr:uid="{00000000-0005-0000-0000-00007C320000}"/>
    <cellStyle name="Standaard 4 2 4 2 3 3 3" xfId="6473" xr:uid="{00000000-0005-0000-0000-00007D320000}"/>
    <cellStyle name="Standaard 4 2 4 2 3 3 3 2" xfId="24205" xr:uid="{00000000-0005-0000-0000-00007E320000}"/>
    <cellStyle name="Standaard 4 2 4 2 3 3 4" xfId="11192" xr:uid="{00000000-0005-0000-0000-00007F320000}"/>
    <cellStyle name="Standaard 4 2 4 2 3 3 4 2" xfId="24206" xr:uid="{00000000-0005-0000-0000-000080320000}"/>
    <cellStyle name="Standaard 4 2 4 2 3 3 5" xfId="15860" xr:uid="{00000000-0005-0000-0000-000081320000}"/>
    <cellStyle name="Standaard 4 2 4 2 3 3 6" xfId="24201" xr:uid="{00000000-0005-0000-0000-000082320000}"/>
    <cellStyle name="Standaard 4 2 4 2 3 4" xfId="1029" xr:uid="{00000000-0005-0000-0000-000083320000}"/>
    <cellStyle name="Standaard 4 2 4 2 3 4 2" xfId="3360" xr:uid="{00000000-0005-0000-0000-000084320000}"/>
    <cellStyle name="Standaard 4 2 4 2 3 4 2 2" xfId="8027" xr:uid="{00000000-0005-0000-0000-000085320000}"/>
    <cellStyle name="Standaard 4 2 4 2 3 4 2 2 2" xfId="24209" xr:uid="{00000000-0005-0000-0000-000086320000}"/>
    <cellStyle name="Standaard 4 2 4 2 3 4 2 3" xfId="11195" xr:uid="{00000000-0005-0000-0000-000087320000}"/>
    <cellStyle name="Standaard 4 2 4 2 3 4 2 3 2" xfId="24210" xr:uid="{00000000-0005-0000-0000-000088320000}"/>
    <cellStyle name="Standaard 4 2 4 2 3 4 2 4" xfId="15863" xr:uid="{00000000-0005-0000-0000-000089320000}"/>
    <cellStyle name="Standaard 4 2 4 2 3 4 2 5" xfId="24208" xr:uid="{00000000-0005-0000-0000-00008A320000}"/>
    <cellStyle name="Standaard 4 2 4 2 3 4 3" xfId="5696" xr:uid="{00000000-0005-0000-0000-00008B320000}"/>
    <cellStyle name="Standaard 4 2 4 2 3 4 3 2" xfId="24211" xr:uid="{00000000-0005-0000-0000-00008C320000}"/>
    <cellStyle name="Standaard 4 2 4 2 3 4 4" xfId="11194" xr:uid="{00000000-0005-0000-0000-00008D320000}"/>
    <cellStyle name="Standaard 4 2 4 2 3 4 4 2" xfId="24212" xr:uid="{00000000-0005-0000-0000-00008E320000}"/>
    <cellStyle name="Standaard 4 2 4 2 3 4 5" xfId="15862" xr:uid="{00000000-0005-0000-0000-00008F320000}"/>
    <cellStyle name="Standaard 4 2 4 2 3 4 6" xfId="24207" xr:uid="{00000000-0005-0000-0000-000090320000}"/>
    <cellStyle name="Standaard 4 2 4 2 3 5" xfId="2583" xr:uid="{00000000-0005-0000-0000-000091320000}"/>
    <cellStyle name="Standaard 4 2 4 2 3 5 2" xfId="7250" xr:uid="{00000000-0005-0000-0000-000092320000}"/>
    <cellStyle name="Standaard 4 2 4 2 3 5 2 2" xfId="24214" xr:uid="{00000000-0005-0000-0000-000093320000}"/>
    <cellStyle name="Standaard 4 2 4 2 3 5 3" xfId="11196" xr:uid="{00000000-0005-0000-0000-000094320000}"/>
    <cellStyle name="Standaard 4 2 4 2 3 5 3 2" xfId="24215" xr:uid="{00000000-0005-0000-0000-000095320000}"/>
    <cellStyle name="Standaard 4 2 4 2 3 5 4" xfId="15864" xr:uid="{00000000-0005-0000-0000-000096320000}"/>
    <cellStyle name="Standaard 4 2 4 2 3 5 5" xfId="24213" xr:uid="{00000000-0005-0000-0000-000097320000}"/>
    <cellStyle name="Standaard 4 2 4 2 3 6" xfId="4919" xr:uid="{00000000-0005-0000-0000-000098320000}"/>
    <cellStyle name="Standaard 4 2 4 2 3 6 2" xfId="24216" xr:uid="{00000000-0005-0000-0000-000099320000}"/>
    <cellStyle name="Standaard 4 2 4 2 3 7" xfId="11185" xr:uid="{00000000-0005-0000-0000-00009A320000}"/>
    <cellStyle name="Standaard 4 2 4 2 3 7 2" xfId="24217" xr:uid="{00000000-0005-0000-0000-00009B320000}"/>
    <cellStyle name="Standaard 4 2 4 2 3 8" xfId="15853" xr:uid="{00000000-0005-0000-0000-00009C320000}"/>
    <cellStyle name="Standaard 4 2 4 2 3 9" xfId="24182" xr:uid="{00000000-0005-0000-0000-00009D320000}"/>
    <cellStyle name="Standaard 4 2 4 2 4" xfId="442" xr:uid="{00000000-0005-0000-0000-00009E320000}"/>
    <cellStyle name="Standaard 4 2 4 2 4 2" xfId="2000" xr:uid="{00000000-0005-0000-0000-00009F320000}"/>
    <cellStyle name="Standaard 4 2 4 2 4 2 2" xfId="4331" xr:uid="{00000000-0005-0000-0000-0000A0320000}"/>
    <cellStyle name="Standaard 4 2 4 2 4 2 2 2" xfId="8998" xr:uid="{00000000-0005-0000-0000-0000A1320000}"/>
    <cellStyle name="Standaard 4 2 4 2 4 2 2 2 2" xfId="24221" xr:uid="{00000000-0005-0000-0000-0000A2320000}"/>
    <cellStyle name="Standaard 4 2 4 2 4 2 2 3" xfId="11199" xr:uid="{00000000-0005-0000-0000-0000A3320000}"/>
    <cellStyle name="Standaard 4 2 4 2 4 2 2 3 2" xfId="24222" xr:uid="{00000000-0005-0000-0000-0000A4320000}"/>
    <cellStyle name="Standaard 4 2 4 2 4 2 2 4" xfId="15867" xr:uid="{00000000-0005-0000-0000-0000A5320000}"/>
    <cellStyle name="Standaard 4 2 4 2 4 2 2 5" xfId="24220" xr:uid="{00000000-0005-0000-0000-0000A6320000}"/>
    <cellStyle name="Standaard 4 2 4 2 4 2 3" xfId="6667" xr:uid="{00000000-0005-0000-0000-0000A7320000}"/>
    <cellStyle name="Standaard 4 2 4 2 4 2 3 2" xfId="24223" xr:uid="{00000000-0005-0000-0000-0000A8320000}"/>
    <cellStyle name="Standaard 4 2 4 2 4 2 4" xfId="11198" xr:uid="{00000000-0005-0000-0000-0000A9320000}"/>
    <cellStyle name="Standaard 4 2 4 2 4 2 4 2" xfId="24224" xr:uid="{00000000-0005-0000-0000-0000AA320000}"/>
    <cellStyle name="Standaard 4 2 4 2 4 2 5" xfId="15866" xr:uid="{00000000-0005-0000-0000-0000AB320000}"/>
    <cellStyle name="Standaard 4 2 4 2 4 2 6" xfId="24219" xr:uid="{00000000-0005-0000-0000-0000AC320000}"/>
    <cellStyle name="Standaard 4 2 4 2 4 3" xfId="1223" xr:uid="{00000000-0005-0000-0000-0000AD320000}"/>
    <cellStyle name="Standaard 4 2 4 2 4 3 2" xfId="3554" xr:uid="{00000000-0005-0000-0000-0000AE320000}"/>
    <cellStyle name="Standaard 4 2 4 2 4 3 2 2" xfId="8221" xr:uid="{00000000-0005-0000-0000-0000AF320000}"/>
    <cellStyle name="Standaard 4 2 4 2 4 3 2 2 2" xfId="24227" xr:uid="{00000000-0005-0000-0000-0000B0320000}"/>
    <cellStyle name="Standaard 4 2 4 2 4 3 2 3" xfId="11201" xr:uid="{00000000-0005-0000-0000-0000B1320000}"/>
    <cellStyle name="Standaard 4 2 4 2 4 3 2 3 2" xfId="24228" xr:uid="{00000000-0005-0000-0000-0000B2320000}"/>
    <cellStyle name="Standaard 4 2 4 2 4 3 2 4" xfId="15869" xr:uid="{00000000-0005-0000-0000-0000B3320000}"/>
    <cellStyle name="Standaard 4 2 4 2 4 3 2 5" xfId="24226" xr:uid="{00000000-0005-0000-0000-0000B4320000}"/>
    <cellStyle name="Standaard 4 2 4 2 4 3 3" xfId="5890" xr:uid="{00000000-0005-0000-0000-0000B5320000}"/>
    <cellStyle name="Standaard 4 2 4 2 4 3 3 2" xfId="24229" xr:uid="{00000000-0005-0000-0000-0000B6320000}"/>
    <cellStyle name="Standaard 4 2 4 2 4 3 4" xfId="11200" xr:uid="{00000000-0005-0000-0000-0000B7320000}"/>
    <cellStyle name="Standaard 4 2 4 2 4 3 4 2" xfId="24230" xr:uid="{00000000-0005-0000-0000-0000B8320000}"/>
    <cellStyle name="Standaard 4 2 4 2 4 3 5" xfId="15868" xr:uid="{00000000-0005-0000-0000-0000B9320000}"/>
    <cellStyle name="Standaard 4 2 4 2 4 3 6" xfId="24225" xr:uid="{00000000-0005-0000-0000-0000BA320000}"/>
    <cellStyle name="Standaard 4 2 4 2 4 4" xfId="2777" xr:uid="{00000000-0005-0000-0000-0000BB320000}"/>
    <cellStyle name="Standaard 4 2 4 2 4 4 2" xfId="7444" xr:uid="{00000000-0005-0000-0000-0000BC320000}"/>
    <cellStyle name="Standaard 4 2 4 2 4 4 2 2" xfId="24232" xr:uid="{00000000-0005-0000-0000-0000BD320000}"/>
    <cellStyle name="Standaard 4 2 4 2 4 4 3" xfId="11202" xr:uid="{00000000-0005-0000-0000-0000BE320000}"/>
    <cellStyle name="Standaard 4 2 4 2 4 4 3 2" xfId="24233" xr:uid="{00000000-0005-0000-0000-0000BF320000}"/>
    <cellStyle name="Standaard 4 2 4 2 4 4 4" xfId="15870" xr:uid="{00000000-0005-0000-0000-0000C0320000}"/>
    <cellStyle name="Standaard 4 2 4 2 4 4 5" xfId="24231" xr:uid="{00000000-0005-0000-0000-0000C1320000}"/>
    <cellStyle name="Standaard 4 2 4 2 4 5" xfId="5113" xr:uid="{00000000-0005-0000-0000-0000C2320000}"/>
    <cellStyle name="Standaard 4 2 4 2 4 5 2" xfId="24234" xr:uid="{00000000-0005-0000-0000-0000C3320000}"/>
    <cellStyle name="Standaard 4 2 4 2 4 6" xfId="11197" xr:uid="{00000000-0005-0000-0000-0000C4320000}"/>
    <cellStyle name="Standaard 4 2 4 2 4 6 2" xfId="24235" xr:uid="{00000000-0005-0000-0000-0000C5320000}"/>
    <cellStyle name="Standaard 4 2 4 2 4 7" xfId="15865" xr:uid="{00000000-0005-0000-0000-0000C6320000}"/>
    <cellStyle name="Standaard 4 2 4 2 4 8" xfId="24218" xr:uid="{00000000-0005-0000-0000-0000C7320000}"/>
    <cellStyle name="Standaard 4 2 4 2 5" xfId="1612" xr:uid="{00000000-0005-0000-0000-0000C8320000}"/>
    <cellStyle name="Standaard 4 2 4 2 5 2" xfId="3943" xr:uid="{00000000-0005-0000-0000-0000C9320000}"/>
    <cellStyle name="Standaard 4 2 4 2 5 2 2" xfId="8610" xr:uid="{00000000-0005-0000-0000-0000CA320000}"/>
    <cellStyle name="Standaard 4 2 4 2 5 2 2 2" xfId="24238" xr:uid="{00000000-0005-0000-0000-0000CB320000}"/>
    <cellStyle name="Standaard 4 2 4 2 5 2 3" xfId="11204" xr:uid="{00000000-0005-0000-0000-0000CC320000}"/>
    <cellStyle name="Standaard 4 2 4 2 5 2 3 2" xfId="24239" xr:uid="{00000000-0005-0000-0000-0000CD320000}"/>
    <cellStyle name="Standaard 4 2 4 2 5 2 4" xfId="15872" xr:uid="{00000000-0005-0000-0000-0000CE320000}"/>
    <cellStyle name="Standaard 4 2 4 2 5 2 5" xfId="24237" xr:uid="{00000000-0005-0000-0000-0000CF320000}"/>
    <cellStyle name="Standaard 4 2 4 2 5 3" xfId="6279" xr:uid="{00000000-0005-0000-0000-0000D0320000}"/>
    <cellStyle name="Standaard 4 2 4 2 5 3 2" xfId="24240" xr:uid="{00000000-0005-0000-0000-0000D1320000}"/>
    <cellStyle name="Standaard 4 2 4 2 5 4" xfId="11203" xr:uid="{00000000-0005-0000-0000-0000D2320000}"/>
    <cellStyle name="Standaard 4 2 4 2 5 4 2" xfId="24241" xr:uid="{00000000-0005-0000-0000-0000D3320000}"/>
    <cellStyle name="Standaard 4 2 4 2 5 5" xfId="15871" xr:uid="{00000000-0005-0000-0000-0000D4320000}"/>
    <cellStyle name="Standaard 4 2 4 2 5 6" xfId="24236" xr:uid="{00000000-0005-0000-0000-0000D5320000}"/>
    <cellStyle name="Standaard 4 2 4 2 6" xfId="835" xr:uid="{00000000-0005-0000-0000-0000D6320000}"/>
    <cellStyle name="Standaard 4 2 4 2 6 2" xfId="3166" xr:uid="{00000000-0005-0000-0000-0000D7320000}"/>
    <cellStyle name="Standaard 4 2 4 2 6 2 2" xfId="7833" xr:uid="{00000000-0005-0000-0000-0000D8320000}"/>
    <cellStyle name="Standaard 4 2 4 2 6 2 2 2" xfId="24244" xr:uid="{00000000-0005-0000-0000-0000D9320000}"/>
    <cellStyle name="Standaard 4 2 4 2 6 2 3" xfId="11206" xr:uid="{00000000-0005-0000-0000-0000DA320000}"/>
    <cellStyle name="Standaard 4 2 4 2 6 2 3 2" xfId="24245" xr:uid="{00000000-0005-0000-0000-0000DB320000}"/>
    <cellStyle name="Standaard 4 2 4 2 6 2 4" xfId="15874" xr:uid="{00000000-0005-0000-0000-0000DC320000}"/>
    <cellStyle name="Standaard 4 2 4 2 6 2 5" xfId="24243" xr:uid="{00000000-0005-0000-0000-0000DD320000}"/>
    <cellStyle name="Standaard 4 2 4 2 6 3" xfId="5502" xr:uid="{00000000-0005-0000-0000-0000DE320000}"/>
    <cellStyle name="Standaard 4 2 4 2 6 3 2" xfId="24246" xr:uid="{00000000-0005-0000-0000-0000DF320000}"/>
    <cellStyle name="Standaard 4 2 4 2 6 4" xfId="11205" xr:uid="{00000000-0005-0000-0000-0000E0320000}"/>
    <cellStyle name="Standaard 4 2 4 2 6 4 2" xfId="24247" xr:uid="{00000000-0005-0000-0000-0000E1320000}"/>
    <cellStyle name="Standaard 4 2 4 2 6 5" xfId="15873" xr:uid="{00000000-0005-0000-0000-0000E2320000}"/>
    <cellStyle name="Standaard 4 2 4 2 6 6" xfId="24242" xr:uid="{00000000-0005-0000-0000-0000E3320000}"/>
    <cellStyle name="Standaard 4 2 4 2 7" xfId="2389" xr:uid="{00000000-0005-0000-0000-0000E4320000}"/>
    <cellStyle name="Standaard 4 2 4 2 7 2" xfId="7056" xr:uid="{00000000-0005-0000-0000-0000E5320000}"/>
    <cellStyle name="Standaard 4 2 4 2 7 2 2" xfId="24249" xr:uid="{00000000-0005-0000-0000-0000E6320000}"/>
    <cellStyle name="Standaard 4 2 4 2 7 3" xfId="11207" xr:uid="{00000000-0005-0000-0000-0000E7320000}"/>
    <cellStyle name="Standaard 4 2 4 2 7 3 2" xfId="24250" xr:uid="{00000000-0005-0000-0000-0000E8320000}"/>
    <cellStyle name="Standaard 4 2 4 2 7 4" xfId="15875" xr:uid="{00000000-0005-0000-0000-0000E9320000}"/>
    <cellStyle name="Standaard 4 2 4 2 7 5" xfId="24248" xr:uid="{00000000-0005-0000-0000-0000EA320000}"/>
    <cellStyle name="Standaard 4 2 4 2 8" xfId="4735" xr:uid="{00000000-0005-0000-0000-0000EB320000}"/>
    <cellStyle name="Standaard 4 2 4 2 8 2" xfId="24251" xr:uid="{00000000-0005-0000-0000-0000EC320000}"/>
    <cellStyle name="Standaard 4 2 4 2 9" xfId="11160" xr:uid="{00000000-0005-0000-0000-0000ED320000}"/>
    <cellStyle name="Standaard 4 2 4 2 9 2" xfId="24252" xr:uid="{00000000-0005-0000-0000-0000EE320000}"/>
    <cellStyle name="Standaard 4 2 4 3" xfId="50" xr:uid="{00000000-0005-0000-0000-0000EF320000}"/>
    <cellStyle name="Standaard 4 2 4 3 10" xfId="15876" xr:uid="{00000000-0005-0000-0000-0000F0320000}"/>
    <cellStyle name="Standaard 4 2 4 3 11" xfId="24253" xr:uid="{00000000-0005-0000-0000-0000F1320000}"/>
    <cellStyle name="Standaard 4 2 4 3 2" xfId="184" xr:uid="{00000000-0005-0000-0000-0000F2320000}"/>
    <cellStyle name="Standaard 4 2 4 3 2 10" xfId="24254" xr:uid="{00000000-0005-0000-0000-0000F3320000}"/>
    <cellStyle name="Standaard 4 2 4 3 2 2" xfId="378" xr:uid="{00000000-0005-0000-0000-0000F4320000}"/>
    <cellStyle name="Standaard 4 2 4 3 2 2 2" xfId="769" xr:uid="{00000000-0005-0000-0000-0000F5320000}"/>
    <cellStyle name="Standaard 4 2 4 3 2 2 2 2" xfId="2327" xr:uid="{00000000-0005-0000-0000-0000F6320000}"/>
    <cellStyle name="Standaard 4 2 4 3 2 2 2 2 2" xfId="4658" xr:uid="{00000000-0005-0000-0000-0000F7320000}"/>
    <cellStyle name="Standaard 4 2 4 3 2 2 2 2 2 2" xfId="9325" xr:uid="{00000000-0005-0000-0000-0000F8320000}"/>
    <cellStyle name="Standaard 4 2 4 3 2 2 2 2 2 2 2" xfId="24259" xr:uid="{00000000-0005-0000-0000-0000F9320000}"/>
    <cellStyle name="Standaard 4 2 4 3 2 2 2 2 2 3" xfId="11213" xr:uid="{00000000-0005-0000-0000-0000FA320000}"/>
    <cellStyle name="Standaard 4 2 4 3 2 2 2 2 2 3 2" xfId="24260" xr:uid="{00000000-0005-0000-0000-0000FB320000}"/>
    <cellStyle name="Standaard 4 2 4 3 2 2 2 2 2 4" xfId="15881" xr:uid="{00000000-0005-0000-0000-0000FC320000}"/>
    <cellStyle name="Standaard 4 2 4 3 2 2 2 2 2 5" xfId="24258" xr:uid="{00000000-0005-0000-0000-0000FD320000}"/>
    <cellStyle name="Standaard 4 2 4 3 2 2 2 2 3" xfId="6994" xr:uid="{00000000-0005-0000-0000-0000FE320000}"/>
    <cellStyle name="Standaard 4 2 4 3 2 2 2 2 3 2" xfId="24261" xr:uid="{00000000-0005-0000-0000-0000FF320000}"/>
    <cellStyle name="Standaard 4 2 4 3 2 2 2 2 4" xfId="11212" xr:uid="{00000000-0005-0000-0000-000000330000}"/>
    <cellStyle name="Standaard 4 2 4 3 2 2 2 2 4 2" xfId="24262" xr:uid="{00000000-0005-0000-0000-000001330000}"/>
    <cellStyle name="Standaard 4 2 4 3 2 2 2 2 5" xfId="15880" xr:uid="{00000000-0005-0000-0000-000002330000}"/>
    <cellStyle name="Standaard 4 2 4 3 2 2 2 2 6" xfId="24257" xr:uid="{00000000-0005-0000-0000-000003330000}"/>
    <cellStyle name="Standaard 4 2 4 3 2 2 2 3" xfId="1550" xr:uid="{00000000-0005-0000-0000-000004330000}"/>
    <cellStyle name="Standaard 4 2 4 3 2 2 2 3 2" xfId="3881" xr:uid="{00000000-0005-0000-0000-000005330000}"/>
    <cellStyle name="Standaard 4 2 4 3 2 2 2 3 2 2" xfId="8548" xr:uid="{00000000-0005-0000-0000-000006330000}"/>
    <cellStyle name="Standaard 4 2 4 3 2 2 2 3 2 2 2" xfId="24265" xr:uid="{00000000-0005-0000-0000-000007330000}"/>
    <cellStyle name="Standaard 4 2 4 3 2 2 2 3 2 3" xfId="11215" xr:uid="{00000000-0005-0000-0000-000008330000}"/>
    <cellStyle name="Standaard 4 2 4 3 2 2 2 3 2 3 2" xfId="24266" xr:uid="{00000000-0005-0000-0000-000009330000}"/>
    <cellStyle name="Standaard 4 2 4 3 2 2 2 3 2 4" xfId="15883" xr:uid="{00000000-0005-0000-0000-00000A330000}"/>
    <cellStyle name="Standaard 4 2 4 3 2 2 2 3 2 5" xfId="24264" xr:uid="{00000000-0005-0000-0000-00000B330000}"/>
    <cellStyle name="Standaard 4 2 4 3 2 2 2 3 3" xfId="6217" xr:uid="{00000000-0005-0000-0000-00000C330000}"/>
    <cellStyle name="Standaard 4 2 4 3 2 2 2 3 3 2" xfId="24267" xr:uid="{00000000-0005-0000-0000-00000D330000}"/>
    <cellStyle name="Standaard 4 2 4 3 2 2 2 3 4" xfId="11214" xr:uid="{00000000-0005-0000-0000-00000E330000}"/>
    <cellStyle name="Standaard 4 2 4 3 2 2 2 3 4 2" xfId="24268" xr:uid="{00000000-0005-0000-0000-00000F330000}"/>
    <cellStyle name="Standaard 4 2 4 3 2 2 2 3 5" xfId="15882" xr:uid="{00000000-0005-0000-0000-000010330000}"/>
    <cellStyle name="Standaard 4 2 4 3 2 2 2 3 6" xfId="24263" xr:uid="{00000000-0005-0000-0000-000011330000}"/>
    <cellStyle name="Standaard 4 2 4 3 2 2 2 4" xfId="3104" xr:uid="{00000000-0005-0000-0000-000012330000}"/>
    <cellStyle name="Standaard 4 2 4 3 2 2 2 4 2" xfId="7771" xr:uid="{00000000-0005-0000-0000-000013330000}"/>
    <cellStyle name="Standaard 4 2 4 3 2 2 2 4 2 2" xfId="24270" xr:uid="{00000000-0005-0000-0000-000014330000}"/>
    <cellStyle name="Standaard 4 2 4 3 2 2 2 4 3" xfId="11216" xr:uid="{00000000-0005-0000-0000-000015330000}"/>
    <cellStyle name="Standaard 4 2 4 3 2 2 2 4 3 2" xfId="24271" xr:uid="{00000000-0005-0000-0000-000016330000}"/>
    <cellStyle name="Standaard 4 2 4 3 2 2 2 4 4" xfId="15884" xr:uid="{00000000-0005-0000-0000-000017330000}"/>
    <cellStyle name="Standaard 4 2 4 3 2 2 2 4 5" xfId="24269" xr:uid="{00000000-0005-0000-0000-000018330000}"/>
    <cellStyle name="Standaard 4 2 4 3 2 2 2 5" xfId="5440" xr:uid="{00000000-0005-0000-0000-000019330000}"/>
    <cellStyle name="Standaard 4 2 4 3 2 2 2 5 2" xfId="24272" xr:uid="{00000000-0005-0000-0000-00001A330000}"/>
    <cellStyle name="Standaard 4 2 4 3 2 2 2 6" xfId="11211" xr:uid="{00000000-0005-0000-0000-00001B330000}"/>
    <cellStyle name="Standaard 4 2 4 3 2 2 2 6 2" xfId="24273" xr:uid="{00000000-0005-0000-0000-00001C330000}"/>
    <cellStyle name="Standaard 4 2 4 3 2 2 2 7" xfId="15879" xr:uid="{00000000-0005-0000-0000-00001D330000}"/>
    <cellStyle name="Standaard 4 2 4 3 2 2 2 8" xfId="24256" xr:uid="{00000000-0005-0000-0000-00001E330000}"/>
    <cellStyle name="Standaard 4 2 4 3 2 2 3" xfId="1939" xr:uid="{00000000-0005-0000-0000-00001F330000}"/>
    <cellStyle name="Standaard 4 2 4 3 2 2 3 2" xfId="4270" xr:uid="{00000000-0005-0000-0000-000020330000}"/>
    <cellStyle name="Standaard 4 2 4 3 2 2 3 2 2" xfId="8937" xr:uid="{00000000-0005-0000-0000-000021330000}"/>
    <cellStyle name="Standaard 4 2 4 3 2 2 3 2 2 2" xfId="24276" xr:uid="{00000000-0005-0000-0000-000022330000}"/>
    <cellStyle name="Standaard 4 2 4 3 2 2 3 2 3" xfId="11218" xr:uid="{00000000-0005-0000-0000-000023330000}"/>
    <cellStyle name="Standaard 4 2 4 3 2 2 3 2 3 2" xfId="24277" xr:uid="{00000000-0005-0000-0000-000024330000}"/>
    <cellStyle name="Standaard 4 2 4 3 2 2 3 2 4" xfId="15886" xr:uid="{00000000-0005-0000-0000-000025330000}"/>
    <cellStyle name="Standaard 4 2 4 3 2 2 3 2 5" xfId="24275" xr:uid="{00000000-0005-0000-0000-000026330000}"/>
    <cellStyle name="Standaard 4 2 4 3 2 2 3 3" xfId="6606" xr:uid="{00000000-0005-0000-0000-000027330000}"/>
    <cellStyle name="Standaard 4 2 4 3 2 2 3 3 2" xfId="24278" xr:uid="{00000000-0005-0000-0000-000028330000}"/>
    <cellStyle name="Standaard 4 2 4 3 2 2 3 4" xfId="11217" xr:uid="{00000000-0005-0000-0000-000029330000}"/>
    <cellStyle name="Standaard 4 2 4 3 2 2 3 4 2" xfId="24279" xr:uid="{00000000-0005-0000-0000-00002A330000}"/>
    <cellStyle name="Standaard 4 2 4 3 2 2 3 5" xfId="15885" xr:uid="{00000000-0005-0000-0000-00002B330000}"/>
    <cellStyle name="Standaard 4 2 4 3 2 2 3 6" xfId="24274" xr:uid="{00000000-0005-0000-0000-00002C330000}"/>
    <cellStyle name="Standaard 4 2 4 3 2 2 4" xfId="1162" xr:uid="{00000000-0005-0000-0000-00002D330000}"/>
    <cellStyle name="Standaard 4 2 4 3 2 2 4 2" xfId="3493" xr:uid="{00000000-0005-0000-0000-00002E330000}"/>
    <cellStyle name="Standaard 4 2 4 3 2 2 4 2 2" xfId="8160" xr:uid="{00000000-0005-0000-0000-00002F330000}"/>
    <cellStyle name="Standaard 4 2 4 3 2 2 4 2 2 2" xfId="24282" xr:uid="{00000000-0005-0000-0000-000030330000}"/>
    <cellStyle name="Standaard 4 2 4 3 2 2 4 2 3" xfId="11220" xr:uid="{00000000-0005-0000-0000-000031330000}"/>
    <cellStyle name="Standaard 4 2 4 3 2 2 4 2 3 2" xfId="24283" xr:uid="{00000000-0005-0000-0000-000032330000}"/>
    <cellStyle name="Standaard 4 2 4 3 2 2 4 2 4" xfId="15888" xr:uid="{00000000-0005-0000-0000-000033330000}"/>
    <cellStyle name="Standaard 4 2 4 3 2 2 4 2 5" xfId="24281" xr:uid="{00000000-0005-0000-0000-000034330000}"/>
    <cellStyle name="Standaard 4 2 4 3 2 2 4 3" xfId="5829" xr:uid="{00000000-0005-0000-0000-000035330000}"/>
    <cellStyle name="Standaard 4 2 4 3 2 2 4 3 2" xfId="24284" xr:uid="{00000000-0005-0000-0000-000036330000}"/>
    <cellStyle name="Standaard 4 2 4 3 2 2 4 4" xfId="11219" xr:uid="{00000000-0005-0000-0000-000037330000}"/>
    <cellStyle name="Standaard 4 2 4 3 2 2 4 4 2" xfId="24285" xr:uid="{00000000-0005-0000-0000-000038330000}"/>
    <cellStyle name="Standaard 4 2 4 3 2 2 4 5" xfId="15887" xr:uid="{00000000-0005-0000-0000-000039330000}"/>
    <cellStyle name="Standaard 4 2 4 3 2 2 4 6" xfId="24280" xr:uid="{00000000-0005-0000-0000-00003A330000}"/>
    <cellStyle name="Standaard 4 2 4 3 2 2 5" xfId="2716" xr:uid="{00000000-0005-0000-0000-00003B330000}"/>
    <cellStyle name="Standaard 4 2 4 3 2 2 5 2" xfId="7383" xr:uid="{00000000-0005-0000-0000-00003C330000}"/>
    <cellStyle name="Standaard 4 2 4 3 2 2 5 2 2" xfId="24287" xr:uid="{00000000-0005-0000-0000-00003D330000}"/>
    <cellStyle name="Standaard 4 2 4 3 2 2 5 3" xfId="11221" xr:uid="{00000000-0005-0000-0000-00003E330000}"/>
    <cellStyle name="Standaard 4 2 4 3 2 2 5 3 2" xfId="24288" xr:uid="{00000000-0005-0000-0000-00003F330000}"/>
    <cellStyle name="Standaard 4 2 4 3 2 2 5 4" xfId="15889" xr:uid="{00000000-0005-0000-0000-000040330000}"/>
    <cellStyle name="Standaard 4 2 4 3 2 2 5 5" xfId="24286" xr:uid="{00000000-0005-0000-0000-000041330000}"/>
    <cellStyle name="Standaard 4 2 4 3 2 2 6" xfId="5052" xr:uid="{00000000-0005-0000-0000-000042330000}"/>
    <cellStyle name="Standaard 4 2 4 3 2 2 6 2" xfId="24289" xr:uid="{00000000-0005-0000-0000-000043330000}"/>
    <cellStyle name="Standaard 4 2 4 3 2 2 7" xfId="11210" xr:uid="{00000000-0005-0000-0000-000044330000}"/>
    <cellStyle name="Standaard 4 2 4 3 2 2 7 2" xfId="24290" xr:uid="{00000000-0005-0000-0000-000045330000}"/>
    <cellStyle name="Standaard 4 2 4 3 2 2 8" xfId="15878" xr:uid="{00000000-0005-0000-0000-000046330000}"/>
    <cellStyle name="Standaard 4 2 4 3 2 2 9" xfId="24255" xr:uid="{00000000-0005-0000-0000-000047330000}"/>
    <cellStyle name="Standaard 4 2 4 3 2 3" xfId="575" xr:uid="{00000000-0005-0000-0000-000048330000}"/>
    <cellStyle name="Standaard 4 2 4 3 2 3 2" xfId="2133" xr:uid="{00000000-0005-0000-0000-000049330000}"/>
    <cellStyle name="Standaard 4 2 4 3 2 3 2 2" xfId="4464" xr:uid="{00000000-0005-0000-0000-00004A330000}"/>
    <cellStyle name="Standaard 4 2 4 3 2 3 2 2 2" xfId="9131" xr:uid="{00000000-0005-0000-0000-00004B330000}"/>
    <cellStyle name="Standaard 4 2 4 3 2 3 2 2 2 2" xfId="24294" xr:uid="{00000000-0005-0000-0000-00004C330000}"/>
    <cellStyle name="Standaard 4 2 4 3 2 3 2 2 3" xfId="11224" xr:uid="{00000000-0005-0000-0000-00004D330000}"/>
    <cellStyle name="Standaard 4 2 4 3 2 3 2 2 3 2" xfId="24295" xr:uid="{00000000-0005-0000-0000-00004E330000}"/>
    <cellStyle name="Standaard 4 2 4 3 2 3 2 2 4" xfId="15892" xr:uid="{00000000-0005-0000-0000-00004F330000}"/>
    <cellStyle name="Standaard 4 2 4 3 2 3 2 2 5" xfId="24293" xr:uid="{00000000-0005-0000-0000-000050330000}"/>
    <cellStyle name="Standaard 4 2 4 3 2 3 2 3" xfId="6800" xr:uid="{00000000-0005-0000-0000-000051330000}"/>
    <cellStyle name="Standaard 4 2 4 3 2 3 2 3 2" xfId="24296" xr:uid="{00000000-0005-0000-0000-000052330000}"/>
    <cellStyle name="Standaard 4 2 4 3 2 3 2 4" xfId="11223" xr:uid="{00000000-0005-0000-0000-000053330000}"/>
    <cellStyle name="Standaard 4 2 4 3 2 3 2 4 2" xfId="24297" xr:uid="{00000000-0005-0000-0000-000054330000}"/>
    <cellStyle name="Standaard 4 2 4 3 2 3 2 5" xfId="15891" xr:uid="{00000000-0005-0000-0000-000055330000}"/>
    <cellStyle name="Standaard 4 2 4 3 2 3 2 6" xfId="24292" xr:uid="{00000000-0005-0000-0000-000056330000}"/>
    <cellStyle name="Standaard 4 2 4 3 2 3 3" xfId="1356" xr:uid="{00000000-0005-0000-0000-000057330000}"/>
    <cellStyle name="Standaard 4 2 4 3 2 3 3 2" xfId="3687" xr:uid="{00000000-0005-0000-0000-000058330000}"/>
    <cellStyle name="Standaard 4 2 4 3 2 3 3 2 2" xfId="8354" xr:uid="{00000000-0005-0000-0000-000059330000}"/>
    <cellStyle name="Standaard 4 2 4 3 2 3 3 2 2 2" xfId="24300" xr:uid="{00000000-0005-0000-0000-00005A330000}"/>
    <cellStyle name="Standaard 4 2 4 3 2 3 3 2 3" xfId="11226" xr:uid="{00000000-0005-0000-0000-00005B330000}"/>
    <cellStyle name="Standaard 4 2 4 3 2 3 3 2 3 2" xfId="24301" xr:uid="{00000000-0005-0000-0000-00005C330000}"/>
    <cellStyle name="Standaard 4 2 4 3 2 3 3 2 4" xfId="15894" xr:uid="{00000000-0005-0000-0000-00005D330000}"/>
    <cellStyle name="Standaard 4 2 4 3 2 3 3 2 5" xfId="24299" xr:uid="{00000000-0005-0000-0000-00005E330000}"/>
    <cellStyle name="Standaard 4 2 4 3 2 3 3 3" xfId="6023" xr:uid="{00000000-0005-0000-0000-00005F330000}"/>
    <cellStyle name="Standaard 4 2 4 3 2 3 3 3 2" xfId="24302" xr:uid="{00000000-0005-0000-0000-000060330000}"/>
    <cellStyle name="Standaard 4 2 4 3 2 3 3 4" xfId="11225" xr:uid="{00000000-0005-0000-0000-000061330000}"/>
    <cellStyle name="Standaard 4 2 4 3 2 3 3 4 2" xfId="24303" xr:uid="{00000000-0005-0000-0000-000062330000}"/>
    <cellStyle name="Standaard 4 2 4 3 2 3 3 5" xfId="15893" xr:uid="{00000000-0005-0000-0000-000063330000}"/>
    <cellStyle name="Standaard 4 2 4 3 2 3 3 6" xfId="24298" xr:uid="{00000000-0005-0000-0000-000064330000}"/>
    <cellStyle name="Standaard 4 2 4 3 2 3 4" xfId="2910" xr:uid="{00000000-0005-0000-0000-000065330000}"/>
    <cellStyle name="Standaard 4 2 4 3 2 3 4 2" xfId="7577" xr:uid="{00000000-0005-0000-0000-000066330000}"/>
    <cellStyle name="Standaard 4 2 4 3 2 3 4 2 2" xfId="24305" xr:uid="{00000000-0005-0000-0000-000067330000}"/>
    <cellStyle name="Standaard 4 2 4 3 2 3 4 3" xfId="11227" xr:uid="{00000000-0005-0000-0000-000068330000}"/>
    <cellStyle name="Standaard 4 2 4 3 2 3 4 3 2" xfId="24306" xr:uid="{00000000-0005-0000-0000-000069330000}"/>
    <cellStyle name="Standaard 4 2 4 3 2 3 4 4" xfId="15895" xr:uid="{00000000-0005-0000-0000-00006A330000}"/>
    <cellStyle name="Standaard 4 2 4 3 2 3 4 5" xfId="24304" xr:uid="{00000000-0005-0000-0000-00006B330000}"/>
    <cellStyle name="Standaard 4 2 4 3 2 3 5" xfId="5246" xr:uid="{00000000-0005-0000-0000-00006C330000}"/>
    <cellStyle name="Standaard 4 2 4 3 2 3 5 2" xfId="24307" xr:uid="{00000000-0005-0000-0000-00006D330000}"/>
    <cellStyle name="Standaard 4 2 4 3 2 3 6" xfId="11222" xr:uid="{00000000-0005-0000-0000-00006E330000}"/>
    <cellStyle name="Standaard 4 2 4 3 2 3 6 2" xfId="24308" xr:uid="{00000000-0005-0000-0000-00006F330000}"/>
    <cellStyle name="Standaard 4 2 4 3 2 3 7" xfId="15890" xr:uid="{00000000-0005-0000-0000-000070330000}"/>
    <cellStyle name="Standaard 4 2 4 3 2 3 8" xfId="24291" xr:uid="{00000000-0005-0000-0000-000071330000}"/>
    <cellStyle name="Standaard 4 2 4 3 2 4" xfId="1745" xr:uid="{00000000-0005-0000-0000-000072330000}"/>
    <cellStyle name="Standaard 4 2 4 3 2 4 2" xfId="4076" xr:uid="{00000000-0005-0000-0000-000073330000}"/>
    <cellStyle name="Standaard 4 2 4 3 2 4 2 2" xfId="8743" xr:uid="{00000000-0005-0000-0000-000074330000}"/>
    <cellStyle name="Standaard 4 2 4 3 2 4 2 2 2" xfId="24311" xr:uid="{00000000-0005-0000-0000-000075330000}"/>
    <cellStyle name="Standaard 4 2 4 3 2 4 2 3" xfId="11229" xr:uid="{00000000-0005-0000-0000-000076330000}"/>
    <cellStyle name="Standaard 4 2 4 3 2 4 2 3 2" xfId="24312" xr:uid="{00000000-0005-0000-0000-000077330000}"/>
    <cellStyle name="Standaard 4 2 4 3 2 4 2 4" xfId="15897" xr:uid="{00000000-0005-0000-0000-000078330000}"/>
    <cellStyle name="Standaard 4 2 4 3 2 4 2 5" xfId="24310" xr:uid="{00000000-0005-0000-0000-000079330000}"/>
    <cellStyle name="Standaard 4 2 4 3 2 4 3" xfId="6412" xr:uid="{00000000-0005-0000-0000-00007A330000}"/>
    <cellStyle name="Standaard 4 2 4 3 2 4 3 2" xfId="24313" xr:uid="{00000000-0005-0000-0000-00007B330000}"/>
    <cellStyle name="Standaard 4 2 4 3 2 4 4" xfId="11228" xr:uid="{00000000-0005-0000-0000-00007C330000}"/>
    <cellStyle name="Standaard 4 2 4 3 2 4 4 2" xfId="24314" xr:uid="{00000000-0005-0000-0000-00007D330000}"/>
    <cellStyle name="Standaard 4 2 4 3 2 4 5" xfId="15896" xr:uid="{00000000-0005-0000-0000-00007E330000}"/>
    <cellStyle name="Standaard 4 2 4 3 2 4 6" xfId="24309" xr:uid="{00000000-0005-0000-0000-00007F330000}"/>
    <cellStyle name="Standaard 4 2 4 3 2 5" xfId="968" xr:uid="{00000000-0005-0000-0000-000080330000}"/>
    <cellStyle name="Standaard 4 2 4 3 2 5 2" xfId="3299" xr:uid="{00000000-0005-0000-0000-000081330000}"/>
    <cellStyle name="Standaard 4 2 4 3 2 5 2 2" xfId="7966" xr:uid="{00000000-0005-0000-0000-000082330000}"/>
    <cellStyle name="Standaard 4 2 4 3 2 5 2 2 2" xfId="24317" xr:uid="{00000000-0005-0000-0000-000083330000}"/>
    <cellStyle name="Standaard 4 2 4 3 2 5 2 3" xfId="11231" xr:uid="{00000000-0005-0000-0000-000084330000}"/>
    <cellStyle name="Standaard 4 2 4 3 2 5 2 3 2" xfId="24318" xr:uid="{00000000-0005-0000-0000-000085330000}"/>
    <cellStyle name="Standaard 4 2 4 3 2 5 2 4" xfId="15899" xr:uid="{00000000-0005-0000-0000-000086330000}"/>
    <cellStyle name="Standaard 4 2 4 3 2 5 2 5" xfId="24316" xr:uid="{00000000-0005-0000-0000-000087330000}"/>
    <cellStyle name="Standaard 4 2 4 3 2 5 3" xfId="5635" xr:uid="{00000000-0005-0000-0000-000088330000}"/>
    <cellStyle name="Standaard 4 2 4 3 2 5 3 2" xfId="24319" xr:uid="{00000000-0005-0000-0000-000089330000}"/>
    <cellStyle name="Standaard 4 2 4 3 2 5 4" xfId="11230" xr:uid="{00000000-0005-0000-0000-00008A330000}"/>
    <cellStyle name="Standaard 4 2 4 3 2 5 4 2" xfId="24320" xr:uid="{00000000-0005-0000-0000-00008B330000}"/>
    <cellStyle name="Standaard 4 2 4 3 2 5 5" xfId="15898" xr:uid="{00000000-0005-0000-0000-00008C330000}"/>
    <cellStyle name="Standaard 4 2 4 3 2 5 6" xfId="24315" xr:uid="{00000000-0005-0000-0000-00008D330000}"/>
    <cellStyle name="Standaard 4 2 4 3 2 6" xfId="2522" xr:uid="{00000000-0005-0000-0000-00008E330000}"/>
    <cellStyle name="Standaard 4 2 4 3 2 6 2" xfId="7189" xr:uid="{00000000-0005-0000-0000-00008F330000}"/>
    <cellStyle name="Standaard 4 2 4 3 2 6 2 2" xfId="24322" xr:uid="{00000000-0005-0000-0000-000090330000}"/>
    <cellStyle name="Standaard 4 2 4 3 2 6 3" xfId="11232" xr:uid="{00000000-0005-0000-0000-000091330000}"/>
    <cellStyle name="Standaard 4 2 4 3 2 6 3 2" xfId="24323" xr:uid="{00000000-0005-0000-0000-000092330000}"/>
    <cellStyle name="Standaard 4 2 4 3 2 6 4" xfId="15900" xr:uid="{00000000-0005-0000-0000-000093330000}"/>
    <cellStyle name="Standaard 4 2 4 3 2 6 5" xfId="24321" xr:uid="{00000000-0005-0000-0000-000094330000}"/>
    <cellStyle name="Standaard 4 2 4 3 2 7" xfId="4858" xr:uid="{00000000-0005-0000-0000-000095330000}"/>
    <cellStyle name="Standaard 4 2 4 3 2 7 2" xfId="24324" xr:uid="{00000000-0005-0000-0000-000096330000}"/>
    <cellStyle name="Standaard 4 2 4 3 2 8" xfId="11209" xr:uid="{00000000-0005-0000-0000-000097330000}"/>
    <cellStyle name="Standaard 4 2 4 3 2 8 2" xfId="24325" xr:uid="{00000000-0005-0000-0000-000098330000}"/>
    <cellStyle name="Standaard 4 2 4 3 2 9" xfId="15877" xr:uid="{00000000-0005-0000-0000-000099330000}"/>
    <cellStyle name="Standaard 4 2 4 3 3" xfId="246" xr:uid="{00000000-0005-0000-0000-00009A330000}"/>
    <cellStyle name="Standaard 4 2 4 3 3 2" xfId="637" xr:uid="{00000000-0005-0000-0000-00009B330000}"/>
    <cellStyle name="Standaard 4 2 4 3 3 2 2" xfId="2195" xr:uid="{00000000-0005-0000-0000-00009C330000}"/>
    <cellStyle name="Standaard 4 2 4 3 3 2 2 2" xfId="4526" xr:uid="{00000000-0005-0000-0000-00009D330000}"/>
    <cellStyle name="Standaard 4 2 4 3 3 2 2 2 2" xfId="9193" xr:uid="{00000000-0005-0000-0000-00009E330000}"/>
    <cellStyle name="Standaard 4 2 4 3 3 2 2 2 2 2" xfId="24330" xr:uid="{00000000-0005-0000-0000-00009F330000}"/>
    <cellStyle name="Standaard 4 2 4 3 3 2 2 2 3" xfId="11236" xr:uid="{00000000-0005-0000-0000-0000A0330000}"/>
    <cellStyle name="Standaard 4 2 4 3 3 2 2 2 3 2" xfId="24331" xr:uid="{00000000-0005-0000-0000-0000A1330000}"/>
    <cellStyle name="Standaard 4 2 4 3 3 2 2 2 4" xfId="15904" xr:uid="{00000000-0005-0000-0000-0000A2330000}"/>
    <cellStyle name="Standaard 4 2 4 3 3 2 2 2 5" xfId="24329" xr:uid="{00000000-0005-0000-0000-0000A3330000}"/>
    <cellStyle name="Standaard 4 2 4 3 3 2 2 3" xfId="6862" xr:uid="{00000000-0005-0000-0000-0000A4330000}"/>
    <cellStyle name="Standaard 4 2 4 3 3 2 2 3 2" xfId="24332" xr:uid="{00000000-0005-0000-0000-0000A5330000}"/>
    <cellStyle name="Standaard 4 2 4 3 3 2 2 4" xfId="11235" xr:uid="{00000000-0005-0000-0000-0000A6330000}"/>
    <cellStyle name="Standaard 4 2 4 3 3 2 2 4 2" xfId="24333" xr:uid="{00000000-0005-0000-0000-0000A7330000}"/>
    <cellStyle name="Standaard 4 2 4 3 3 2 2 5" xfId="15903" xr:uid="{00000000-0005-0000-0000-0000A8330000}"/>
    <cellStyle name="Standaard 4 2 4 3 3 2 2 6" xfId="24328" xr:uid="{00000000-0005-0000-0000-0000A9330000}"/>
    <cellStyle name="Standaard 4 2 4 3 3 2 3" xfId="1418" xr:uid="{00000000-0005-0000-0000-0000AA330000}"/>
    <cellStyle name="Standaard 4 2 4 3 3 2 3 2" xfId="3749" xr:uid="{00000000-0005-0000-0000-0000AB330000}"/>
    <cellStyle name="Standaard 4 2 4 3 3 2 3 2 2" xfId="8416" xr:uid="{00000000-0005-0000-0000-0000AC330000}"/>
    <cellStyle name="Standaard 4 2 4 3 3 2 3 2 2 2" xfId="24336" xr:uid="{00000000-0005-0000-0000-0000AD330000}"/>
    <cellStyle name="Standaard 4 2 4 3 3 2 3 2 3" xfId="11238" xr:uid="{00000000-0005-0000-0000-0000AE330000}"/>
    <cellStyle name="Standaard 4 2 4 3 3 2 3 2 3 2" xfId="24337" xr:uid="{00000000-0005-0000-0000-0000AF330000}"/>
    <cellStyle name="Standaard 4 2 4 3 3 2 3 2 4" xfId="15906" xr:uid="{00000000-0005-0000-0000-0000B0330000}"/>
    <cellStyle name="Standaard 4 2 4 3 3 2 3 2 5" xfId="24335" xr:uid="{00000000-0005-0000-0000-0000B1330000}"/>
    <cellStyle name="Standaard 4 2 4 3 3 2 3 3" xfId="6085" xr:uid="{00000000-0005-0000-0000-0000B2330000}"/>
    <cellStyle name="Standaard 4 2 4 3 3 2 3 3 2" xfId="24338" xr:uid="{00000000-0005-0000-0000-0000B3330000}"/>
    <cellStyle name="Standaard 4 2 4 3 3 2 3 4" xfId="11237" xr:uid="{00000000-0005-0000-0000-0000B4330000}"/>
    <cellStyle name="Standaard 4 2 4 3 3 2 3 4 2" xfId="24339" xr:uid="{00000000-0005-0000-0000-0000B5330000}"/>
    <cellStyle name="Standaard 4 2 4 3 3 2 3 5" xfId="15905" xr:uid="{00000000-0005-0000-0000-0000B6330000}"/>
    <cellStyle name="Standaard 4 2 4 3 3 2 3 6" xfId="24334" xr:uid="{00000000-0005-0000-0000-0000B7330000}"/>
    <cellStyle name="Standaard 4 2 4 3 3 2 4" xfId="2972" xr:uid="{00000000-0005-0000-0000-0000B8330000}"/>
    <cellStyle name="Standaard 4 2 4 3 3 2 4 2" xfId="7639" xr:uid="{00000000-0005-0000-0000-0000B9330000}"/>
    <cellStyle name="Standaard 4 2 4 3 3 2 4 2 2" xfId="24341" xr:uid="{00000000-0005-0000-0000-0000BA330000}"/>
    <cellStyle name="Standaard 4 2 4 3 3 2 4 3" xfId="11239" xr:uid="{00000000-0005-0000-0000-0000BB330000}"/>
    <cellStyle name="Standaard 4 2 4 3 3 2 4 3 2" xfId="24342" xr:uid="{00000000-0005-0000-0000-0000BC330000}"/>
    <cellStyle name="Standaard 4 2 4 3 3 2 4 4" xfId="15907" xr:uid="{00000000-0005-0000-0000-0000BD330000}"/>
    <cellStyle name="Standaard 4 2 4 3 3 2 4 5" xfId="24340" xr:uid="{00000000-0005-0000-0000-0000BE330000}"/>
    <cellStyle name="Standaard 4 2 4 3 3 2 5" xfId="5308" xr:uid="{00000000-0005-0000-0000-0000BF330000}"/>
    <cellStyle name="Standaard 4 2 4 3 3 2 5 2" xfId="24343" xr:uid="{00000000-0005-0000-0000-0000C0330000}"/>
    <cellStyle name="Standaard 4 2 4 3 3 2 6" xfId="11234" xr:uid="{00000000-0005-0000-0000-0000C1330000}"/>
    <cellStyle name="Standaard 4 2 4 3 3 2 6 2" xfId="24344" xr:uid="{00000000-0005-0000-0000-0000C2330000}"/>
    <cellStyle name="Standaard 4 2 4 3 3 2 7" xfId="15902" xr:uid="{00000000-0005-0000-0000-0000C3330000}"/>
    <cellStyle name="Standaard 4 2 4 3 3 2 8" xfId="24327" xr:uid="{00000000-0005-0000-0000-0000C4330000}"/>
    <cellStyle name="Standaard 4 2 4 3 3 3" xfId="1807" xr:uid="{00000000-0005-0000-0000-0000C5330000}"/>
    <cellStyle name="Standaard 4 2 4 3 3 3 2" xfId="4138" xr:uid="{00000000-0005-0000-0000-0000C6330000}"/>
    <cellStyle name="Standaard 4 2 4 3 3 3 2 2" xfId="8805" xr:uid="{00000000-0005-0000-0000-0000C7330000}"/>
    <cellStyle name="Standaard 4 2 4 3 3 3 2 2 2" xfId="24347" xr:uid="{00000000-0005-0000-0000-0000C8330000}"/>
    <cellStyle name="Standaard 4 2 4 3 3 3 2 3" xfId="11241" xr:uid="{00000000-0005-0000-0000-0000C9330000}"/>
    <cellStyle name="Standaard 4 2 4 3 3 3 2 3 2" xfId="24348" xr:uid="{00000000-0005-0000-0000-0000CA330000}"/>
    <cellStyle name="Standaard 4 2 4 3 3 3 2 4" xfId="15909" xr:uid="{00000000-0005-0000-0000-0000CB330000}"/>
    <cellStyle name="Standaard 4 2 4 3 3 3 2 5" xfId="24346" xr:uid="{00000000-0005-0000-0000-0000CC330000}"/>
    <cellStyle name="Standaard 4 2 4 3 3 3 3" xfId="6474" xr:uid="{00000000-0005-0000-0000-0000CD330000}"/>
    <cellStyle name="Standaard 4 2 4 3 3 3 3 2" xfId="24349" xr:uid="{00000000-0005-0000-0000-0000CE330000}"/>
    <cellStyle name="Standaard 4 2 4 3 3 3 4" xfId="11240" xr:uid="{00000000-0005-0000-0000-0000CF330000}"/>
    <cellStyle name="Standaard 4 2 4 3 3 3 4 2" xfId="24350" xr:uid="{00000000-0005-0000-0000-0000D0330000}"/>
    <cellStyle name="Standaard 4 2 4 3 3 3 5" xfId="15908" xr:uid="{00000000-0005-0000-0000-0000D1330000}"/>
    <cellStyle name="Standaard 4 2 4 3 3 3 6" xfId="24345" xr:uid="{00000000-0005-0000-0000-0000D2330000}"/>
    <cellStyle name="Standaard 4 2 4 3 3 4" xfId="1030" xr:uid="{00000000-0005-0000-0000-0000D3330000}"/>
    <cellStyle name="Standaard 4 2 4 3 3 4 2" xfId="3361" xr:uid="{00000000-0005-0000-0000-0000D4330000}"/>
    <cellStyle name="Standaard 4 2 4 3 3 4 2 2" xfId="8028" xr:uid="{00000000-0005-0000-0000-0000D5330000}"/>
    <cellStyle name="Standaard 4 2 4 3 3 4 2 2 2" xfId="24353" xr:uid="{00000000-0005-0000-0000-0000D6330000}"/>
    <cellStyle name="Standaard 4 2 4 3 3 4 2 3" xfId="11243" xr:uid="{00000000-0005-0000-0000-0000D7330000}"/>
    <cellStyle name="Standaard 4 2 4 3 3 4 2 3 2" xfId="24354" xr:uid="{00000000-0005-0000-0000-0000D8330000}"/>
    <cellStyle name="Standaard 4 2 4 3 3 4 2 4" xfId="15911" xr:uid="{00000000-0005-0000-0000-0000D9330000}"/>
    <cellStyle name="Standaard 4 2 4 3 3 4 2 5" xfId="24352" xr:uid="{00000000-0005-0000-0000-0000DA330000}"/>
    <cellStyle name="Standaard 4 2 4 3 3 4 3" xfId="5697" xr:uid="{00000000-0005-0000-0000-0000DB330000}"/>
    <cellStyle name="Standaard 4 2 4 3 3 4 3 2" xfId="24355" xr:uid="{00000000-0005-0000-0000-0000DC330000}"/>
    <cellStyle name="Standaard 4 2 4 3 3 4 4" xfId="11242" xr:uid="{00000000-0005-0000-0000-0000DD330000}"/>
    <cellStyle name="Standaard 4 2 4 3 3 4 4 2" xfId="24356" xr:uid="{00000000-0005-0000-0000-0000DE330000}"/>
    <cellStyle name="Standaard 4 2 4 3 3 4 5" xfId="15910" xr:uid="{00000000-0005-0000-0000-0000DF330000}"/>
    <cellStyle name="Standaard 4 2 4 3 3 4 6" xfId="24351" xr:uid="{00000000-0005-0000-0000-0000E0330000}"/>
    <cellStyle name="Standaard 4 2 4 3 3 5" xfId="2584" xr:uid="{00000000-0005-0000-0000-0000E1330000}"/>
    <cellStyle name="Standaard 4 2 4 3 3 5 2" xfId="7251" xr:uid="{00000000-0005-0000-0000-0000E2330000}"/>
    <cellStyle name="Standaard 4 2 4 3 3 5 2 2" xfId="24358" xr:uid="{00000000-0005-0000-0000-0000E3330000}"/>
    <cellStyle name="Standaard 4 2 4 3 3 5 3" xfId="11244" xr:uid="{00000000-0005-0000-0000-0000E4330000}"/>
    <cellStyle name="Standaard 4 2 4 3 3 5 3 2" xfId="24359" xr:uid="{00000000-0005-0000-0000-0000E5330000}"/>
    <cellStyle name="Standaard 4 2 4 3 3 5 4" xfId="15912" xr:uid="{00000000-0005-0000-0000-0000E6330000}"/>
    <cellStyle name="Standaard 4 2 4 3 3 5 5" xfId="24357" xr:uid="{00000000-0005-0000-0000-0000E7330000}"/>
    <cellStyle name="Standaard 4 2 4 3 3 6" xfId="4920" xr:uid="{00000000-0005-0000-0000-0000E8330000}"/>
    <cellStyle name="Standaard 4 2 4 3 3 6 2" xfId="24360" xr:uid="{00000000-0005-0000-0000-0000E9330000}"/>
    <cellStyle name="Standaard 4 2 4 3 3 7" xfId="11233" xr:uid="{00000000-0005-0000-0000-0000EA330000}"/>
    <cellStyle name="Standaard 4 2 4 3 3 7 2" xfId="24361" xr:uid="{00000000-0005-0000-0000-0000EB330000}"/>
    <cellStyle name="Standaard 4 2 4 3 3 8" xfId="15901" xr:uid="{00000000-0005-0000-0000-0000EC330000}"/>
    <cellStyle name="Standaard 4 2 4 3 3 9" xfId="24326" xr:uid="{00000000-0005-0000-0000-0000ED330000}"/>
    <cellStyle name="Standaard 4 2 4 3 4" xfId="443" xr:uid="{00000000-0005-0000-0000-0000EE330000}"/>
    <cellStyle name="Standaard 4 2 4 3 4 2" xfId="2001" xr:uid="{00000000-0005-0000-0000-0000EF330000}"/>
    <cellStyle name="Standaard 4 2 4 3 4 2 2" xfId="4332" xr:uid="{00000000-0005-0000-0000-0000F0330000}"/>
    <cellStyle name="Standaard 4 2 4 3 4 2 2 2" xfId="8999" xr:uid="{00000000-0005-0000-0000-0000F1330000}"/>
    <cellStyle name="Standaard 4 2 4 3 4 2 2 2 2" xfId="24365" xr:uid="{00000000-0005-0000-0000-0000F2330000}"/>
    <cellStyle name="Standaard 4 2 4 3 4 2 2 3" xfId="11247" xr:uid="{00000000-0005-0000-0000-0000F3330000}"/>
    <cellStyle name="Standaard 4 2 4 3 4 2 2 3 2" xfId="24366" xr:uid="{00000000-0005-0000-0000-0000F4330000}"/>
    <cellStyle name="Standaard 4 2 4 3 4 2 2 4" xfId="15915" xr:uid="{00000000-0005-0000-0000-0000F5330000}"/>
    <cellStyle name="Standaard 4 2 4 3 4 2 2 5" xfId="24364" xr:uid="{00000000-0005-0000-0000-0000F6330000}"/>
    <cellStyle name="Standaard 4 2 4 3 4 2 3" xfId="6668" xr:uid="{00000000-0005-0000-0000-0000F7330000}"/>
    <cellStyle name="Standaard 4 2 4 3 4 2 3 2" xfId="24367" xr:uid="{00000000-0005-0000-0000-0000F8330000}"/>
    <cellStyle name="Standaard 4 2 4 3 4 2 4" xfId="11246" xr:uid="{00000000-0005-0000-0000-0000F9330000}"/>
    <cellStyle name="Standaard 4 2 4 3 4 2 4 2" xfId="24368" xr:uid="{00000000-0005-0000-0000-0000FA330000}"/>
    <cellStyle name="Standaard 4 2 4 3 4 2 5" xfId="15914" xr:uid="{00000000-0005-0000-0000-0000FB330000}"/>
    <cellStyle name="Standaard 4 2 4 3 4 2 6" xfId="24363" xr:uid="{00000000-0005-0000-0000-0000FC330000}"/>
    <cellStyle name="Standaard 4 2 4 3 4 3" xfId="1224" xr:uid="{00000000-0005-0000-0000-0000FD330000}"/>
    <cellStyle name="Standaard 4 2 4 3 4 3 2" xfId="3555" xr:uid="{00000000-0005-0000-0000-0000FE330000}"/>
    <cellStyle name="Standaard 4 2 4 3 4 3 2 2" xfId="8222" xr:uid="{00000000-0005-0000-0000-0000FF330000}"/>
    <cellStyle name="Standaard 4 2 4 3 4 3 2 2 2" xfId="24371" xr:uid="{00000000-0005-0000-0000-000000340000}"/>
    <cellStyle name="Standaard 4 2 4 3 4 3 2 3" xfId="11249" xr:uid="{00000000-0005-0000-0000-000001340000}"/>
    <cellStyle name="Standaard 4 2 4 3 4 3 2 3 2" xfId="24372" xr:uid="{00000000-0005-0000-0000-000002340000}"/>
    <cellStyle name="Standaard 4 2 4 3 4 3 2 4" xfId="15917" xr:uid="{00000000-0005-0000-0000-000003340000}"/>
    <cellStyle name="Standaard 4 2 4 3 4 3 2 5" xfId="24370" xr:uid="{00000000-0005-0000-0000-000004340000}"/>
    <cellStyle name="Standaard 4 2 4 3 4 3 3" xfId="5891" xr:uid="{00000000-0005-0000-0000-000005340000}"/>
    <cellStyle name="Standaard 4 2 4 3 4 3 3 2" xfId="24373" xr:uid="{00000000-0005-0000-0000-000006340000}"/>
    <cellStyle name="Standaard 4 2 4 3 4 3 4" xfId="11248" xr:uid="{00000000-0005-0000-0000-000007340000}"/>
    <cellStyle name="Standaard 4 2 4 3 4 3 4 2" xfId="24374" xr:uid="{00000000-0005-0000-0000-000008340000}"/>
    <cellStyle name="Standaard 4 2 4 3 4 3 5" xfId="15916" xr:uid="{00000000-0005-0000-0000-000009340000}"/>
    <cellStyle name="Standaard 4 2 4 3 4 3 6" xfId="24369" xr:uid="{00000000-0005-0000-0000-00000A340000}"/>
    <cellStyle name="Standaard 4 2 4 3 4 4" xfId="2778" xr:uid="{00000000-0005-0000-0000-00000B340000}"/>
    <cellStyle name="Standaard 4 2 4 3 4 4 2" xfId="7445" xr:uid="{00000000-0005-0000-0000-00000C340000}"/>
    <cellStyle name="Standaard 4 2 4 3 4 4 2 2" xfId="24376" xr:uid="{00000000-0005-0000-0000-00000D340000}"/>
    <cellStyle name="Standaard 4 2 4 3 4 4 3" xfId="11250" xr:uid="{00000000-0005-0000-0000-00000E340000}"/>
    <cellStyle name="Standaard 4 2 4 3 4 4 3 2" xfId="24377" xr:uid="{00000000-0005-0000-0000-00000F340000}"/>
    <cellStyle name="Standaard 4 2 4 3 4 4 4" xfId="15918" xr:uid="{00000000-0005-0000-0000-000010340000}"/>
    <cellStyle name="Standaard 4 2 4 3 4 4 5" xfId="24375" xr:uid="{00000000-0005-0000-0000-000011340000}"/>
    <cellStyle name="Standaard 4 2 4 3 4 5" xfId="5114" xr:uid="{00000000-0005-0000-0000-000012340000}"/>
    <cellStyle name="Standaard 4 2 4 3 4 5 2" xfId="24378" xr:uid="{00000000-0005-0000-0000-000013340000}"/>
    <cellStyle name="Standaard 4 2 4 3 4 6" xfId="11245" xr:uid="{00000000-0005-0000-0000-000014340000}"/>
    <cellStyle name="Standaard 4 2 4 3 4 6 2" xfId="24379" xr:uid="{00000000-0005-0000-0000-000015340000}"/>
    <cellStyle name="Standaard 4 2 4 3 4 7" xfId="15913" xr:uid="{00000000-0005-0000-0000-000016340000}"/>
    <cellStyle name="Standaard 4 2 4 3 4 8" xfId="24362" xr:uid="{00000000-0005-0000-0000-000017340000}"/>
    <cellStyle name="Standaard 4 2 4 3 5" xfId="1613" xr:uid="{00000000-0005-0000-0000-000018340000}"/>
    <cellStyle name="Standaard 4 2 4 3 5 2" xfId="3944" xr:uid="{00000000-0005-0000-0000-000019340000}"/>
    <cellStyle name="Standaard 4 2 4 3 5 2 2" xfId="8611" xr:uid="{00000000-0005-0000-0000-00001A340000}"/>
    <cellStyle name="Standaard 4 2 4 3 5 2 2 2" xfId="24382" xr:uid="{00000000-0005-0000-0000-00001B340000}"/>
    <cellStyle name="Standaard 4 2 4 3 5 2 3" xfId="11252" xr:uid="{00000000-0005-0000-0000-00001C340000}"/>
    <cellStyle name="Standaard 4 2 4 3 5 2 3 2" xfId="24383" xr:uid="{00000000-0005-0000-0000-00001D340000}"/>
    <cellStyle name="Standaard 4 2 4 3 5 2 4" xfId="15920" xr:uid="{00000000-0005-0000-0000-00001E340000}"/>
    <cellStyle name="Standaard 4 2 4 3 5 2 5" xfId="24381" xr:uid="{00000000-0005-0000-0000-00001F340000}"/>
    <cellStyle name="Standaard 4 2 4 3 5 3" xfId="6280" xr:uid="{00000000-0005-0000-0000-000020340000}"/>
    <cellStyle name="Standaard 4 2 4 3 5 3 2" xfId="24384" xr:uid="{00000000-0005-0000-0000-000021340000}"/>
    <cellStyle name="Standaard 4 2 4 3 5 4" xfId="11251" xr:uid="{00000000-0005-0000-0000-000022340000}"/>
    <cellStyle name="Standaard 4 2 4 3 5 4 2" xfId="24385" xr:uid="{00000000-0005-0000-0000-000023340000}"/>
    <cellStyle name="Standaard 4 2 4 3 5 5" xfId="15919" xr:uid="{00000000-0005-0000-0000-000024340000}"/>
    <cellStyle name="Standaard 4 2 4 3 5 6" xfId="24380" xr:uid="{00000000-0005-0000-0000-000025340000}"/>
    <cellStyle name="Standaard 4 2 4 3 6" xfId="836" xr:uid="{00000000-0005-0000-0000-000026340000}"/>
    <cellStyle name="Standaard 4 2 4 3 6 2" xfId="3167" xr:uid="{00000000-0005-0000-0000-000027340000}"/>
    <cellStyle name="Standaard 4 2 4 3 6 2 2" xfId="7834" xr:uid="{00000000-0005-0000-0000-000028340000}"/>
    <cellStyle name="Standaard 4 2 4 3 6 2 2 2" xfId="24388" xr:uid="{00000000-0005-0000-0000-000029340000}"/>
    <cellStyle name="Standaard 4 2 4 3 6 2 3" xfId="11254" xr:uid="{00000000-0005-0000-0000-00002A340000}"/>
    <cellStyle name="Standaard 4 2 4 3 6 2 3 2" xfId="24389" xr:uid="{00000000-0005-0000-0000-00002B340000}"/>
    <cellStyle name="Standaard 4 2 4 3 6 2 4" xfId="15922" xr:uid="{00000000-0005-0000-0000-00002C340000}"/>
    <cellStyle name="Standaard 4 2 4 3 6 2 5" xfId="24387" xr:uid="{00000000-0005-0000-0000-00002D340000}"/>
    <cellStyle name="Standaard 4 2 4 3 6 3" xfId="5503" xr:uid="{00000000-0005-0000-0000-00002E340000}"/>
    <cellStyle name="Standaard 4 2 4 3 6 3 2" xfId="24390" xr:uid="{00000000-0005-0000-0000-00002F340000}"/>
    <cellStyle name="Standaard 4 2 4 3 6 4" xfId="11253" xr:uid="{00000000-0005-0000-0000-000030340000}"/>
    <cellStyle name="Standaard 4 2 4 3 6 4 2" xfId="24391" xr:uid="{00000000-0005-0000-0000-000031340000}"/>
    <cellStyle name="Standaard 4 2 4 3 6 5" xfId="15921" xr:uid="{00000000-0005-0000-0000-000032340000}"/>
    <cellStyle name="Standaard 4 2 4 3 6 6" xfId="24386" xr:uid="{00000000-0005-0000-0000-000033340000}"/>
    <cellStyle name="Standaard 4 2 4 3 7" xfId="2390" xr:uid="{00000000-0005-0000-0000-000034340000}"/>
    <cellStyle name="Standaard 4 2 4 3 7 2" xfId="7057" xr:uid="{00000000-0005-0000-0000-000035340000}"/>
    <cellStyle name="Standaard 4 2 4 3 7 2 2" xfId="24393" xr:uid="{00000000-0005-0000-0000-000036340000}"/>
    <cellStyle name="Standaard 4 2 4 3 7 3" xfId="11255" xr:uid="{00000000-0005-0000-0000-000037340000}"/>
    <cellStyle name="Standaard 4 2 4 3 7 3 2" xfId="24394" xr:uid="{00000000-0005-0000-0000-000038340000}"/>
    <cellStyle name="Standaard 4 2 4 3 7 4" xfId="15923" xr:uid="{00000000-0005-0000-0000-000039340000}"/>
    <cellStyle name="Standaard 4 2 4 3 7 5" xfId="24392" xr:uid="{00000000-0005-0000-0000-00003A340000}"/>
    <cellStyle name="Standaard 4 2 4 3 8" xfId="4759" xr:uid="{00000000-0005-0000-0000-00003B340000}"/>
    <cellStyle name="Standaard 4 2 4 3 8 2" xfId="24395" xr:uid="{00000000-0005-0000-0000-00003C340000}"/>
    <cellStyle name="Standaard 4 2 4 3 9" xfId="11208" xr:uid="{00000000-0005-0000-0000-00003D340000}"/>
    <cellStyle name="Standaard 4 2 4 3 9 2" xfId="24396" xr:uid="{00000000-0005-0000-0000-00003E340000}"/>
    <cellStyle name="Standaard 4 2 4 4" xfId="51" xr:uid="{00000000-0005-0000-0000-00003F340000}"/>
    <cellStyle name="Standaard 4 2 4 4 10" xfId="15924" xr:uid="{00000000-0005-0000-0000-000040340000}"/>
    <cellStyle name="Standaard 4 2 4 4 11" xfId="24397" xr:uid="{00000000-0005-0000-0000-000041340000}"/>
    <cellStyle name="Standaard 4 2 4 4 2" xfId="136" xr:uid="{00000000-0005-0000-0000-000042340000}"/>
    <cellStyle name="Standaard 4 2 4 4 2 10" xfId="24398" xr:uid="{00000000-0005-0000-0000-000043340000}"/>
    <cellStyle name="Standaard 4 2 4 4 2 2" xfId="330" xr:uid="{00000000-0005-0000-0000-000044340000}"/>
    <cellStyle name="Standaard 4 2 4 4 2 2 2" xfId="721" xr:uid="{00000000-0005-0000-0000-000045340000}"/>
    <cellStyle name="Standaard 4 2 4 4 2 2 2 2" xfId="2279" xr:uid="{00000000-0005-0000-0000-000046340000}"/>
    <cellStyle name="Standaard 4 2 4 4 2 2 2 2 2" xfId="4610" xr:uid="{00000000-0005-0000-0000-000047340000}"/>
    <cellStyle name="Standaard 4 2 4 4 2 2 2 2 2 2" xfId="9277" xr:uid="{00000000-0005-0000-0000-000048340000}"/>
    <cellStyle name="Standaard 4 2 4 4 2 2 2 2 2 2 2" xfId="24403" xr:uid="{00000000-0005-0000-0000-000049340000}"/>
    <cellStyle name="Standaard 4 2 4 4 2 2 2 2 2 3" xfId="11261" xr:uid="{00000000-0005-0000-0000-00004A340000}"/>
    <cellStyle name="Standaard 4 2 4 4 2 2 2 2 2 3 2" xfId="24404" xr:uid="{00000000-0005-0000-0000-00004B340000}"/>
    <cellStyle name="Standaard 4 2 4 4 2 2 2 2 2 4" xfId="15929" xr:uid="{00000000-0005-0000-0000-00004C340000}"/>
    <cellStyle name="Standaard 4 2 4 4 2 2 2 2 2 5" xfId="24402" xr:uid="{00000000-0005-0000-0000-00004D340000}"/>
    <cellStyle name="Standaard 4 2 4 4 2 2 2 2 3" xfId="6946" xr:uid="{00000000-0005-0000-0000-00004E340000}"/>
    <cellStyle name="Standaard 4 2 4 4 2 2 2 2 3 2" xfId="24405" xr:uid="{00000000-0005-0000-0000-00004F340000}"/>
    <cellStyle name="Standaard 4 2 4 4 2 2 2 2 4" xfId="11260" xr:uid="{00000000-0005-0000-0000-000050340000}"/>
    <cellStyle name="Standaard 4 2 4 4 2 2 2 2 4 2" xfId="24406" xr:uid="{00000000-0005-0000-0000-000051340000}"/>
    <cellStyle name="Standaard 4 2 4 4 2 2 2 2 5" xfId="15928" xr:uid="{00000000-0005-0000-0000-000052340000}"/>
    <cellStyle name="Standaard 4 2 4 4 2 2 2 2 6" xfId="24401" xr:uid="{00000000-0005-0000-0000-000053340000}"/>
    <cellStyle name="Standaard 4 2 4 4 2 2 2 3" xfId="1502" xr:uid="{00000000-0005-0000-0000-000054340000}"/>
    <cellStyle name="Standaard 4 2 4 4 2 2 2 3 2" xfId="3833" xr:uid="{00000000-0005-0000-0000-000055340000}"/>
    <cellStyle name="Standaard 4 2 4 4 2 2 2 3 2 2" xfId="8500" xr:uid="{00000000-0005-0000-0000-000056340000}"/>
    <cellStyle name="Standaard 4 2 4 4 2 2 2 3 2 2 2" xfId="24409" xr:uid="{00000000-0005-0000-0000-000057340000}"/>
    <cellStyle name="Standaard 4 2 4 4 2 2 2 3 2 3" xfId="11263" xr:uid="{00000000-0005-0000-0000-000058340000}"/>
    <cellStyle name="Standaard 4 2 4 4 2 2 2 3 2 3 2" xfId="24410" xr:uid="{00000000-0005-0000-0000-000059340000}"/>
    <cellStyle name="Standaard 4 2 4 4 2 2 2 3 2 4" xfId="15931" xr:uid="{00000000-0005-0000-0000-00005A340000}"/>
    <cellStyle name="Standaard 4 2 4 4 2 2 2 3 2 5" xfId="24408" xr:uid="{00000000-0005-0000-0000-00005B340000}"/>
    <cellStyle name="Standaard 4 2 4 4 2 2 2 3 3" xfId="6169" xr:uid="{00000000-0005-0000-0000-00005C340000}"/>
    <cellStyle name="Standaard 4 2 4 4 2 2 2 3 3 2" xfId="24411" xr:uid="{00000000-0005-0000-0000-00005D340000}"/>
    <cellStyle name="Standaard 4 2 4 4 2 2 2 3 4" xfId="11262" xr:uid="{00000000-0005-0000-0000-00005E340000}"/>
    <cellStyle name="Standaard 4 2 4 4 2 2 2 3 4 2" xfId="24412" xr:uid="{00000000-0005-0000-0000-00005F340000}"/>
    <cellStyle name="Standaard 4 2 4 4 2 2 2 3 5" xfId="15930" xr:uid="{00000000-0005-0000-0000-000060340000}"/>
    <cellStyle name="Standaard 4 2 4 4 2 2 2 3 6" xfId="24407" xr:uid="{00000000-0005-0000-0000-000061340000}"/>
    <cellStyle name="Standaard 4 2 4 4 2 2 2 4" xfId="3056" xr:uid="{00000000-0005-0000-0000-000062340000}"/>
    <cellStyle name="Standaard 4 2 4 4 2 2 2 4 2" xfId="7723" xr:uid="{00000000-0005-0000-0000-000063340000}"/>
    <cellStyle name="Standaard 4 2 4 4 2 2 2 4 2 2" xfId="24414" xr:uid="{00000000-0005-0000-0000-000064340000}"/>
    <cellStyle name="Standaard 4 2 4 4 2 2 2 4 3" xfId="11264" xr:uid="{00000000-0005-0000-0000-000065340000}"/>
    <cellStyle name="Standaard 4 2 4 4 2 2 2 4 3 2" xfId="24415" xr:uid="{00000000-0005-0000-0000-000066340000}"/>
    <cellStyle name="Standaard 4 2 4 4 2 2 2 4 4" xfId="15932" xr:uid="{00000000-0005-0000-0000-000067340000}"/>
    <cellStyle name="Standaard 4 2 4 4 2 2 2 4 5" xfId="24413" xr:uid="{00000000-0005-0000-0000-000068340000}"/>
    <cellStyle name="Standaard 4 2 4 4 2 2 2 5" xfId="5392" xr:uid="{00000000-0005-0000-0000-000069340000}"/>
    <cellStyle name="Standaard 4 2 4 4 2 2 2 5 2" xfId="24416" xr:uid="{00000000-0005-0000-0000-00006A340000}"/>
    <cellStyle name="Standaard 4 2 4 4 2 2 2 6" xfId="11259" xr:uid="{00000000-0005-0000-0000-00006B340000}"/>
    <cellStyle name="Standaard 4 2 4 4 2 2 2 6 2" xfId="24417" xr:uid="{00000000-0005-0000-0000-00006C340000}"/>
    <cellStyle name="Standaard 4 2 4 4 2 2 2 7" xfId="15927" xr:uid="{00000000-0005-0000-0000-00006D340000}"/>
    <cellStyle name="Standaard 4 2 4 4 2 2 2 8" xfId="24400" xr:uid="{00000000-0005-0000-0000-00006E340000}"/>
    <cellStyle name="Standaard 4 2 4 4 2 2 3" xfId="1891" xr:uid="{00000000-0005-0000-0000-00006F340000}"/>
    <cellStyle name="Standaard 4 2 4 4 2 2 3 2" xfId="4222" xr:uid="{00000000-0005-0000-0000-000070340000}"/>
    <cellStyle name="Standaard 4 2 4 4 2 2 3 2 2" xfId="8889" xr:uid="{00000000-0005-0000-0000-000071340000}"/>
    <cellStyle name="Standaard 4 2 4 4 2 2 3 2 2 2" xfId="24420" xr:uid="{00000000-0005-0000-0000-000072340000}"/>
    <cellStyle name="Standaard 4 2 4 4 2 2 3 2 3" xfId="11266" xr:uid="{00000000-0005-0000-0000-000073340000}"/>
    <cellStyle name="Standaard 4 2 4 4 2 2 3 2 3 2" xfId="24421" xr:uid="{00000000-0005-0000-0000-000074340000}"/>
    <cellStyle name="Standaard 4 2 4 4 2 2 3 2 4" xfId="15934" xr:uid="{00000000-0005-0000-0000-000075340000}"/>
    <cellStyle name="Standaard 4 2 4 4 2 2 3 2 5" xfId="24419" xr:uid="{00000000-0005-0000-0000-000076340000}"/>
    <cellStyle name="Standaard 4 2 4 4 2 2 3 3" xfId="6558" xr:uid="{00000000-0005-0000-0000-000077340000}"/>
    <cellStyle name="Standaard 4 2 4 4 2 2 3 3 2" xfId="24422" xr:uid="{00000000-0005-0000-0000-000078340000}"/>
    <cellStyle name="Standaard 4 2 4 4 2 2 3 4" xfId="11265" xr:uid="{00000000-0005-0000-0000-000079340000}"/>
    <cellStyle name="Standaard 4 2 4 4 2 2 3 4 2" xfId="24423" xr:uid="{00000000-0005-0000-0000-00007A340000}"/>
    <cellStyle name="Standaard 4 2 4 4 2 2 3 5" xfId="15933" xr:uid="{00000000-0005-0000-0000-00007B340000}"/>
    <cellStyle name="Standaard 4 2 4 4 2 2 3 6" xfId="24418" xr:uid="{00000000-0005-0000-0000-00007C340000}"/>
    <cellStyle name="Standaard 4 2 4 4 2 2 4" xfId="1114" xr:uid="{00000000-0005-0000-0000-00007D340000}"/>
    <cellStyle name="Standaard 4 2 4 4 2 2 4 2" xfId="3445" xr:uid="{00000000-0005-0000-0000-00007E340000}"/>
    <cellStyle name="Standaard 4 2 4 4 2 2 4 2 2" xfId="8112" xr:uid="{00000000-0005-0000-0000-00007F340000}"/>
    <cellStyle name="Standaard 4 2 4 4 2 2 4 2 2 2" xfId="24426" xr:uid="{00000000-0005-0000-0000-000080340000}"/>
    <cellStyle name="Standaard 4 2 4 4 2 2 4 2 3" xfId="11268" xr:uid="{00000000-0005-0000-0000-000081340000}"/>
    <cellStyle name="Standaard 4 2 4 4 2 2 4 2 3 2" xfId="24427" xr:uid="{00000000-0005-0000-0000-000082340000}"/>
    <cellStyle name="Standaard 4 2 4 4 2 2 4 2 4" xfId="15936" xr:uid="{00000000-0005-0000-0000-000083340000}"/>
    <cellStyle name="Standaard 4 2 4 4 2 2 4 2 5" xfId="24425" xr:uid="{00000000-0005-0000-0000-000084340000}"/>
    <cellStyle name="Standaard 4 2 4 4 2 2 4 3" xfId="5781" xr:uid="{00000000-0005-0000-0000-000085340000}"/>
    <cellStyle name="Standaard 4 2 4 4 2 2 4 3 2" xfId="24428" xr:uid="{00000000-0005-0000-0000-000086340000}"/>
    <cellStyle name="Standaard 4 2 4 4 2 2 4 4" xfId="11267" xr:uid="{00000000-0005-0000-0000-000087340000}"/>
    <cellStyle name="Standaard 4 2 4 4 2 2 4 4 2" xfId="24429" xr:uid="{00000000-0005-0000-0000-000088340000}"/>
    <cellStyle name="Standaard 4 2 4 4 2 2 4 5" xfId="15935" xr:uid="{00000000-0005-0000-0000-000089340000}"/>
    <cellStyle name="Standaard 4 2 4 4 2 2 4 6" xfId="24424" xr:uid="{00000000-0005-0000-0000-00008A340000}"/>
    <cellStyle name="Standaard 4 2 4 4 2 2 5" xfId="2668" xr:uid="{00000000-0005-0000-0000-00008B340000}"/>
    <cellStyle name="Standaard 4 2 4 4 2 2 5 2" xfId="7335" xr:uid="{00000000-0005-0000-0000-00008C340000}"/>
    <cellStyle name="Standaard 4 2 4 4 2 2 5 2 2" xfId="24431" xr:uid="{00000000-0005-0000-0000-00008D340000}"/>
    <cellStyle name="Standaard 4 2 4 4 2 2 5 3" xfId="11269" xr:uid="{00000000-0005-0000-0000-00008E340000}"/>
    <cellStyle name="Standaard 4 2 4 4 2 2 5 3 2" xfId="24432" xr:uid="{00000000-0005-0000-0000-00008F340000}"/>
    <cellStyle name="Standaard 4 2 4 4 2 2 5 4" xfId="15937" xr:uid="{00000000-0005-0000-0000-000090340000}"/>
    <cellStyle name="Standaard 4 2 4 4 2 2 5 5" xfId="24430" xr:uid="{00000000-0005-0000-0000-000091340000}"/>
    <cellStyle name="Standaard 4 2 4 4 2 2 6" xfId="5004" xr:uid="{00000000-0005-0000-0000-000092340000}"/>
    <cellStyle name="Standaard 4 2 4 4 2 2 6 2" xfId="24433" xr:uid="{00000000-0005-0000-0000-000093340000}"/>
    <cellStyle name="Standaard 4 2 4 4 2 2 7" xfId="11258" xr:uid="{00000000-0005-0000-0000-000094340000}"/>
    <cellStyle name="Standaard 4 2 4 4 2 2 7 2" xfId="24434" xr:uid="{00000000-0005-0000-0000-000095340000}"/>
    <cellStyle name="Standaard 4 2 4 4 2 2 8" xfId="15926" xr:uid="{00000000-0005-0000-0000-000096340000}"/>
    <cellStyle name="Standaard 4 2 4 4 2 2 9" xfId="24399" xr:uid="{00000000-0005-0000-0000-000097340000}"/>
    <cellStyle name="Standaard 4 2 4 4 2 3" xfId="527" xr:uid="{00000000-0005-0000-0000-000098340000}"/>
    <cellStyle name="Standaard 4 2 4 4 2 3 2" xfId="2085" xr:uid="{00000000-0005-0000-0000-000099340000}"/>
    <cellStyle name="Standaard 4 2 4 4 2 3 2 2" xfId="4416" xr:uid="{00000000-0005-0000-0000-00009A340000}"/>
    <cellStyle name="Standaard 4 2 4 4 2 3 2 2 2" xfId="9083" xr:uid="{00000000-0005-0000-0000-00009B340000}"/>
    <cellStyle name="Standaard 4 2 4 4 2 3 2 2 2 2" xfId="24438" xr:uid="{00000000-0005-0000-0000-00009C340000}"/>
    <cellStyle name="Standaard 4 2 4 4 2 3 2 2 3" xfId="11272" xr:uid="{00000000-0005-0000-0000-00009D340000}"/>
    <cellStyle name="Standaard 4 2 4 4 2 3 2 2 3 2" xfId="24439" xr:uid="{00000000-0005-0000-0000-00009E340000}"/>
    <cellStyle name="Standaard 4 2 4 4 2 3 2 2 4" xfId="15940" xr:uid="{00000000-0005-0000-0000-00009F340000}"/>
    <cellStyle name="Standaard 4 2 4 4 2 3 2 2 5" xfId="24437" xr:uid="{00000000-0005-0000-0000-0000A0340000}"/>
    <cellStyle name="Standaard 4 2 4 4 2 3 2 3" xfId="6752" xr:uid="{00000000-0005-0000-0000-0000A1340000}"/>
    <cellStyle name="Standaard 4 2 4 4 2 3 2 3 2" xfId="24440" xr:uid="{00000000-0005-0000-0000-0000A2340000}"/>
    <cellStyle name="Standaard 4 2 4 4 2 3 2 4" xfId="11271" xr:uid="{00000000-0005-0000-0000-0000A3340000}"/>
    <cellStyle name="Standaard 4 2 4 4 2 3 2 4 2" xfId="24441" xr:uid="{00000000-0005-0000-0000-0000A4340000}"/>
    <cellStyle name="Standaard 4 2 4 4 2 3 2 5" xfId="15939" xr:uid="{00000000-0005-0000-0000-0000A5340000}"/>
    <cellStyle name="Standaard 4 2 4 4 2 3 2 6" xfId="24436" xr:uid="{00000000-0005-0000-0000-0000A6340000}"/>
    <cellStyle name="Standaard 4 2 4 4 2 3 3" xfId="1308" xr:uid="{00000000-0005-0000-0000-0000A7340000}"/>
    <cellStyle name="Standaard 4 2 4 4 2 3 3 2" xfId="3639" xr:uid="{00000000-0005-0000-0000-0000A8340000}"/>
    <cellStyle name="Standaard 4 2 4 4 2 3 3 2 2" xfId="8306" xr:uid="{00000000-0005-0000-0000-0000A9340000}"/>
    <cellStyle name="Standaard 4 2 4 4 2 3 3 2 2 2" xfId="24444" xr:uid="{00000000-0005-0000-0000-0000AA340000}"/>
    <cellStyle name="Standaard 4 2 4 4 2 3 3 2 3" xfId="11274" xr:uid="{00000000-0005-0000-0000-0000AB340000}"/>
    <cellStyle name="Standaard 4 2 4 4 2 3 3 2 3 2" xfId="24445" xr:uid="{00000000-0005-0000-0000-0000AC340000}"/>
    <cellStyle name="Standaard 4 2 4 4 2 3 3 2 4" xfId="15942" xr:uid="{00000000-0005-0000-0000-0000AD340000}"/>
    <cellStyle name="Standaard 4 2 4 4 2 3 3 2 5" xfId="24443" xr:uid="{00000000-0005-0000-0000-0000AE340000}"/>
    <cellStyle name="Standaard 4 2 4 4 2 3 3 3" xfId="5975" xr:uid="{00000000-0005-0000-0000-0000AF340000}"/>
    <cellStyle name="Standaard 4 2 4 4 2 3 3 3 2" xfId="24446" xr:uid="{00000000-0005-0000-0000-0000B0340000}"/>
    <cellStyle name="Standaard 4 2 4 4 2 3 3 4" xfId="11273" xr:uid="{00000000-0005-0000-0000-0000B1340000}"/>
    <cellStyle name="Standaard 4 2 4 4 2 3 3 4 2" xfId="24447" xr:uid="{00000000-0005-0000-0000-0000B2340000}"/>
    <cellStyle name="Standaard 4 2 4 4 2 3 3 5" xfId="15941" xr:uid="{00000000-0005-0000-0000-0000B3340000}"/>
    <cellStyle name="Standaard 4 2 4 4 2 3 3 6" xfId="24442" xr:uid="{00000000-0005-0000-0000-0000B4340000}"/>
    <cellStyle name="Standaard 4 2 4 4 2 3 4" xfId="2862" xr:uid="{00000000-0005-0000-0000-0000B5340000}"/>
    <cellStyle name="Standaard 4 2 4 4 2 3 4 2" xfId="7529" xr:uid="{00000000-0005-0000-0000-0000B6340000}"/>
    <cellStyle name="Standaard 4 2 4 4 2 3 4 2 2" xfId="24449" xr:uid="{00000000-0005-0000-0000-0000B7340000}"/>
    <cellStyle name="Standaard 4 2 4 4 2 3 4 3" xfId="11275" xr:uid="{00000000-0005-0000-0000-0000B8340000}"/>
    <cellStyle name="Standaard 4 2 4 4 2 3 4 3 2" xfId="24450" xr:uid="{00000000-0005-0000-0000-0000B9340000}"/>
    <cellStyle name="Standaard 4 2 4 4 2 3 4 4" xfId="15943" xr:uid="{00000000-0005-0000-0000-0000BA340000}"/>
    <cellStyle name="Standaard 4 2 4 4 2 3 4 5" xfId="24448" xr:uid="{00000000-0005-0000-0000-0000BB340000}"/>
    <cellStyle name="Standaard 4 2 4 4 2 3 5" xfId="5198" xr:uid="{00000000-0005-0000-0000-0000BC340000}"/>
    <cellStyle name="Standaard 4 2 4 4 2 3 5 2" xfId="24451" xr:uid="{00000000-0005-0000-0000-0000BD340000}"/>
    <cellStyle name="Standaard 4 2 4 4 2 3 6" xfId="11270" xr:uid="{00000000-0005-0000-0000-0000BE340000}"/>
    <cellStyle name="Standaard 4 2 4 4 2 3 6 2" xfId="24452" xr:uid="{00000000-0005-0000-0000-0000BF340000}"/>
    <cellStyle name="Standaard 4 2 4 4 2 3 7" xfId="15938" xr:uid="{00000000-0005-0000-0000-0000C0340000}"/>
    <cellStyle name="Standaard 4 2 4 4 2 3 8" xfId="24435" xr:uid="{00000000-0005-0000-0000-0000C1340000}"/>
    <cellStyle name="Standaard 4 2 4 4 2 4" xfId="1697" xr:uid="{00000000-0005-0000-0000-0000C2340000}"/>
    <cellStyle name="Standaard 4 2 4 4 2 4 2" xfId="4028" xr:uid="{00000000-0005-0000-0000-0000C3340000}"/>
    <cellStyle name="Standaard 4 2 4 4 2 4 2 2" xfId="8695" xr:uid="{00000000-0005-0000-0000-0000C4340000}"/>
    <cellStyle name="Standaard 4 2 4 4 2 4 2 2 2" xfId="24455" xr:uid="{00000000-0005-0000-0000-0000C5340000}"/>
    <cellStyle name="Standaard 4 2 4 4 2 4 2 3" xfId="11277" xr:uid="{00000000-0005-0000-0000-0000C6340000}"/>
    <cellStyle name="Standaard 4 2 4 4 2 4 2 3 2" xfId="24456" xr:uid="{00000000-0005-0000-0000-0000C7340000}"/>
    <cellStyle name="Standaard 4 2 4 4 2 4 2 4" xfId="15945" xr:uid="{00000000-0005-0000-0000-0000C8340000}"/>
    <cellStyle name="Standaard 4 2 4 4 2 4 2 5" xfId="24454" xr:uid="{00000000-0005-0000-0000-0000C9340000}"/>
    <cellStyle name="Standaard 4 2 4 4 2 4 3" xfId="6364" xr:uid="{00000000-0005-0000-0000-0000CA340000}"/>
    <cellStyle name="Standaard 4 2 4 4 2 4 3 2" xfId="24457" xr:uid="{00000000-0005-0000-0000-0000CB340000}"/>
    <cellStyle name="Standaard 4 2 4 4 2 4 4" xfId="11276" xr:uid="{00000000-0005-0000-0000-0000CC340000}"/>
    <cellStyle name="Standaard 4 2 4 4 2 4 4 2" xfId="24458" xr:uid="{00000000-0005-0000-0000-0000CD340000}"/>
    <cellStyle name="Standaard 4 2 4 4 2 4 5" xfId="15944" xr:uid="{00000000-0005-0000-0000-0000CE340000}"/>
    <cellStyle name="Standaard 4 2 4 4 2 4 6" xfId="24453" xr:uid="{00000000-0005-0000-0000-0000CF340000}"/>
    <cellStyle name="Standaard 4 2 4 4 2 5" xfId="920" xr:uid="{00000000-0005-0000-0000-0000D0340000}"/>
    <cellStyle name="Standaard 4 2 4 4 2 5 2" xfId="3251" xr:uid="{00000000-0005-0000-0000-0000D1340000}"/>
    <cellStyle name="Standaard 4 2 4 4 2 5 2 2" xfId="7918" xr:uid="{00000000-0005-0000-0000-0000D2340000}"/>
    <cellStyle name="Standaard 4 2 4 4 2 5 2 2 2" xfId="24461" xr:uid="{00000000-0005-0000-0000-0000D3340000}"/>
    <cellStyle name="Standaard 4 2 4 4 2 5 2 3" xfId="11279" xr:uid="{00000000-0005-0000-0000-0000D4340000}"/>
    <cellStyle name="Standaard 4 2 4 4 2 5 2 3 2" xfId="24462" xr:uid="{00000000-0005-0000-0000-0000D5340000}"/>
    <cellStyle name="Standaard 4 2 4 4 2 5 2 4" xfId="15947" xr:uid="{00000000-0005-0000-0000-0000D6340000}"/>
    <cellStyle name="Standaard 4 2 4 4 2 5 2 5" xfId="24460" xr:uid="{00000000-0005-0000-0000-0000D7340000}"/>
    <cellStyle name="Standaard 4 2 4 4 2 5 3" xfId="5587" xr:uid="{00000000-0005-0000-0000-0000D8340000}"/>
    <cellStyle name="Standaard 4 2 4 4 2 5 3 2" xfId="24463" xr:uid="{00000000-0005-0000-0000-0000D9340000}"/>
    <cellStyle name="Standaard 4 2 4 4 2 5 4" xfId="11278" xr:uid="{00000000-0005-0000-0000-0000DA340000}"/>
    <cellStyle name="Standaard 4 2 4 4 2 5 4 2" xfId="24464" xr:uid="{00000000-0005-0000-0000-0000DB340000}"/>
    <cellStyle name="Standaard 4 2 4 4 2 5 5" xfId="15946" xr:uid="{00000000-0005-0000-0000-0000DC340000}"/>
    <cellStyle name="Standaard 4 2 4 4 2 5 6" xfId="24459" xr:uid="{00000000-0005-0000-0000-0000DD340000}"/>
    <cellStyle name="Standaard 4 2 4 4 2 6" xfId="2474" xr:uid="{00000000-0005-0000-0000-0000DE340000}"/>
    <cellStyle name="Standaard 4 2 4 4 2 6 2" xfId="7141" xr:uid="{00000000-0005-0000-0000-0000DF340000}"/>
    <cellStyle name="Standaard 4 2 4 4 2 6 2 2" xfId="24466" xr:uid="{00000000-0005-0000-0000-0000E0340000}"/>
    <cellStyle name="Standaard 4 2 4 4 2 6 3" xfId="11280" xr:uid="{00000000-0005-0000-0000-0000E1340000}"/>
    <cellStyle name="Standaard 4 2 4 4 2 6 3 2" xfId="24467" xr:uid="{00000000-0005-0000-0000-0000E2340000}"/>
    <cellStyle name="Standaard 4 2 4 4 2 6 4" xfId="15948" xr:uid="{00000000-0005-0000-0000-0000E3340000}"/>
    <cellStyle name="Standaard 4 2 4 4 2 6 5" xfId="24465" xr:uid="{00000000-0005-0000-0000-0000E4340000}"/>
    <cellStyle name="Standaard 4 2 4 4 2 7" xfId="4810" xr:uid="{00000000-0005-0000-0000-0000E5340000}"/>
    <cellStyle name="Standaard 4 2 4 4 2 7 2" xfId="24468" xr:uid="{00000000-0005-0000-0000-0000E6340000}"/>
    <cellStyle name="Standaard 4 2 4 4 2 8" xfId="11257" xr:uid="{00000000-0005-0000-0000-0000E7340000}"/>
    <cellStyle name="Standaard 4 2 4 4 2 8 2" xfId="24469" xr:uid="{00000000-0005-0000-0000-0000E8340000}"/>
    <cellStyle name="Standaard 4 2 4 4 2 9" xfId="15925" xr:uid="{00000000-0005-0000-0000-0000E9340000}"/>
    <cellStyle name="Standaard 4 2 4 4 3" xfId="247" xr:uid="{00000000-0005-0000-0000-0000EA340000}"/>
    <cellStyle name="Standaard 4 2 4 4 3 2" xfId="638" xr:uid="{00000000-0005-0000-0000-0000EB340000}"/>
    <cellStyle name="Standaard 4 2 4 4 3 2 2" xfId="2196" xr:uid="{00000000-0005-0000-0000-0000EC340000}"/>
    <cellStyle name="Standaard 4 2 4 4 3 2 2 2" xfId="4527" xr:uid="{00000000-0005-0000-0000-0000ED340000}"/>
    <cellStyle name="Standaard 4 2 4 4 3 2 2 2 2" xfId="9194" xr:uid="{00000000-0005-0000-0000-0000EE340000}"/>
    <cellStyle name="Standaard 4 2 4 4 3 2 2 2 2 2" xfId="24474" xr:uid="{00000000-0005-0000-0000-0000EF340000}"/>
    <cellStyle name="Standaard 4 2 4 4 3 2 2 2 3" xfId="11284" xr:uid="{00000000-0005-0000-0000-0000F0340000}"/>
    <cellStyle name="Standaard 4 2 4 4 3 2 2 2 3 2" xfId="24475" xr:uid="{00000000-0005-0000-0000-0000F1340000}"/>
    <cellStyle name="Standaard 4 2 4 4 3 2 2 2 4" xfId="15952" xr:uid="{00000000-0005-0000-0000-0000F2340000}"/>
    <cellStyle name="Standaard 4 2 4 4 3 2 2 2 5" xfId="24473" xr:uid="{00000000-0005-0000-0000-0000F3340000}"/>
    <cellStyle name="Standaard 4 2 4 4 3 2 2 3" xfId="6863" xr:uid="{00000000-0005-0000-0000-0000F4340000}"/>
    <cellStyle name="Standaard 4 2 4 4 3 2 2 3 2" xfId="24476" xr:uid="{00000000-0005-0000-0000-0000F5340000}"/>
    <cellStyle name="Standaard 4 2 4 4 3 2 2 4" xfId="11283" xr:uid="{00000000-0005-0000-0000-0000F6340000}"/>
    <cellStyle name="Standaard 4 2 4 4 3 2 2 4 2" xfId="24477" xr:uid="{00000000-0005-0000-0000-0000F7340000}"/>
    <cellStyle name="Standaard 4 2 4 4 3 2 2 5" xfId="15951" xr:uid="{00000000-0005-0000-0000-0000F8340000}"/>
    <cellStyle name="Standaard 4 2 4 4 3 2 2 6" xfId="24472" xr:uid="{00000000-0005-0000-0000-0000F9340000}"/>
    <cellStyle name="Standaard 4 2 4 4 3 2 3" xfId="1419" xr:uid="{00000000-0005-0000-0000-0000FA340000}"/>
    <cellStyle name="Standaard 4 2 4 4 3 2 3 2" xfId="3750" xr:uid="{00000000-0005-0000-0000-0000FB340000}"/>
    <cellStyle name="Standaard 4 2 4 4 3 2 3 2 2" xfId="8417" xr:uid="{00000000-0005-0000-0000-0000FC340000}"/>
    <cellStyle name="Standaard 4 2 4 4 3 2 3 2 2 2" xfId="24480" xr:uid="{00000000-0005-0000-0000-0000FD340000}"/>
    <cellStyle name="Standaard 4 2 4 4 3 2 3 2 3" xfId="11286" xr:uid="{00000000-0005-0000-0000-0000FE340000}"/>
    <cellStyle name="Standaard 4 2 4 4 3 2 3 2 3 2" xfId="24481" xr:uid="{00000000-0005-0000-0000-0000FF340000}"/>
    <cellStyle name="Standaard 4 2 4 4 3 2 3 2 4" xfId="15954" xr:uid="{00000000-0005-0000-0000-000000350000}"/>
    <cellStyle name="Standaard 4 2 4 4 3 2 3 2 5" xfId="24479" xr:uid="{00000000-0005-0000-0000-000001350000}"/>
    <cellStyle name="Standaard 4 2 4 4 3 2 3 3" xfId="6086" xr:uid="{00000000-0005-0000-0000-000002350000}"/>
    <cellStyle name="Standaard 4 2 4 4 3 2 3 3 2" xfId="24482" xr:uid="{00000000-0005-0000-0000-000003350000}"/>
    <cellStyle name="Standaard 4 2 4 4 3 2 3 4" xfId="11285" xr:uid="{00000000-0005-0000-0000-000004350000}"/>
    <cellStyle name="Standaard 4 2 4 4 3 2 3 4 2" xfId="24483" xr:uid="{00000000-0005-0000-0000-000005350000}"/>
    <cellStyle name="Standaard 4 2 4 4 3 2 3 5" xfId="15953" xr:uid="{00000000-0005-0000-0000-000006350000}"/>
    <cellStyle name="Standaard 4 2 4 4 3 2 3 6" xfId="24478" xr:uid="{00000000-0005-0000-0000-000007350000}"/>
    <cellStyle name="Standaard 4 2 4 4 3 2 4" xfId="2973" xr:uid="{00000000-0005-0000-0000-000008350000}"/>
    <cellStyle name="Standaard 4 2 4 4 3 2 4 2" xfId="7640" xr:uid="{00000000-0005-0000-0000-000009350000}"/>
    <cellStyle name="Standaard 4 2 4 4 3 2 4 2 2" xfId="24485" xr:uid="{00000000-0005-0000-0000-00000A350000}"/>
    <cellStyle name="Standaard 4 2 4 4 3 2 4 3" xfId="11287" xr:uid="{00000000-0005-0000-0000-00000B350000}"/>
    <cellStyle name="Standaard 4 2 4 4 3 2 4 3 2" xfId="24486" xr:uid="{00000000-0005-0000-0000-00000C350000}"/>
    <cellStyle name="Standaard 4 2 4 4 3 2 4 4" xfId="15955" xr:uid="{00000000-0005-0000-0000-00000D350000}"/>
    <cellStyle name="Standaard 4 2 4 4 3 2 4 5" xfId="24484" xr:uid="{00000000-0005-0000-0000-00000E350000}"/>
    <cellStyle name="Standaard 4 2 4 4 3 2 5" xfId="5309" xr:uid="{00000000-0005-0000-0000-00000F350000}"/>
    <cellStyle name="Standaard 4 2 4 4 3 2 5 2" xfId="24487" xr:uid="{00000000-0005-0000-0000-000010350000}"/>
    <cellStyle name="Standaard 4 2 4 4 3 2 6" xfId="11282" xr:uid="{00000000-0005-0000-0000-000011350000}"/>
    <cellStyle name="Standaard 4 2 4 4 3 2 6 2" xfId="24488" xr:uid="{00000000-0005-0000-0000-000012350000}"/>
    <cellStyle name="Standaard 4 2 4 4 3 2 7" xfId="15950" xr:uid="{00000000-0005-0000-0000-000013350000}"/>
    <cellStyle name="Standaard 4 2 4 4 3 2 8" xfId="24471" xr:uid="{00000000-0005-0000-0000-000014350000}"/>
    <cellStyle name="Standaard 4 2 4 4 3 3" xfId="1808" xr:uid="{00000000-0005-0000-0000-000015350000}"/>
    <cellStyle name="Standaard 4 2 4 4 3 3 2" xfId="4139" xr:uid="{00000000-0005-0000-0000-000016350000}"/>
    <cellStyle name="Standaard 4 2 4 4 3 3 2 2" xfId="8806" xr:uid="{00000000-0005-0000-0000-000017350000}"/>
    <cellStyle name="Standaard 4 2 4 4 3 3 2 2 2" xfId="24491" xr:uid="{00000000-0005-0000-0000-000018350000}"/>
    <cellStyle name="Standaard 4 2 4 4 3 3 2 3" xfId="11289" xr:uid="{00000000-0005-0000-0000-000019350000}"/>
    <cellStyle name="Standaard 4 2 4 4 3 3 2 3 2" xfId="24492" xr:uid="{00000000-0005-0000-0000-00001A350000}"/>
    <cellStyle name="Standaard 4 2 4 4 3 3 2 4" xfId="15957" xr:uid="{00000000-0005-0000-0000-00001B350000}"/>
    <cellStyle name="Standaard 4 2 4 4 3 3 2 5" xfId="24490" xr:uid="{00000000-0005-0000-0000-00001C350000}"/>
    <cellStyle name="Standaard 4 2 4 4 3 3 3" xfId="6475" xr:uid="{00000000-0005-0000-0000-00001D350000}"/>
    <cellStyle name="Standaard 4 2 4 4 3 3 3 2" xfId="24493" xr:uid="{00000000-0005-0000-0000-00001E350000}"/>
    <cellStyle name="Standaard 4 2 4 4 3 3 4" xfId="11288" xr:uid="{00000000-0005-0000-0000-00001F350000}"/>
    <cellStyle name="Standaard 4 2 4 4 3 3 4 2" xfId="24494" xr:uid="{00000000-0005-0000-0000-000020350000}"/>
    <cellStyle name="Standaard 4 2 4 4 3 3 5" xfId="15956" xr:uid="{00000000-0005-0000-0000-000021350000}"/>
    <cellStyle name="Standaard 4 2 4 4 3 3 6" xfId="24489" xr:uid="{00000000-0005-0000-0000-000022350000}"/>
    <cellStyle name="Standaard 4 2 4 4 3 4" xfId="1031" xr:uid="{00000000-0005-0000-0000-000023350000}"/>
    <cellStyle name="Standaard 4 2 4 4 3 4 2" xfId="3362" xr:uid="{00000000-0005-0000-0000-000024350000}"/>
    <cellStyle name="Standaard 4 2 4 4 3 4 2 2" xfId="8029" xr:uid="{00000000-0005-0000-0000-000025350000}"/>
    <cellStyle name="Standaard 4 2 4 4 3 4 2 2 2" xfId="24497" xr:uid="{00000000-0005-0000-0000-000026350000}"/>
    <cellStyle name="Standaard 4 2 4 4 3 4 2 3" xfId="11291" xr:uid="{00000000-0005-0000-0000-000027350000}"/>
    <cellStyle name="Standaard 4 2 4 4 3 4 2 3 2" xfId="24498" xr:uid="{00000000-0005-0000-0000-000028350000}"/>
    <cellStyle name="Standaard 4 2 4 4 3 4 2 4" xfId="15959" xr:uid="{00000000-0005-0000-0000-000029350000}"/>
    <cellStyle name="Standaard 4 2 4 4 3 4 2 5" xfId="24496" xr:uid="{00000000-0005-0000-0000-00002A350000}"/>
    <cellStyle name="Standaard 4 2 4 4 3 4 3" xfId="5698" xr:uid="{00000000-0005-0000-0000-00002B350000}"/>
    <cellStyle name="Standaard 4 2 4 4 3 4 3 2" xfId="24499" xr:uid="{00000000-0005-0000-0000-00002C350000}"/>
    <cellStyle name="Standaard 4 2 4 4 3 4 4" xfId="11290" xr:uid="{00000000-0005-0000-0000-00002D350000}"/>
    <cellStyle name="Standaard 4 2 4 4 3 4 4 2" xfId="24500" xr:uid="{00000000-0005-0000-0000-00002E350000}"/>
    <cellStyle name="Standaard 4 2 4 4 3 4 5" xfId="15958" xr:uid="{00000000-0005-0000-0000-00002F350000}"/>
    <cellStyle name="Standaard 4 2 4 4 3 4 6" xfId="24495" xr:uid="{00000000-0005-0000-0000-000030350000}"/>
    <cellStyle name="Standaard 4 2 4 4 3 5" xfId="2585" xr:uid="{00000000-0005-0000-0000-000031350000}"/>
    <cellStyle name="Standaard 4 2 4 4 3 5 2" xfId="7252" xr:uid="{00000000-0005-0000-0000-000032350000}"/>
    <cellStyle name="Standaard 4 2 4 4 3 5 2 2" xfId="24502" xr:uid="{00000000-0005-0000-0000-000033350000}"/>
    <cellStyle name="Standaard 4 2 4 4 3 5 3" xfId="11292" xr:uid="{00000000-0005-0000-0000-000034350000}"/>
    <cellStyle name="Standaard 4 2 4 4 3 5 3 2" xfId="24503" xr:uid="{00000000-0005-0000-0000-000035350000}"/>
    <cellStyle name="Standaard 4 2 4 4 3 5 4" xfId="15960" xr:uid="{00000000-0005-0000-0000-000036350000}"/>
    <cellStyle name="Standaard 4 2 4 4 3 5 5" xfId="24501" xr:uid="{00000000-0005-0000-0000-000037350000}"/>
    <cellStyle name="Standaard 4 2 4 4 3 6" xfId="4921" xr:uid="{00000000-0005-0000-0000-000038350000}"/>
    <cellStyle name="Standaard 4 2 4 4 3 6 2" xfId="24504" xr:uid="{00000000-0005-0000-0000-000039350000}"/>
    <cellStyle name="Standaard 4 2 4 4 3 7" xfId="11281" xr:uid="{00000000-0005-0000-0000-00003A350000}"/>
    <cellStyle name="Standaard 4 2 4 4 3 7 2" xfId="24505" xr:uid="{00000000-0005-0000-0000-00003B350000}"/>
    <cellStyle name="Standaard 4 2 4 4 3 8" xfId="15949" xr:uid="{00000000-0005-0000-0000-00003C350000}"/>
    <cellStyle name="Standaard 4 2 4 4 3 9" xfId="24470" xr:uid="{00000000-0005-0000-0000-00003D350000}"/>
    <cellStyle name="Standaard 4 2 4 4 4" xfId="444" xr:uid="{00000000-0005-0000-0000-00003E350000}"/>
    <cellStyle name="Standaard 4 2 4 4 4 2" xfId="2002" xr:uid="{00000000-0005-0000-0000-00003F350000}"/>
    <cellStyle name="Standaard 4 2 4 4 4 2 2" xfId="4333" xr:uid="{00000000-0005-0000-0000-000040350000}"/>
    <cellStyle name="Standaard 4 2 4 4 4 2 2 2" xfId="9000" xr:uid="{00000000-0005-0000-0000-000041350000}"/>
    <cellStyle name="Standaard 4 2 4 4 4 2 2 2 2" xfId="24509" xr:uid="{00000000-0005-0000-0000-000042350000}"/>
    <cellStyle name="Standaard 4 2 4 4 4 2 2 3" xfId="11295" xr:uid="{00000000-0005-0000-0000-000043350000}"/>
    <cellStyle name="Standaard 4 2 4 4 4 2 2 3 2" xfId="24510" xr:uid="{00000000-0005-0000-0000-000044350000}"/>
    <cellStyle name="Standaard 4 2 4 4 4 2 2 4" xfId="15963" xr:uid="{00000000-0005-0000-0000-000045350000}"/>
    <cellStyle name="Standaard 4 2 4 4 4 2 2 5" xfId="24508" xr:uid="{00000000-0005-0000-0000-000046350000}"/>
    <cellStyle name="Standaard 4 2 4 4 4 2 3" xfId="6669" xr:uid="{00000000-0005-0000-0000-000047350000}"/>
    <cellStyle name="Standaard 4 2 4 4 4 2 3 2" xfId="24511" xr:uid="{00000000-0005-0000-0000-000048350000}"/>
    <cellStyle name="Standaard 4 2 4 4 4 2 4" xfId="11294" xr:uid="{00000000-0005-0000-0000-000049350000}"/>
    <cellStyle name="Standaard 4 2 4 4 4 2 4 2" xfId="24512" xr:uid="{00000000-0005-0000-0000-00004A350000}"/>
    <cellStyle name="Standaard 4 2 4 4 4 2 5" xfId="15962" xr:uid="{00000000-0005-0000-0000-00004B350000}"/>
    <cellStyle name="Standaard 4 2 4 4 4 2 6" xfId="24507" xr:uid="{00000000-0005-0000-0000-00004C350000}"/>
    <cellStyle name="Standaard 4 2 4 4 4 3" xfId="1225" xr:uid="{00000000-0005-0000-0000-00004D350000}"/>
    <cellStyle name="Standaard 4 2 4 4 4 3 2" xfId="3556" xr:uid="{00000000-0005-0000-0000-00004E350000}"/>
    <cellStyle name="Standaard 4 2 4 4 4 3 2 2" xfId="8223" xr:uid="{00000000-0005-0000-0000-00004F350000}"/>
    <cellStyle name="Standaard 4 2 4 4 4 3 2 2 2" xfId="24515" xr:uid="{00000000-0005-0000-0000-000050350000}"/>
    <cellStyle name="Standaard 4 2 4 4 4 3 2 3" xfId="11297" xr:uid="{00000000-0005-0000-0000-000051350000}"/>
    <cellStyle name="Standaard 4 2 4 4 4 3 2 3 2" xfId="24516" xr:uid="{00000000-0005-0000-0000-000052350000}"/>
    <cellStyle name="Standaard 4 2 4 4 4 3 2 4" xfId="15965" xr:uid="{00000000-0005-0000-0000-000053350000}"/>
    <cellStyle name="Standaard 4 2 4 4 4 3 2 5" xfId="24514" xr:uid="{00000000-0005-0000-0000-000054350000}"/>
    <cellStyle name="Standaard 4 2 4 4 4 3 3" xfId="5892" xr:uid="{00000000-0005-0000-0000-000055350000}"/>
    <cellStyle name="Standaard 4 2 4 4 4 3 3 2" xfId="24517" xr:uid="{00000000-0005-0000-0000-000056350000}"/>
    <cellStyle name="Standaard 4 2 4 4 4 3 4" xfId="11296" xr:uid="{00000000-0005-0000-0000-000057350000}"/>
    <cellStyle name="Standaard 4 2 4 4 4 3 4 2" xfId="24518" xr:uid="{00000000-0005-0000-0000-000058350000}"/>
    <cellStyle name="Standaard 4 2 4 4 4 3 5" xfId="15964" xr:uid="{00000000-0005-0000-0000-000059350000}"/>
    <cellStyle name="Standaard 4 2 4 4 4 3 6" xfId="24513" xr:uid="{00000000-0005-0000-0000-00005A350000}"/>
    <cellStyle name="Standaard 4 2 4 4 4 4" xfId="2779" xr:uid="{00000000-0005-0000-0000-00005B350000}"/>
    <cellStyle name="Standaard 4 2 4 4 4 4 2" xfId="7446" xr:uid="{00000000-0005-0000-0000-00005C350000}"/>
    <cellStyle name="Standaard 4 2 4 4 4 4 2 2" xfId="24520" xr:uid="{00000000-0005-0000-0000-00005D350000}"/>
    <cellStyle name="Standaard 4 2 4 4 4 4 3" xfId="11298" xr:uid="{00000000-0005-0000-0000-00005E350000}"/>
    <cellStyle name="Standaard 4 2 4 4 4 4 3 2" xfId="24521" xr:uid="{00000000-0005-0000-0000-00005F350000}"/>
    <cellStyle name="Standaard 4 2 4 4 4 4 4" xfId="15966" xr:uid="{00000000-0005-0000-0000-000060350000}"/>
    <cellStyle name="Standaard 4 2 4 4 4 4 5" xfId="24519" xr:uid="{00000000-0005-0000-0000-000061350000}"/>
    <cellStyle name="Standaard 4 2 4 4 4 5" xfId="5115" xr:uid="{00000000-0005-0000-0000-000062350000}"/>
    <cellStyle name="Standaard 4 2 4 4 4 5 2" xfId="24522" xr:uid="{00000000-0005-0000-0000-000063350000}"/>
    <cellStyle name="Standaard 4 2 4 4 4 6" xfId="11293" xr:uid="{00000000-0005-0000-0000-000064350000}"/>
    <cellStyle name="Standaard 4 2 4 4 4 6 2" xfId="24523" xr:uid="{00000000-0005-0000-0000-000065350000}"/>
    <cellStyle name="Standaard 4 2 4 4 4 7" xfId="15961" xr:uid="{00000000-0005-0000-0000-000066350000}"/>
    <cellStyle name="Standaard 4 2 4 4 4 8" xfId="24506" xr:uid="{00000000-0005-0000-0000-000067350000}"/>
    <cellStyle name="Standaard 4 2 4 4 5" xfId="1614" xr:uid="{00000000-0005-0000-0000-000068350000}"/>
    <cellStyle name="Standaard 4 2 4 4 5 2" xfId="3945" xr:uid="{00000000-0005-0000-0000-000069350000}"/>
    <cellStyle name="Standaard 4 2 4 4 5 2 2" xfId="8612" xr:uid="{00000000-0005-0000-0000-00006A350000}"/>
    <cellStyle name="Standaard 4 2 4 4 5 2 2 2" xfId="24526" xr:uid="{00000000-0005-0000-0000-00006B350000}"/>
    <cellStyle name="Standaard 4 2 4 4 5 2 3" xfId="11300" xr:uid="{00000000-0005-0000-0000-00006C350000}"/>
    <cellStyle name="Standaard 4 2 4 4 5 2 3 2" xfId="24527" xr:uid="{00000000-0005-0000-0000-00006D350000}"/>
    <cellStyle name="Standaard 4 2 4 4 5 2 4" xfId="15968" xr:uid="{00000000-0005-0000-0000-00006E350000}"/>
    <cellStyle name="Standaard 4 2 4 4 5 2 5" xfId="24525" xr:uid="{00000000-0005-0000-0000-00006F350000}"/>
    <cellStyle name="Standaard 4 2 4 4 5 3" xfId="6281" xr:uid="{00000000-0005-0000-0000-000070350000}"/>
    <cellStyle name="Standaard 4 2 4 4 5 3 2" xfId="24528" xr:uid="{00000000-0005-0000-0000-000071350000}"/>
    <cellStyle name="Standaard 4 2 4 4 5 4" xfId="11299" xr:uid="{00000000-0005-0000-0000-000072350000}"/>
    <cellStyle name="Standaard 4 2 4 4 5 4 2" xfId="24529" xr:uid="{00000000-0005-0000-0000-000073350000}"/>
    <cellStyle name="Standaard 4 2 4 4 5 5" xfId="15967" xr:uid="{00000000-0005-0000-0000-000074350000}"/>
    <cellStyle name="Standaard 4 2 4 4 5 6" xfId="24524" xr:uid="{00000000-0005-0000-0000-000075350000}"/>
    <cellStyle name="Standaard 4 2 4 4 6" xfId="837" xr:uid="{00000000-0005-0000-0000-000076350000}"/>
    <cellStyle name="Standaard 4 2 4 4 6 2" xfId="3168" xr:uid="{00000000-0005-0000-0000-000077350000}"/>
    <cellStyle name="Standaard 4 2 4 4 6 2 2" xfId="7835" xr:uid="{00000000-0005-0000-0000-000078350000}"/>
    <cellStyle name="Standaard 4 2 4 4 6 2 2 2" xfId="24532" xr:uid="{00000000-0005-0000-0000-000079350000}"/>
    <cellStyle name="Standaard 4 2 4 4 6 2 3" xfId="11302" xr:uid="{00000000-0005-0000-0000-00007A350000}"/>
    <cellStyle name="Standaard 4 2 4 4 6 2 3 2" xfId="24533" xr:uid="{00000000-0005-0000-0000-00007B350000}"/>
    <cellStyle name="Standaard 4 2 4 4 6 2 4" xfId="15970" xr:uid="{00000000-0005-0000-0000-00007C350000}"/>
    <cellStyle name="Standaard 4 2 4 4 6 2 5" xfId="24531" xr:uid="{00000000-0005-0000-0000-00007D350000}"/>
    <cellStyle name="Standaard 4 2 4 4 6 3" xfId="5504" xr:uid="{00000000-0005-0000-0000-00007E350000}"/>
    <cellStyle name="Standaard 4 2 4 4 6 3 2" xfId="24534" xr:uid="{00000000-0005-0000-0000-00007F350000}"/>
    <cellStyle name="Standaard 4 2 4 4 6 4" xfId="11301" xr:uid="{00000000-0005-0000-0000-000080350000}"/>
    <cellStyle name="Standaard 4 2 4 4 6 4 2" xfId="24535" xr:uid="{00000000-0005-0000-0000-000081350000}"/>
    <cellStyle name="Standaard 4 2 4 4 6 5" xfId="15969" xr:uid="{00000000-0005-0000-0000-000082350000}"/>
    <cellStyle name="Standaard 4 2 4 4 6 6" xfId="24530" xr:uid="{00000000-0005-0000-0000-000083350000}"/>
    <cellStyle name="Standaard 4 2 4 4 7" xfId="2391" xr:uid="{00000000-0005-0000-0000-000084350000}"/>
    <cellStyle name="Standaard 4 2 4 4 7 2" xfId="7058" xr:uid="{00000000-0005-0000-0000-000085350000}"/>
    <cellStyle name="Standaard 4 2 4 4 7 2 2" xfId="24537" xr:uid="{00000000-0005-0000-0000-000086350000}"/>
    <cellStyle name="Standaard 4 2 4 4 7 3" xfId="11303" xr:uid="{00000000-0005-0000-0000-000087350000}"/>
    <cellStyle name="Standaard 4 2 4 4 7 3 2" xfId="24538" xr:uid="{00000000-0005-0000-0000-000088350000}"/>
    <cellStyle name="Standaard 4 2 4 4 7 4" xfId="15971" xr:uid="{00000000-0005-0000-0000-000089350000}"/>
    <cellStyle name="Standaard 4 2 4 4 7 5" xfId="24536" xr:uid="{00000000-0005-0000-0000-00008A350000}"/>
    <cellStyle name="Standaard 4 2 4 4 8" xfId="4711" xr:uid="{00000000-0005-0000-0000-00008B350000}"/>
    <cellStyle name="Standaard 4 2 4 4 8 2" xfId="24539" xr:uid="{00000000-0005-0000-0000-00008C350000}"/>
    <cellStyle name="Standaard 4 2 4 4 9" xfId="11256" xr:uid="{00000000-0005-0000-0000-00008D350000}"/>
    <cellStyle name="Standaard 4 2 4 4 9 2" xfId="24540" xr:uid="{00000000-0005-0000-0000-00008E350000}"/>
    <cellStyle name="Standaard 4 2 4 5" xfId="118" xr:uid="{00000000-0005-0000-0000-00008F350000}"/>
    <cellStyle name="Standaard 4 2 4 5 10" xfId="24541" xr:uid="{00000000-0005-0000-0000-000090350000}"/>
    <cellStyle name="Standaard 4 2 4 5 2" xfId="312" xr:uid="{00000000-0005-0000-0000-000091350000}"/>
    <cellStyle name="Standaard 4 2 4 5 2 2" xfId="703" xr:uid="{00000000-0005-0000-0000-000092350000}"/>
    <cellStyle name="Standaard 4 2 4 5 2 2 2" xfId="2261" xr:uid="{00000000-0005-0000-0000-000093350000}"/>
    <cellStyle name="Standaard 4 2 4 5 2 2 2 2" xfId="4592" xr:uid="{00000000-0005-0000-0000-000094350000}"/>
    <cellStyle name="Standaard 4 2 4 5 2 2 2 2 2" xfId="9259" xr:uid="{00000000-0005-0000-0000-000095350000}"/>
    <cellStyle name="Standaard 4 2 4 5 2 2 2 2 2 2" xfId="24546" xr:uid="{00000000-0005-0000-0000-000096350000}"/>
    <cellStyle name="Standaard 4 2 4 5 2 2 2 2 3" xfId="11308" xr:uid="{00000000-0005-0000-0000-000097350000}"/>
    <cellStyle name="Standaard 4 2 4 5 2 2 2 2 3 2" xfId="24547" xr:uid="{00000000-0005-0000-0000-000098350000}"/>
    <cellStyle name="Standaard 4 2 4 5 2 2 2 2 4" xfId="15976" xr:uid="{00000000-0005-0000-0000-000099350000}"/>
    <cellStyle name="Standaard 4 2 4 5 2 2 2 2 5" xfId="24545" xr:uid="{00000000-0005-0000-0000-00009A350000}"/>
    <cellStyle name="Standaard 4 2 4 5 2 2 2 3" xfId="6928" xr:uid="{00000000-0005-0000-0000-00009B350000}"/>
    <cellStyle name="Standaard 4 2 4 5 2 2 2 3 2" xfId="24548" xr:uid="{00000000-0005-0000-0000-00009C350000}"/>
    <cellStyle name="Standaard 4 2 4 5 2 2 2 4" xfId="11307" xr:uid="{00000000-0005-0000-0000-00009D350000}"/>
    <cellStyle name="Standaard 4 2 4 5 2 2 2 4 2" xfId="24549" xr:uid="{00000000-0005-0000-0000-00009E350000}"/>
    <cellStyle name="Standaard 4 2 4 5 2 2 2 5" xfId="15975" xr:uid="{00000000-0005-0000-0000-00009F350000}"/>
    <cellStyle name="Standaard 4 2 4 5 2 2 2 6" xfId="24544" xr:uid="{00000000-0005-0000-0000-0000A0350000}"/>
    <cellStyle name="Standaard 4 2 4 5 2 2 3" xfId="1484" xr:uid="{00000000-0005-0000-0000-0000A1350000}"/>
    <cellStyle name="Standaard 4 2 4 5 2 2 3 2" xfId="3815" xr:uid="{00000000-0005-0000-0000-0000A2350000}"/>
    <cellStyle name="Standaard 4 2 4 5 2 2 3 2 2" xfId="8482" xr:uid="{00000000-0005-0000-0000-0000A3350000}"/>
    <cellStyle name="Standaard 4 2 4 5 2 2 3 2 2 2" xfId="24552" xr:uid="{00000000-0005-0000-0000-0000A4350000}"/>
    <cellStyle name="Standaard 4 2 4 5 2 2 3 2 3" xfId="11310" xr:uid="{00000000-0005-0000-0000-0000A5350000}"/>
    <cellStyle name="Standaard 4 2 4 5 2 2 3 2 3 2" xfId="24553" xr:uid="{00000000-0005-0000-0000-0000A6350000}"/>
    <cellStyle name="Standaard 4 2 4 5 2 2 3 2 4" xfId="15978" xr:uid="{00000000-0005-0000-0000-0000A7350000}"/>
    <cellStyle name="Standaard 4 2 4 5 2 2 3 2 5" xfId="24551" xr:uid="{00000000-0005-0000-0000-0000A8350000}"/>
    <cellStyle name="Standaard 4 2 4 5 2 2 3 3" xfId="6151" xr:uid="{00000000-0005-0000-0000-0000A9350000}"/>
    <cellStyle name="Standaard 4 2 4 5 2 2 3 3 2" xfId="24554" xr:uid="{00000000-0005-0000-0000-0000AA350000}"/>
    <cellStyle name="Standaard 4 2 4 5 2 2 3 4" xfId="11309" xr:uid="{00000000-0005-0000-0000-0000AB350000}"/>
    <cellStyle name="Standaard 4 2 4 5 2 2 3 4 2" xfId="24555" xr:uid="{00000000-0005-0000-0000-0000AC350000}"/>
    <cellStyle name="Standaard 4 2 4 5 2 2 3 5" xfId="15977" xr:uid="{00000000-0005-0000-0000-0000AD350000}"/>
    <cellStyle name="Standaard 4 2 4 5 2 2 3 6" xfId="24550" xr:uid="{00000000-0005-0000-0000-0000AE350000}"/>
    <cellStyle name="Standaard 4 2 4 5 2 2 4" xfId="3038" xr:uid="{00000000-0005-0000-0000-0000AF350000}"/>
    <cellStyle name="Standaard 4 2 4 5 2 2 4 2" xfId="7705" xr:uid="{00000000-0005-0000-0000-0000B0350000}"/>
    <cellStyle name="Standaard 4 2 4 5 2 2 4 2 2" xfId="24557" xr:uid="{00000000-0005-0000-0000-0000B1350000}"/>
    <cellStyle name="Standaard 4 2 4 5 2 2 4 3" xfId="11311" xr:uid="{00000000-0005-0000-0000-0000B2350000}"/>
    <cellStyle name="Standaard 4 2 4 5 2 2 4 3 2" xfId="24558" xr:uid="{00000000-0005-0000-0000-0000B3350000}"/>
    <cellStyle name="Standaard 4 2 4 5 2 2 4 4" xfId="15979" xr:uid="{00000000-0005-0000-0000-0000B4350000}"/>
    <cellStyle name="Standaard 4 2 4 5 2 2 4 5" xfId="24556" xr:uid="{00000000-0005-0000-0000-0000B5350000}"/>
    <cellStyle name="Standaard 4 2 4 5 2 2 5" xfId="5374" xr:uid="{00000000-0005-0000-0000-0000B6350000}"/>
    <cellStyle name="Standaard 4 2 4 5 2 2 5 2" xfId="24559" xr:uid="{00000000-0005-0000-0000-0000B7350000}"/>
    <cellStyle name="Standaard 4 2 4 5 2 2 6" xfId="11306" xr:uid="{00000000-0005-0000-0000-0000B8350000}"/>
    <cellStyle name="Standaard 4 2 4 5 2 2 6 2" xfId="24560" xr:uid="{00000000-0005-0000-0000-0000B9350000}"/>
    <cellStyle name="Standaard 4 2 4 5 2 2 7" xfId="15974" xr:uid="{00000000-0005-0000-0000-0000BA350000}"/>
    <cellStyle name="Standaard 4 2 4 5 2 2 8" xfId="24543" xr:uid="{00000000-0005-0000-0000-0000BB350000}"/>
    <cellStyle name="Standaard 4 2 4 5 2 3" xfId="1873" xr:uid="{00000000-0005-0000-0000-0000BC350000}"/>
    <cellStyle name="Standaard 4 2 4 5 2 3 2" xfId="4204" xr:uid="{00000000-0005-0000-0000-0000BD350000}"/>
    <cellStyle name="Standaard 4 2 4 5 2 3 2 2" xfId="8871" xr:uid="{00000000-0005-0000-0000-0000BE350000}"/>
    <cellStyle name="Standaard 4 2 4 5 2 3 2 2 2" xfId="24563" xr:uid="{00000000-0005-0000-0000-0000BF350000}"/>
    <cellStyle name="Standaard 4 2 4 5 2 3 2 3" xfId="11313" xr:uid="{00000000-0005-0000-0000-0000C0350000}"/>
    <cellStyle name="Standaard 4 2 4 5 2 3 2 3 2" xfId="24564" xr:uid="{00000000-0005-0000-0000-0000C1350000}"/>
    <cellStyle name="Standaard 4 2 4 5 2 3 2 4" xfId="15981" xr:uid="{00000000-0005-0000-0000-0000C2350000}"/>
    <cellStyle name="Standaard 4 2 4 5 2 3 2 5" xfId="24562" xr:uid="{00000000-0005-0000-0000-0000C3350000}"/>
    <cellStyle name="Standaard 4 2 4 5 2 3 3" xfId="6540" xr:uid="{00000000-0005-0000-0000-0000C4350000}"/>
    <cellStyle name="Standaard 4 2 4 5 2 3 3 2" xfId="24565" xr:uid="{00000000-0005-0000-0000-0000C5350000}"/>
    <cellStyle name="Standaard 4 2 4 5 2 3 4" xfId="11312" xr:uid="{00000000-0005-0000-0000-0000C6350000}"/>
    <cellStyle name="Standaard 4 2 4 5 2 3 4 2" xfId="24566" xr:uid="{00000000-0005-0000-0000-0000C7350000}"/>
    <cellStyle name="Standaard 4 2 4 5 2 3 5" xfId="15980" xr:uid="{00000000-0005-0000-0000-0000C8350000}"/>
    <cellStyle name="Standaard 4 2 4 5 2 3 6" xfId="24561" xr:uid="{00000000-0005-0000-0000-0000C9350000}"/>
    <cellStyle name="Standaard 4 2 4 5 2 4" xfId="1096" xr:uid="{00000000-0005-0000-0000-0000CA350000}"/>
    <cellStyle name="Standaard 4 2 4 5 2 4 2" xfId="3427" xr:uid="{00000000-0005-0000-0000-0000CB350000}"/>
    <cellStyle name="Standaard 4 2 4 5 2 4 2 2" xfId="8094" xr:uid="{00000000-0005-0000-0000-0000CC350000}"/>
    <cellStyle name="Standaard 4 2 4 5 2 4 2 2 2" xfId="24569" xr:uid="{00000000-0005-0000-0000-0000CD350000}"/>
    <cellStyle name="Standaard 4 2 4 5 2 4 2 3" xfId="11315" xr:uid="{00000000-0005-0000-0000-0000CE350000}"/>
    <cellStyle name="Standaard 4 2 4 5 2 4 2 3 2" xfId="24570" xr:uid="{00000000-0005-0000-0000-0000CF350000}"/>
    <cellStyle name="Standaard 4 2 4 5 2 4 2 4" xfId="15983" xr:uid="{00000000-0005-0000-0000-0000D0350000}"/>
    <cellStyle name="Standaard 4 2 4 5 2 4 2 5" xfId="24568" xr:uid="{00000000-0005-0000-0000-0000D1350000}"/>
    <cellStyle name="Standaard 4 2 4 5 2 4 3" xfId="5763" xr:uid="{00000000-0005-0000-0000-0000D2350000}"/>
    <cellStyle name="Standaard 4 2 4 5 2 4 3 2" xfId="24571" xr:uid="{00000000-0005-0000-0000-0000D3350000}"/>
    <cellStyle name="Standaard 4 2 4 5 2 4 4" xfId="11314" xr:uid="{00000000-0005-0000-0000-0000D4350000}"/>
    <cellStyle name="Standaard 4 2 4 5 2 4 4 2" xfId="24572" xr:uid="{00000000-0005-0000-0000-0000D5350000}"/>
    <cellStyle name="Standaard 4 2 4 5 2 4 5" xfId="15982" xr:uid="{00000000-0005-0000-0000-0000D6350000}"/>
    <cellStyle name="Standaard 4 2 4 5 2 4 6" xfId="24567" xr:uid="{00000000-0005-0000-0000-0000D7350000}"/>
    <cellStyle name="Standaard 4 2 4 5 2 5" xfId="2650" xr:uid="{00000000-0005-0000-0000-0000D8350000}"/>
    <cellStyle name="Standaard 4 2 4 5 2 5 2" xfId="7317" xr:uid="{00000000-0005-0000-0000-0000D9350000}"/>
    <cellStyle name="Standaard 4 2 4 5 2 5 2 2" xfId="24574" xr:uid="{00000000-0005-0000-0000-0000DA350000}"/>
    <cellStyle name="Standaard 4 2 4 5 2 5 3" xfId="11316" xr:uid="{00000000-0005-0000-0000-0000DB350000}"/>
    <cellStyle name="Standaard 4 2 4 5 2 5 3 2" xfId="24575" xr:uid="{00000000-0005-0000-0000-0000DC350000}"/>
    <cellStyle name="Standaard 4 2 4 5 2 5 4" xfId="15984" xr:uid="{00000000-0005-0000-0000-0000DD350000}"/>
    <cellStyle name="Standaard 4 2 4 5 2 5 5" xfId="24573" xr:uid="{00000000-0005-0000-0000-0000DE350000}"/>
    <cellStyle name="Standaard 4 2 4 5 2 6" xfId="4986" xr:uid="{00000000-0005-0000-0000-0000DF350000}"/>
    <cellStyle name="Standaard 4 2 4 5 2 6 2" xfId="24576" xr:uid="{00000000-0005-0000-0000-0000E0350000}"/>
    <cellStyle name="Standaard 4 2 4 5 2 7" xfId="11305" xr:uid="{00000000-0005-0000-0000-0000E1350000}"/>
    <cellStyle name="Standaard 4 2 4 5 2 7 2" xfId="24577" xr:uid="{00000000-0005-0000-0000-0000E2350000}"/>
    <cellStyle name="Standaard 4 2 4 5 2 8" xfId="15973" xr:uid="{00000000-0005-0000-0000-0000E3350000}"/>
    <cellStyle name="Standaard 4 2 4 5 2 9" xfId="24542" xr:uid="{00000000-0005-0000-0000-0000E4350000}"/>
    <cellStyle name="Standaard 4 2 4 5 3" xfId="509" xr:uid="{00000000-0005-0000-0000-0000E5350000}"/>
    <cellStyle name="Standaard 4 2 4 5 3 2" xfId="2067" xr:uid="{00000000-0005-0000-0000-0000E6350000}"/>
    <cellStyle name="Standaard 4 2 4 5 3 2 2" xfId="4398" xr:uid="{00000000-0005-0000-0000-0000E7350000}"/>
    <cellStyle name="Standaard 4 2 4 5 3 2 2 2" xfId="9065" xr:uid="{00000000-0005-0000-0000-0000E8350000}"/>
    <cellStyle name="Standaard 4 2 4 5 3 2 2 2 2" xfId="24581" xr:uid="{00000000-0005-0000-0000-0000E9350000}"/>
    <cellStyle name="Standaard 4 2 4 5 3 2 2 3" xfId="11319" xr:uid="{00000000-0005-0000-0000-0000EA350000}"/>
    <cellStyle name="Standaard 4 2 4 5 3 2 2 3 2" xfId="24582" xr:uid="{00000000-0005-0000-0000-0000EB350000}"/>
    <cellStyle name="Standaard 4 2 4 5 3 2 2 4" xfId="15987" xr:uid="{00000000-0005-0000-0000-0000EC350000}"/>
    <cellStyle name="Standaard 4 2 4 5 3 2 2 5" xfId="24580" xr:uid="{00000000-0005-0000-0000-0000ED350000}"/>
    <cellStyle name="Standaard 4 2 4 5 3 2 3" xfId="6734" xr:uid="{00000000-0005-0000-0000-0000EE350000}"/>
    <cellStyle name="Standaard 4 2 4 5 3 2 3 2" xfId="24583" xr:uid="{00000000-0005-0000-0000-0000EF350000}"/>
    <cellStyle name="Standaard 4 2 4 5 3 2 4" xfId="11318" xr:uid="{00000000-0005-0000-0000-0000F0350000}"/>
    <cellStyle name="Standaard 4 2 4 5 3 2 4 2" xfId="24584" xr:uid="{00000000-0005-0000-0000-0000F1350000}"/>
    <cellStyle name="Standaard 4 2 4 5 3 2 5" xfId="15986" xr:uid="{00000000-0005-0000-0000-0000F2350000}"/>
    <cellStyle name="Standaard 4 2 4 5 3 2 6" xfId="24579" xr:uid="{00000000-0005-0000-0000-0000F3350000}"/>
    <cellStyle name="Standaard 4 2 4 5 3 3" xfId="1290" xr:uid="{00000000-0005-0000-0000-0000F4350000}"/>
    <cellStyle name="Standaard 4 2 4 5 3 3 2" xfId="3621" xr:uid="{00000000-0005-0000-0000-0000F5350000}"/>
    <cellStyle name="Standaard 4 2 4 5 3 3 2 2" xfId="8288" xr:uid="{00000000-0005-0000-0000-0000F6350000}"/>
    <cellStyle name="Standaard 4 2 4 5 3 3 2 2 2" xfId="24587" xr:uid="{00000000-0005-0000-0000-0000F7350000}"/>
    <cellStyle name="Standaard 4 2 4 5 3 3 2 3" xfId="11321" xr:uid="{00000000-0005-0000-0000-0000F8350000}"/>
    <cellStyle name="Standaard 4 2 4 5 3 3 2 3 2" xfId="24588" xr:uid="{00000000-0005-0000-0000-0000F9350000}"/>
    <cellStyle name="Standaard 4 2 4 5 3 3 2 4" xfId="15989" xr:uid="{00000000-0005-0000-0000-0000FA350000}"/>
    <cellStyle name="Standaard 4 2 4 5 3 3 2 5" xfId="24586" xr:uid="{00000000-0005-0000-0000-0000FB350000}"/>
    <cellStyle name="Standaard 4 2 4 5 3 3 3" xfId="5957" xr:uid="{00000000-0005-0000-0000-0000FC350000}"/>
    <cellStyle name="Standaard 4 2 4 5 3 3 3 2" xfId="24589" xr:uid="{00000000-0005-0000-0000-0000FD350000}"/>
    <cellStyle name="Standaard 4 2 4 5 3 3 4" xfId="11320" xr:uid="{00000000-0005-0000-0000-0000FE350000}"/>
    <cellStyle name="Standaard 4 2 4 5 3 3 4 2" xfId="24590" xr:uid="{00000000-0005-0000-0000-0000FF350000}"/>
    <cellStyle name="Standaard 4 2 4 5 3 3 5" xfId="15988" xr:uid="{00000000-0005-0000-0000-000000360000}"/>
    <cellStyle name="Standaard 4 2 4 5 3 3 6" xfId="24585" xr:uid="{00000000-0005-0000-0000-000001360000}"/>
    <cellStyle name="Standaard 4 2 4 5 3 4" xfId="2844" xr:uid="{00000000-0005-0000-0000-000002360000}"/>
    <cellStyle name="Standaard 4 2 4 5 3 4 2" xfId="7511" xr:uid="{00000000-0005-0000-0000-000003360000}"/>
    <cellStyle name="Standaard 4 2 4 5 3 4 2 2" xfId="24592" xr:uid="{00000000-0005-0000-0000-000004360000}"/>
    <cellStyle name="Standaard 4 2 4 5 3 4 3" xfId="11322" xr:uid="{00000000-0005-0000-0000-000005360000}"/>
    <cellStyle name="Standaard 4 2 4 5 3 4 3 2" xfId="24593" xr:uid="{00000000-0005-0000-0000-000006360000}"/>
    <cellStyle name="Standaard 4 2 4 5 3 4 4" xfId="15990" xr:uid="{00000000-0005-0000-0000-000007360000}"/>
    <cellStyle name="Standaard 4 2 4 5 3 4 5" xfId="24591" xr:uid="{00000000-0005-0000-0000-000008360000}"/>
    <cellStyle name="Standaard 4 2 4 5 3 5" xfId="5180" xr:uid="{00000000-0005-0000-0000-000009360000}"/>
    <cellStyle name="Standaard 4 2 4 5 3 5 2" xfId="24594" xr:uid="{00000000-0005-0000-0000-00000A360000}"/>
    <cellStyle name="Standaard 4 2 4 5 3 6" xfId="11317" xr:uid="{00000000-0005-0000-0000-00000B360000}"/>
    <cellStyle name="Standaard 4 2 4 5 3 6 2" xfId="24595" xr:uid="{00000000-0005-0000-0000-00000C360000}"/>
    <cellStyle name="Standaard 4 2 4 5 3 7" xfId="15985" xr:uid="{00000000-0005-0000-0000-00000D360000}"/>
    <cellStyle name="Standaard 4 2 4 5 3 8" xfId="24578" xr:uid="{00000000-0005-0000-0000-00000E360000}"/>
    <cellStyle name="Standaard 4 2 4 5 4" xfId="1679" xr:uid="{00000000-0005-0000-0000-00000F360000}"/>
    <cellStyle name="Standaard 4 2 4 5 4 2" xfId="4010" xr:uid="{00000000-0005-0000-0000-000010360000}"/>
    <cellStyle name="Standaard 4 2 4 5 4 2 2" xfId="8677" xr:uid="{00000000-0005-0000-0000-000011360000}"/>
    <cellStyle name="Standaard 4 2 4 5 4 2 2 2" xfId="24598" xr:uid="{00000000-0005-0000-0000-000012360000}"/>
    <cellStyle name="Standaard 4 2 4 5 4 2 3" xfId="11324" xr:uid="{00000000-0005-0000-0000-000013360000}"/>
    <cellStyle name="Standaard 4 2 4 5 4 2 3 2" xfId="24599" xr:uid="{00000000-0005-0000-0000-000014360000}"/>
    <cellStyle name="Standaard 4 2 4 5 4 2 4" xfId="15992" xr:uid="{00000000-0005-0000-0000-000015360000}"/>
    <cellStyle name="Standaard 4 2 4 5 4 2 5" xfId="24597" xr:uid="{00000000-0005-0000-0000-000016360000}"/>
    <cellStyle name="Standaard 4 2 4 5 4 3" xfId="6346" xr:uid="{00000000-0005-0000-0000-000017360000}"/>
    <cellStyle name="Standaard 4 2 4 5 4 3 2" xfId="24600" xr:uid="{00000000-0005-0000-0000-000018360000}"/>
    <cellStyle name="Standaard 4 2 4 5 4 4" xfId="11323" xr:uid="{00000000-0005-0000-0000-000019360000}"/>
    <cellStyle name="Standaard 4 2 4 5 4 4 2" xfId="24601" xr:uid="{00000000-0005-0000-0000-00001A360000}"/>
    <cellStyle name="Standaard 4 2 4 5 4 5" xfId="15991" xr:uid="{00000000-0005-0000-0000-00001B360000}"/>
    <cellStyle name="Standaard 4 2 4 5 4 6" xfId="24596" xr:uid="{00000000-0005-0000-0000-00001C360000}"/>
    <cellStyle name="Standaard 4 2 4 5 5" xfId="902" xr:uid="{00000000-0005-0000-0000-00001D360000}"/>
    <cellStyle name="Standaard 4 2 4 5 5 2" xfId="3233" xr:uid="{00000000-0005-0000-0000-00001E360000}"/>
    <cellStyle name="Standaard 4 2 4 5 5 2 2" xfId="7900" xr:uid="{00000000-0005-0000-0000-00001F360000}"/>
    <cellStyle name="Standaard 4 2 4 5 5 2 2 2" xfId="24604" xr:uid="{00000000-0005-0000-0000-000020360000}"/>
    <cellStyle name="Standaard 4 2 4 5 5 2 3" xfId="11326" xr:uid="{00000000-0005-0000-0000-000021360000}"/>
    <cellStyle name="Standaard 4 2 4 5 5 2 3 2" xfId="24605" xr:uid="{00000000-0005-0000-0000-000022360000}"/>
    <cellStyle name="Standaard 4 2 4 5 5 2 4" xfId="15994" xr:uid="{00000000-0005-0000-0000-000023360000}"/>
    <cellStyle name="Standaard 4 2 4 5 5 2 5" xfId="24603" xr:uid="{00000000-0005-0000-0000-000024360000}"/>
    <cellStyle name="Standaard 4 2 4 5 5 3" xfId="5569" xr:uid="{00000000-0005-0000-0000-000025360000}"/>
    <cellStyle name="Standaard 4 2 4 5 5 3 2" xfId="24606" xr:uid="{00000000-0005-0000-0000-000026360000}"/>
    <cellStyle name="Standaard 4 2 4 5 5 4" xfId="11325" xr:uid="{00000000-0005-0000-0000-000027360000}"/>
    <cellStyle name="Standaard 4 2 4 5 5 4 2" xfId="24607" xr:uid="{00000000-0005-0000-0000-000028360000}"/>
    <cellStyle name="Standaard 4 2 4 5 5 5" xfId="15993" xr:uid="{00000000-0005-0000-0000-000029360000}"/>
    <cellStyle name="Standaard 4 2 4 5 5 6" xfId="24602" xr:uid="{00000000-0005-0000-0000-00002A360000}"/>
    <cellStyle name="Standaard 4 2 4 5 6" xfId="2456" xr:uid="{00000000-0005-0000-0000-00002B360000}"/>
    <cellStyle name="Standaard 4 2 4 5 6 2" xfId="7123" xr:uid="{00000000-0005-0000-0000-00002C360000}"/>
    <cellStyle name="Standaard 4 2 4 5 6 2 2" xfId="24609" xr:uid="{00000000-0005-0000-0000-00002D360000}"/>
    <cellStyle name="Standaard 4 2 4 5 6 3" xfId="11327" xr:uid="{00000000-0005-0000-0000-00002E360000}"/>
    <cellStyle name="Standaard 4 2 4 5 6 3 2" xfId="24610" xr:uid="{00000000-0005-0000-0000-00002F360000}"/>
    <cellStyle name="Standaard 4 2 4 5 6 4" xfId="15995" xr:uid="{00000000-0005-0000-0000-000030360000}"/>
    <cellStyle name="Standaard 4 2 4 5 6 5" xfId="24608" xr:uid="{00000000-0005-0000-0000-000031360000}"/>
    <cellStyle name="Standaard 4 2 4 5 7" xfId="4792" xr:uid="{00000000-0005-0000-0000-000032360000}"/>
    <cellStyle name="Standaard 4 2 4 5 7 2" xfId="24611" xr:uid="{00000000-0005-0000-0000-000033360000}"/>
    <cellStyle name="Standaard 4 2 4 5 8" xfId="11304" xr:uid="{00000000-0005-0000-0000-000034360000}"/>
    <cellStyle name="Standaard 4 2 4 5 8 2" xfId="24612" xr:uid="{00000000-0005-0000-0000-000035360000}"/>
    <cellStyle name="Standaard 4 2 4 5 9" xfId="15972" xr:uid="{00000000-0005-0000-0000-000036360000}"/>
    <cellStyle name="Standaard 4 2 4 6" xfId="244" xr:uid="{00000000-0005-0000-0000-000037360000}"/>
    <cellStyle name="Standaard 4 2 4 6 2" xfId="635" xr:uid="{00000000-0005-0000-0000-000038360000}"/>
    <cellStyle name="Standaard 4 2 4 6 2 2" xfId="2193" xr:uid="{00000000-0005-0000-0000-000039360000}"/>
    <cellStyle name="Standaard 4 2 4 6 2 2 2" xfId="4524" xr:uid="{00000000-0005-0000-0000-00003A360000}"/>
    <cellStyle name="Standaard 4 2 4 6 2 2 2 2" xfId="9191" xr:uid="{00000000-0005-0000-0000-00003B360000}"/>
    <cellStyle name="Standaard 4 2 4 6 2 2 2 2 2" xfId="24617" xr:uid="{00000000-0005-0000-0000-00003C360000}"/>
    <cellStyle name="Standaard 4 2 4 6 2 2 2 3" xfId="11331" xr:uid="{00000000-0005-0000-0000-00003D360000}"/>
    <cellStyle name="Standaard 4 2 4 6 2 2 2 3 2" xfId="24618" xr:uid="{00000000-0005-0000-0000-00003E360000}"/>
    <cellStyle name="Standaard 4 2 4 6 2 2 2 4" xfId="15999" xr:uid="{00000000-0005-0000-0000-00003F360000}"/>
    <cellStyle name="Standaard 4 2 4 6 2 2 2 5" xfId="24616" xr:uid="{00000000-0005-0000-0000-000040360000}"/>
    <cellStyle name="Standaard 4 2 4 6 2 2 3" xfId="6860" xr:uid="{00000000-0005-0000-0000-000041360000}"/>
    <cellStyle name="Standaard 4 2 4 6 2 2 3 2" xfId="24619" xr:uid="{00000000-0005-0000-0000-000042360000}"/>
    <cellStyle name="Standaard 4 2 4 6 2 2 4" xfId="11330" xr:uid="{00000000-0005-0000-0000-000043360000}"/>
    <cellStyle name="Standaard 4 2 4 6 2 2 4 2" xfId="24620" xr:uid="{00000000-0005-0000-0000-000044360000}"/>
    <cellStyle name="Standaard 4 2 4 6 2 2 5" xfId="15998" xr:uid="{00000000-0005-0000-0000-000045360000}"/>
    <cellStyle name="Standaard 4 2 4 6 2 2 6" xfId="24615" xr:uid="{00000000-0005-0000-0000-000046360000}"/>
    <cellStyle name="Standaard 4 2 4 6 2 3" xfId="1416" xr:uid="{00000000-0005-0000-0000-000047360000}"/>
    <cellStyle name="Standaard 4 2 4 6 2 3 2" xfId="3747" xr:uid="{00000000-0005-0000-0000-000048360000}"/>
    <cellStyle name="Standaard 4 2 4 6 2 3 2 2" xfId="8414" xr:uid="{00000000-0005-0000-0000-000049360000}"/>
    <cellStyle name="Standaard 4 2 4 6 2 3 2 2 2" xfId="24623" xr:uid="{00000000-0005-0000-0000-00004A360000}"/>
    <cellStyle name="Standaard 4 2 4 6 2 3 2 3" xfId="11333" xr:uid="{00000000-0005-0000-0000-00004B360000}"/>
    <cellStyle name="Standaard 4 2 4 6 2 3 2 3 2" xfId="24624" xr:uid="{00000000-0005-0000-0000-00004C360000}"/>
    <cellStyle name="Standaard 4 2 4 6 2 3 2 4" xfId="16001" xr:uid="{00000000-0005-0000-0000-00004D360000}"/>
    <cellStyle name="Standaard 4 2 4 6 2 3 2 5" xfId="24622" xr:uid="{00000000-0005-0000-0000-00004E360000}"/>
    <cellStyle name="Standaard 4 2 4 6 2 3 3" xfId="6083" xr:uid="{00000000-0005-0000-0000-00004F360000}"/>
    <cellStyle name="Standaard 4 2 4 6 2 3 3 2" xfId="24625" xr:uid="{00000000-0005-0000-0000-000050360000}"/>
    <cellStyle name="Standaard 4 2 4 6 2 3 4" xfId="11332" xr:uid="{00000000-0005-0000-0000-000051360000}"/>
    <cellStyle name="Standaard 4 2 4 6 2 3 4 2" xfId="24626" xr:uid="{00000000-0005-0000-0000-000052360000}"/>
    <cellStyle name="Standaard 4 2 4 6 2 3 5" xfId="16000" xr:uid="{00000000-0005-0000-0000-000053360000}"/>
    <cellStyle name="Standaard 4 2 4 6 2 3 6" xfId="24621" xr:uid="{00000000-0005-0000-0000-000054360000}"/>
    <cellStyle name="Standaard 4 2 4 6 2 4" xfId="2970" xr:uid="{00000000-0005-0000-0000-000055360000}"/>
    <cellStyle name="Standaard 4 2 4 6 2 4 2" xfId="7637" xr:uid="{00000000-0005-0000-0000-000056360000}"/>
    <cellStyle name="Standaard 4 2 4 6 2 4 2 2" xfId="24628" xr:uid="{00000000-0005-0000-0000-000057360000}"/>
    <cellStyle name="Standaard 4 2 4 6 2 4 3" xfId="11334" xr:uid="{00000000-0005-0000-0000-000058360000}"/>
    <cellStyle name="Standaard 4 2 4 6 2 4 3 2" xfId="24629" xr:uid="{00000000-0005-0000-0000-000059360000}"/>
    <cellStyle name="Standaard 4 2 4 6 2 4 4" xfId="16002" xr:uid="{00000000-0005-0000-0000-00005A360000}"/>
    <cellStyle name="Standaard 4 2 4 6 2 4 5" xfId="24627" xr:uid="{00000000-0005-0000-0000-00005B360000}"/>
    <cellStyle name="Standaard 4 2 4 6 2 5" xfId="5306" xr:uid="{00000000-0005-0000-0000-00005C360000}"/>
    <cellStyle name="Standaard 4 2 4 6 2 5 2" xfId="24630" xr:uid="{00000000-0005-0000-0000-00005D360000}"/>
    <cellStyle name="Standaard 4 2 4 6 2 6" xfId="11329" xr:uid="{00000000-0005-0000-0000-00005E360000}"/>
    <cellStyle name="Standaard 4 2 4 6 2 6 2" xfId="24631" xr:uid="{00000000-0005-0000-0000-00005F360000}"/>
    <cellStyle name="Standaard 4 2 4 6 2 7" xfId="15997" xr:uid="{00000000-0005-0000-0000-000060360000}"/>
    <cellStyle name="Standaard 4 2 4 6 2 8" xfId="24614" xr:uid="{00000000-0005-0000-0000-000061360000}"/>
    <cellStyle name="Standaard 4 2 4 6 3" xfId="1805" xr:uid="{00000000-0005-0000-0000-000062360000}"/>
    <cellStyle name="Standaard 4 2 4 6 3 2" xfId="4136" xr:uid="{00000000-0005-0000-0000-000063360000}"/>
    <cellStyle name="Standaard 4 2 4 6 3 2 2" xfId="8803" xr:uid="{00000000-0005-0000-0000-000064360000}"/>
    <cellStyle name="Standaard 4 2 4 6 3 2 2 2" xfId="24634" xr:uid="{00000000-0005-0000-0000-000065360000}"/>
    <cellStyle name="Standaard 4 2 4 6 3 2 3" xfId="11336" xr:uid="{00000000-0005-0000-0000-000066360000}"/>
    <cellStyle name="Standaard 4 2 4 6 3 2 3 2" xfId="24635" xr:uid="{00000000-0005-0000-0000-000067360000}"/>
    <cellStyle name="Standaard 4 2 4 6 3 2 4" xfId="16004" xr:uid="{00000000-0005-0000-0000-000068360000}"/>
    <cellStyle name="Standaard 4 2 4 6 3 2 5" xfId="24633" xr:uid="{00000000-0005-0000-0000-000069360000}"/>
    <cellStyle name="Standaard 4 2 4 6 3 3" xfId="6472" xr:uid="{00000000-0005-0000-0000-00006A360000}"/>
    <cellStyle name="Standaard 4 2 4 6 3 3 2" xfId="24636" xr:uid="{00000000-0005-0000-0000-00006B360000}"/>
    <cellStyle name="Standaard 4 2 4 6 3 4" xfId="11335" xr:uid="{00000000-0005-0000-0000-00006C360000}"/>
    <cellStyle name="Standaard 4 2 4 6 3 4 2" xfId="24637" xr:uid="{00000000-0005-0000-0000-00006D360000}"/>
    <cellStyle name="Standaard 4 2 4 6 3 5" xfId="16003" xr:uid="{00000000-0005-0000-0000-00006E360000}"/>
    <cellStyle name="Standaard 4 2 4 6 3 6" xfId="24632" xr:uid="{00000000-0005-0000-0000-00006F360000}"/>
    <cellStyle name="Standaard 4 2 4 6 4" xfId="1028" xr:uid="{00000000-0005-0000-0000-000070360000}"/>
    <cellStyle name="Standaard 4 2 4 6 4 2" xfId="3359" xr:uid="{00000000-0005-0000-0000-000071360000}"/>
    <cellStyle name="Standaard 4 2 4 6 4 2 2" xfId="8026" xr:uid="{00000000-0005-0000-0000-000072360000}"/>
    <cellStyle name="Standaard 4 2 4 6 4 2 2 2" xfId="24640" xr:uid="{00000000-0005-0000-0000-000073360000}"/>
    <cellStyle name="Standaard 4 2 4 6 4 2 3" xfId="11338" xr:uid="{00000000-0005-0000-0000-000074360000}"/>
    <cellStyle name="Standaard 4 2 4 6 4 2 3 2" xfId="24641" xr:uid="{00000000-0005-0000-0000-000075360000}"/>
    <cellStyle name="Standaard 4 2 4 6 4 2 4" xfId="16006" xr:uid="{00000000-0005-0000-0000-000076360000}"/>
    <cellStyle name="Standaard 4 2 4 6 4 2 5" xfId="24639" xr:uid="{00000000-0005-0000-0000-000077360000}"/>
    <cellStyle name="Standaard 4 2 4 6 4 3" xfId="5695" xr:uid="{00000000-0005-0000-0000-000078360000}"/>
    <cellStyle name="Standaard 4 2 4 6 4 3 2" xfId="24642" xr:uid="{00000000-0005-0000-0000-000079360000}"/>
    <cellStyle name="Standaard 4 2 4 6 4 4" xfId="11337" xr:uid="{00000000-0005-0000-0000-00007A360000}"/>
    <cellStyle name="Standaard 4 2 4 6 4 4 2" xfId="24643" xr:uid="{00000000-0005-0000-0000-00007B360000}"/>
    <cellStyle name="Standaard 4 2 4 6 4 5" xfId="16005" xr:uid="{00000000-0005-0000-0000-00007C360000}"/>
    <cellStyle name="Standaard 4 2 4 6 4 6" xfId="24638" xr:uid="{00000000-0005-0000-0000-00007D360000}"/>
    <cellStyle name="Standaard 4 2 4 6 5" xfId="2582" xr:uid="{00000000-0005-0000-0000-00007E360000}"/>
    <cellStyle name="Standaard 4 2 4 6 5 2" xfId="7249" xr:uid="{00000000-0005-0000-0000-00007F360000}"/>
    <cellStyle name="Standaard 4 2 4 6 5 2 2" xfId="24645" xr:uid="{00000000-0005-0000-0000-000080360000}"/>
    <cellStyle name="Standaard 4 2 4 6 5 3" xfId="11339" xr:uid="{00000000-0005-0000-0000-000081360000}"/>
    <cellStyle name="Standaard 4 2 4 6 5 3 2" xfId="24646" xr:uid="{00000000-0005-0000-0000-000082360000}"/>
    <cellStyle name="Standaard 4 2 4 6 5 4" xfId="16007" xr:uid="{00000000-0005-0000-0000-000083360000}"/>
    <cellStyle name="Standaard 4 2 4 6 5 5" xfId="24644" xr:uid="{00000000-0005-0000-0000-000084360000}"/>
    <cellStyle name="Standaard 4 2 4 6 6" xfId="4918" xr:uid="{00000000-0005-0000-0000-000085360000}"/>
    <cellStyle name="Standaard 4 2 4 6 6 2" xfId="24647" xr:uid="{00000000-0005-0000-0000-000086360000}"/>
    <cellStyle name="Standaard 4 2 4 6 7" xfId="11328" xr:uid="{00000000-0005-0000-0000-000087360000}"/>
    <cellStyle name="Standaard 4 2 4 6 7 2" xfId="24648" xr:uid="{00000000-0005-0000-0000-000088360000}"/>
    <cellStyle name="Standaard 4 2 4 6 8" xfId="15996" xr:uid="{00000000-0005-0000-0000-000089360000}"/>
    <cellStyle name="Standaard 4 2 4 6 9" xfId="24613" xr:uid="{00000000-0005-0000-0000-00008A360000}"/>
    <cellStyle name="Standaard 4 2 4 7" xfId="441" xr:uid="{00000000-0005-0000-0000-00008B360000}"/>
    <cellStyle name="Standaard 4 2 4 7 2" xfId="1999" xr:uid="{00000000-0005-0000-0000-00008C360000}"/>
    <cellStyle name="Standaard 4 2 4 7 2 2" xfId="4330" xr:uid="{00000000-0005-0000-0000-00008D360000}"/>
    <cellStyle name="Standaard 4 2 4 7 2 2 2" xfId="8997" xr:uid="{00000000-0005-0000-0000-00008E360000}"/>
    <cellStyle name="Standaard 4 2 4 7 2 2 2 2" xfId="24652" xr:uid="{00000000-0005-0000-0000-00008F360000}"/>
    <cellStyle name="Standaard 4 2 4 7 2 2 3" xfId="11342" xr:uid="{00000000-0005-0000-0000-000090360000}"/>
    <cellStyle name="Standaard 4 2 4 7 2 2 3 2" xfId="24653" xr:uid="{00000000-0005-0000-0000-000091360000}"/>
    <cellStyle name="Standaard 4 2 4 7 2 2 4" xfId="16010" xr:uid="{00000000-0005-0000-0000-000092360000}"/>
    <cellStyle name="Standaard 4 2 4 7 2 2 5" xfId="24651" xr:uid="{00000000-0005-0000-0000-000093360000}"/>
    <cellStyle name="Standaard 4 2 4 7 2 3" xfId="6666" xr:uid="{00000000-0005-0000-0000-000094360000}"/>
    <cellStyle name="Standaard 4 2 4 7 2 3 2" xfId="24654" xr:uid="{00000000-0005-0000-0000-000095360000}"/>
    <cellStyle name="Standaard 4 2 4 7 2 4" xfId="11341" xr:uid="{00000000-0005-0000-0000-000096360000}"/>
    <cellStyle name="Standaard 4 2 4 7 2 4 2" xfId="24655" xr:uid="{00000000-0005-0000-0000-000097360000}"/>
    <cellStyle name="Standaard 4 2 4 7 2 5" xfId="16009" xr:uid="{00000000-0005-0000-0000-000098360000}"/>
    <cellStyle name="Standaard 4 2 4 7 2 6" xfId="24650" xr:uid="{00000000-0005-0000-0000-000099360000}"/>
    <cellStyle name="Standaard 4 2 4 7 3" xfId="1222" xr:uid="{00000000-0005-0000-0000-00009A360000}"/>
    <cellStyle name="Standaard 4 2 4 7 3 2" xfId="3553" xr:uid="{00000000-0005-0000-0000-00009B360000}"/>
    <cellStyle name="Standaard 4 2 4 7 3 2 2" xfId="8220" xr:uid="{00000000-0005-0000-0000-00009C360000}"/>
    <cellStyle name="Standaard 4 2 4 7 3 2 2 2" xfId="24658" xr:uid="{00000000-0005-0000-0000-00009D360000}"/>
    <cellStyle name="Standaard 4 2 4 7 3 2 3" xfId="11344" xr:uid="{00000000-0005-0000-0000-00009E360000}"/>
    <cellStyle name="Standaard 4 2 4 7 3 2 3 2" xfId="24659" xr:uid="{00000000-0005-0000-0000-00009F360000}"/>
    <cellStyle name="Standaard 4 2 4 7 3 2 4" xfId="16012" xr:uid="{00000000-0005-0000-0000-0000A0360000}"/>
    <cellStyle name="Standaard 4 2 4 7 3 2 5" xfId="24657" xr:uid="{00000000-0005-0000-0000-0000A1360000}"/>
    <cellStyle name="Standaard 4 2 4 7 3 3" xfId="5889" xr:uid="{00000000-0005-0000-0000-0000A2360000}"/>
    <cellStyle name="Standaard 4 2 4 7 3 3 2" xfId="24660" xr:uid="{00000000-0005-0000-0000-0000A3360000}"/>
    <cellStyle name="Standaard 4 2 4 7 3 4" xfId="11343" xr:uid="{00000000-0005-0000-0000-0000A4360000}"/>
    <cellStyle name="Standaard 4 2 4 7 3 4 2" xfId="24661" xr:uid="{00000000-0005-0000-0000-0000A5360000}"/>
    <cellStyle name="Standaard 4 2 4 7 3 5" xfId="16011" xr:uid="{00000000-0005-0000-0000-0000A6360000}"/>
    <cellStyle name="Standaard 4 2 4 7 3 6" xfId="24656" xr:uid="{00000000-0005-0000-0000-0000A7360000}"/>
    <cellStyle name="Standaard 4 2 4 7 4" xfId="2776" xr:uid="{00000000-0005-0000-0000-0000A8360000}"/>
    <cellStyle name="Standaard 4 2 4 7 4 2" xfId="7443" xr:uid="{00000000-0005-0000-0000-0000A9360000}"/>
    <cellStyle name="Standaard 4 2 4 7 4 2 2" xfId="24663" xr:uid="{00000000-0005-0000-0000-0000AA360000}"/>
    <cellStyle name="Standaard 4 2 4 7 4 3" xfId="11345" xr:uid="{00000000-0005-0000-0000-0000AB360000}"/>
    <cellStyle name="Standaard 4 2 4 7 4 3 2" xfId="24664" xr:uid="{00000000-0005-0000-0000-0000AC360000}"/>
    <cellStyle name="Standaard 4 2 4 7 4 4" xfId="16013" xr:uid="{00000000-0005-0000-0000-0000AD360000}"/>
    <cellStyle name="Standaard 4 2 4 7 4 5" xfId="24662" xr:uid="{00000000-0005-0000-0000-0000AE360000}"/>
    <cellStyle name="Standaard 4 2 4 7 5" xfId="5112" xr:uid="{00000000-0005-0000-0000-0000AF360000}"/>
    <cellStyle name="Standaard 4 2 4 7 5 2" xfId="24665" xr:uid="{00000000-0005-0000-0000-0000B0360000}"/>
    <cellStyle name="Standaard 4 2 4 7 6" xfId="11340" xr:uid="{00000000-0005-0000-0000-0000B1360000}"/>
    <cellStyle name="Standaard 4 2 4 7 6 2" xfId="24666" xr:uid="{00000000-0005-0000-0000-0000B2360000}"/>
    <cellStyle name="Standaard 4 2 4 7 7" xfId="16008" xr:uid="{00000000-0005-0000-0000-0000B3360000}"/>
    <cellStyle name="Standaard 4 2 4 7 8" xfId="24649" xr:uid="{00000000-0005-0000-0000-0000B4360000}"/>
    <cellStyle name="Standaard 4 2 4 8" xfId="1611" xr:uid="{00000000-0005-0000-0000-0000B5360000}"/>
    <cellStyle name="Standaard 4 2 4 8 2" xfId="3942" xr:uid="{00000000-0005-0000-0000-0000B6360000}"/>
    <cellStyle name="Standaard 4 2 4 8 2 2" xfId="8609" xr:uid="{00000000-0005-0000-0000-0000B7360000}"/>
    <cellStyle name="Standaard 4 2 4 8 2 2 2" xfId="24669" xr:uid="{00000000-0005-0000-0000-0000B8360000}"/>
    <cellStyle name="Standaard 4 2 4 8 2 3" xfId="11347" xr:uid="{00000000-0005-0000-0000-0000B9360000}"/>
    <cellStyle name="Standaard 4 2 4 8 2 3 2" xfId="24670" xr:uid="{00000000-0005-0000-0000-0000BA360000}"/>
    <cellStyle name="Standaard 4 2 4 8 2 4" xfId="16015" xr:uid="{00000000-0005-0000-0000-0000BB360000}"/>
    <cellStyle name="Standaard 4 2 4 8 2 5" xfId="24668" xr:uid="{00000000-0005-0000-0000-0000BC360000}"/>
    <cellStyle name="Standaard 4 2 4 8 3" xfId="6278" xr:uid="{00000000-0005-0000-0000-0000BD360000}"/>
    <cellStyle name="Standaard 4 2 4 8 3 2" xfId="24671" xr:uid="{00000000-0005-0000-0000-0000BE360000}"/>
    <cellStyle name="Standaard 4 2 4 8 4" xfId="11346" xr:uid="{00000000-0005-0000-0000-0000BF360000}"/>
    <cellStyle name="Standaard 4 2 4 8 4 2" xfId="24672" xr:uid="{00000000-0005-0000-0000-0000C0360000}"/>
    <cellStyle name="Standaard 4 2 4 8 5" xfId="16014" xr:uid="{00000000-0005-0000-0000-0000C1360000}"/>
    <cellStyle name="Standaard 4 2 4 8 6" xfId="24667" xr:uid="{00000000-0005-0000-0000-0000C2360000}"/>
    <cellStyle name="Standaard 4 2 4 9" xfId="834" xr:uid="{00000000-0005-0000-0000-0000C3360000}"/>
    <cellStyle name="Standaard 4 2 4 9 2" xfId="3165" xr:uid="{00000000-0005-0000-0000-0000C4360000}"/>
    <cellStyle name="Standaard 4 2 4 9 2 2" xfId="7832" xr:uid="{00000000-0005-0000-0000-0000C5360000}"/>
    <cellStyle name="Standaard 4 2 4 9 2 2 2" xfId="24675" xr:uid="{00000000-0005-0000-0000-0000C6360000}"/>
    <cellStyle name="Standaard 4 2 4 9 2 3" xfId="11349" xr:uid="{00000000-0005-0000-0000-0000C7360000}"/>
    <cellStyle name="Standaard 4 2 4 9 2 3 2" xfId="24676" xr:uid="{00000000-0005-0000-0000-0000C8360000}"/>
    <cellStyle name="Standaard 4 2 4 9 2 4" xfId="16017" xr:uid="{00000000-0005-0000-0000-0000C9360000}"/>
    <cellStyle name="Standaard 4 2 4 9 2 5" xfId="24674" xr:uid="{00000000-0005-0000-0000-0000CA360000}"/>
    <cellStyle name="Standaard 4 2 4 9 3" xfId="5501" xr:uid="{00000000-0005-0000-0000-0000CB360000}"/>
    <cellStyle name="Standaard 4 2 4 9 3 2" xfId="24677" xr:uid="{00000000-0005-0000-0000-0000CC360000}"/>
    <cellStyle name="Standaard 4 2 4 9 4" xfId="11348" xr:uid="{00000000-0005-0000-0000-0000CD360000}"/>
    <cellStyle name="Standaard 4 2 4 9 4 2" xfId="24678" xr:uid="{00000000-0005-0000-0000-0000CE360000}"/>
    <cellStyle name="Standaard 4 2 4 9 5" xfId="16016" xr:uid="{00000000-0005-0000-0000-0000CF360000}"/>
    <cellStyle name="Standaard 4 2 4 9 6" xfId="24673" xr:uid="{00000000-0005-0000-0000-0000D0360000}"/>
    <cellStyle name="Standaard 4 2 5" xfId="52" xr:uid="{00000000-0005-0000-0000-0000D1360000}"/>
    <cellStyle name="Standaard 4 2 5 10" xfId="2392" xr:uid="{00000000-0005-0000-0000-0000D2360000}"/>
    <cellStyle name="Standaard 4 2 5 10 2" xfId="7059" xr:uid="{00000000-0005-0000-0000-0000D3360000}"/>
    <cellStyle name="Standaard 4 2 5 10 2 2" xfId="24681" xr:uid="{00000000-0005-0000-0000-0000D4360000}"/>
    <cellStyle name="Standaard 4 2 5 10 3" xfId="11351" xr:uid="{00000000-0005-0000-0000-0000D5360000}"/>
    <cellStyle name="Standaard 4 2 5 10 3 2" xfId="24682" xr:uid="{00000000-0005-0000-0000-0000D6360000}"/>
    <cellStyle name="Standaard 4 2 5 10 4" xfId="16019" xr:uid="{00000000-0005-0000-0000-0000D7360000}"/>
    <cellStyle name="Standaard 4 2 5 10 5" xfId="24680" xr:uid="{00000000-0005-0000-0000-0000D8360000}"/>
    <cellStyle name="Standaard 4 2 5 11" xfId="4699" xr:uid="{00000000-0005-0000-0000-0000D9360000}"/>
    <cellStyle name="Standaard 4 2 5 11 2" xfId="24683" xr:uid="{00000000-0005-0000-0000-0000DA360000}"/>
    <cellStyle name="Standaard 4 2 5 12" xfId="11350" xr:uid="{00000000-0005-0000-0000-0000DB360000}"/>
    <cellStyle name="Standaard 4 2 5 12 2" xfId="24684" xr:uid="{00000000-0005-0000-0000-0000DC360000}"/>
    <cellStyle name="Standaard 4 2 5 13" xfId="16018" xr:uid="{00000000-0005-0000-0000-0000DD360000}"/>
    <cellStyle name="Standaard 4 2 5 14" xfId="24679" xr:uid="{00000000-0005-0000-0000-0000DE360000}"/>
    <cellStyle name="Standaard 4 2 5 2" xfId="53" xr:uid="{00000000-0005-0000-0000-0000DF360000}"/>
    <cellStyle name="Standaard 4 2 5 2 10" xfId="16020" xr:uid="{00000000-0005-0000-0000-0000E0360000}"/>
    <cellStyle name="Standaard 4 2 5 2 11" xfId="24685" xr:uid="{00000000-0005-0000-0000-0000E1360000}"/>
    <cellStyle name="Standaard 4 2 5 2 2" xfId="166" xr:uid="{00000000-0005-0000-0000-0000E2360000}"/>
    <cellStyle name="Standaard 4 2 5 2 2 10" xfId="24686" xr:uid="{00000000-0005-0000-0000-0000E3360000}"/>
    <cellStyle name="Standaard 4 2 5 2 2 2" xfId="360" xr:uid="{00000000-0005-0000-0000-0000E4360000}"/>
    <cellStyle name="Standaard 4 2 5 2 2 2 2" xfId="751" xr:uid="{00000000-0005-0000-0000-0000E5360000}"/>
    <cellStyle name="Standaard 4 2 5 2 2 2 2 2" xfId="2309" xr:uid="{00000000-0005-0000-0000-0000E6360000}"/>
    <cellStyle name="Standaard 4 2 5 2 2 2 2 2 2" xfId="4640" xr:uid="{00000000-0005-0000-0000-0000E7360000}"/>
    <cellStyle name="Standaard 4 2 5 2 2 2 2 2 2 2" xfId="9307" xr:uid="{00000000-0005-0000-0000-0000E8360000}"/>
    <cellStyle name="Standaard 4 2 5 2 2 2 2 2 2 2 2" xfId="24691" xr:uid="{00000000-0005-0000-0000-0000E9360000}"/>
    <cellStyle name="Standaard 4 2 5 2 2 2 2 2 2 3" xfId="11357" xr:uid="{00000000-0005-0000-0000-0000EA360000}"/>
    <cellStyle name="Standaard 4 2 5 2 2 2 2 2 2 3 2" xfId="24692" xr:uid="{00000000-0005-0000-0000-0000EB360000}"/>
    <cellStyle name="Standaard 4 2 5 2 2 2 2 2 2 4" xfId="16025" xr:uid="{00000000-0005-0000-0000-0000EC360000}"/>
    <cellStyle name="Standaard 4 2 5 2 2 2 2 2 2 5" xfId="24690" xr:uid="{00000000-0005-0000-0000-0000ED360000}"/>
    <cellStyle name="Standaard 4 2 5 2 2 2 2 2 3" xfId="6976" xr:uid="{00000000-0005-0000-0000-0000EE360000}"/>
    <cellStyle name="Standaard 4 2 5 2 2 2 2 2 3 2" xfId="24693" xr:uid="{00000000-0005-0000-0000-0000EF360000}"/>
    <cellStyle name="Standaard 4 2 5 2 2 2 2 2 4" xfId="11356" xr:uid="{00000000-0005-0000-0000-0000F0360000}"/>
    <cellStyle name="Standaard 4 2 5 2 2 2 2 2 4 2" xfId="24694" xr:uid="{00000000-0005-0000-0000-0000F1360000}"/>
    <cellStyle name="Standaard 4 2 5 2 2 2 2 2 5" xfId="16024" xr:uid="{00000000-0005-0000-0000-0000F2360000}"/>
    <cellStyle name="Standaard 4 2 5 2 2 2 2 2 6" xfId="24689" xr:uid="{00000000-0005-0000-0000-0000F3360000}"/>
    <cellStyle name="Standaard 4 2 5 2 2 2 2 3" xfId="1532" xr:uid="{00000000-0005-0000-0000-0000F4360000}"/>
    <cellStyle name="Standaard 4 2 5 2 2 2 2 3 2" xfId="3863" xr:uid="{00000000-0005-0000-0000-0000F5360000}"/>
    <cellStyle name="Standaard 4 2 5 2 2 2 2 3 2 2" xfId="8530" xr:uid="{00000000-0005-0000-0000-0000F6360000}"/>
    <cellStyle name="Standaard 4 2 5 2 2 2 2 3 2 2 2" xfId="24697" xr:uid="{00000000-0005-0000-0000-0000F7360000}"/>
    <cellStyle name="Standaard 4 2 5 2 2 2 2 3 2 3" xfId="11359" xr:uid="{00000000-0005-0000-0000-0000F8360000}"/>
    <cellStyle name="Standaard 4 2 5 2 2 2 2 3 2 3 2" xfId="24698" xr:uid="{00000000-0005-0000-0000-0000F9360000}"/>
    <cellStyle name="Standaard 4 2 5 2 2 2 2 3 2 4" xfId="16027" xr:uid="{00000000-0005-0000-0000-0000FA360000}"/>
    <cellStyle name="Standaard 4 2 5 2 2 2 2 3 2 5" xfId="24696" xr:uid="{00000000-0005-0000-0000-0000FB360000}"/>
    <cellStyle name="Standaard 4 2 5 2 2 2 2 3 3" xfId="6199" xr:uid="{00000000-0005-0000-0000-0000FC360000}"/>
    <cellStyle name="Standaard 4 2 5 2 2 2 2 3 3 2" xfId="24699" xr:uid="{00000000-0005-0000-0000-0000FD360000}"/>
    <cellStyle name="Standaard 4 2 5 2 2 2 2 3 4" xfId="11358" xr:uid="{00000000-0005-0000-0000-0000FE360000}"/>
    <cellStyle name="Standaard 4 2 5 2 2 2 2 3 4 2" xfId="24700" xr:uid="{00000000-0005-0000-0000-0000FF360000}"/>
    <cellStyle name="Standaard 4 2 5 2 2 2 2 3 5" xfId="16026" xr:uid="{00000000-0005-0000-0000-000000370000}"/>
    <cellStyle name="Standaard 4 2 5 2 2 2 2 3 6" xfId="24695" xr:uid="{00000000-0005-0000-0000-000001370000}"/>
    <cellStyle name="Standaard 4 2 5 2 2 2 2 4" xfId="3086" xr:uid="{00000000-0005-0000-0000-000002370000}"/>
    <cellStyle name="Standaard 4 2 5 2 2 2 2 4 2" xfId="7753" xr:uid="{00000000-0005-0000-0000-000003370000}"/>
    <cellStyle name="Standaard 4 2 5 2 2 2 2 4 2 2" xfId="24702" xr:uid="{00000000-0005-0000-0000-000004370000}"/>
    <cellStyle name="Standaard 4 2 5 2 2 2 2 4 3" xfId="11360" xr:uid="{00000000-0005-0000-0000-000005370000}"/>
    <cellStyle name="Standaard 4 2 5 2 2 2 2 4 3 2" xfId="24703" xr:uid="{00000000-0005-0000-0000-000006370000}"/>
    <cellStyle name="Standaard 4 2 5 2 2 2 2 4 4" xfId="16028" xr:uid="{00000000-0005-0000-0000-000007370000}"/>
    <cellStyle name="Standaard 4 2 5 2 2 2 2 4 5" xfId="24701" xr:uid="{00000000-0005-0000-0000-000008370000}"/>
    <cellStyle name="Standaard 4 2 5 2 2 2 2 5" xfId="5422" xr:uid="{00000000-0005-0000-0000-000009370000}"/>
    <cellStyle name="Standaard 4 2 5 2 2 2 2 5 2" xfId="24704" xr:uid="{00000000-0005-0000-0000-00000A370000}"/>
    <cellStyle name="Standaard 4 2 5 2 2 2 2 6" xfId="11355" xr:uid="{00000000-0005-0000-0000-00000B370000}"/>
    <cellStyle name="Standaard 4 2 5 2 2 2 2 6 2" xfId="24705" xr:uid="{00000000-0005-0000-0000-00000C370000}"/>
    <cellStyle name="Standaard 4 2 5 2 2 2 2 7" xfId="16023" xr:uid="{00000000-0005-0000-0000-00000D370000}"/>
    <cellStyle name="Standaard 4 2 5 2 2 2 2 8" xfId="24688" xr:uid="{00000000-0005-0000-0000-00000E370000}"/>
    <cellStyle name="Standaard 4 2 5 2 2 2 3" xfId="1921" xr:uid="{00000000-0005-0000-0000-00000F370000}"/>
    <cellStyle name="Standaard 4 2 5 2 2 2 3 2" xfId="4252" xr:uid="{00000000-0005-0000-0000-000010370000}"/>
    <cellStyle name="Standaard 4 2 5 2 2 2 3 2 2" xfId="8919" xr:uid="{00000000-0005-0000-0000-000011370000}"/>
    <cellStyle name="Standaard 4 2 5 2 2 2 3 2 2 2" xfId="24708" xr:uid="{00000000-0005-0000-0000-000012370000}"/>
    <cellStyle name="Standaard 4 2 5 2 2 2 3 2 3" xfId="11362" xr:uid="{00000000-0005-0000-0000-000013370000}"/>
    <cellStyle name="Standaard 4 2 5 2 2 2 3 2 3 2" xfId="24709" xr:uid="{00000000-0005-0000-0000-000014370000}"/>
    <cellStyle name="Standaard 4 2 5 2 2 2 3 2 4" xfId="16030" xr:uid="{00000000-0005-0000-0000-000015370000}"/>
    <cellStyle name="Standaard 4 2 5 2 2 2 3 2 5" xfId="24707" xr:uid="{00000000-0005-0000-0000-000016370000}"/>
    <cellStyle name="Standaard 4 2 5 2 2 2 3 3" xfId="6588" xr:uid="{00000000-0005-0000-0000-000017370000}"/>
    <cellStyle name="Standaard 4 2 5 2 2 2 3 3 2" xfId="24710" xr:uid="{00000000-0005-0000-0000-000018370000}"/>
    <cellStyle name="Standaard 4 2 5 2 2 2 3 4" xfId="11361" xr:uid="{00000000-0005-0000-0000-000019370000}"/>
    <cellStyle name="Standaard 4 2 5 2 2 2 3 4 2" xfId="24711" xr:uid="{00000000-0005-0000-0000-00001A370000}"/>
    <cellStyle name="Standaard 4 2 5 2 2 2 3 5" xfId="16029" xr:uid="{00000000-0005-0000-0000-00001B370000}"/>
    <cellStyle name="Standaard 4 2 5 2 2 2 3 6" xfId="24706" xr:uid="{00000000-0005-0000-0000-00001C370000}"/>
    <cellStyle name="Standaard 4 2 5 2 2 2 4" xfId="1144" xr:uid="{00000000-0005-0000-0000-00001D370000}"/>
    <cellStyle name="Standaard 4 2 5 2 2 2 4 2" xfId="3475" xr:uid="{00000000-0005-0000-0000-00001E370000}"/>
    <cellStyle name="Standaard 4 2 5 2 2 2 4 2 2" xfId="8142" xr:uid="{00000000-0005-0000-0000-00001F370000}"/>
    <cellStyle name="Standaard 4 2 5 2 2 2 4 2 2 2" xfId="24714" xr:uid="{00000000-0005-0000-0000-000020370000}"/>
    <cellStyle name="Standaard 4 2 5 2 2 2 4 2 3" xfId="11364" xr:uid="{00000000-0005-0000-0000-000021370000}"/>
    <cellStyle name="Standaard 4 2 5 2 2 2 4 2 3 2" xfId="24715" xr:uid="{00000000-0005-0000-0000-000022370000}"/>
    <cellStyle name="Standaard 4 2 5 2 2 2 4 2 4" xfId="16032" xr:uid="{00000000-0005-0000-0000-000023370000}"/>
    <cellStyle name="Standaard 4 2 5 2 2 2 4 2 5" xfId="24713" xr:uid="{00000000-0005-0000-0000-000024370000}"/>
    <cellStyle name="Standaard 4 2 5 2 2 2 4 3" xfId="5811" xr:uid="{00000000-0005-0000-0000-000025370000}"/>
    <cellStyle name="Standaard 4 2 5 2 2 2 4 3 2" xfId="24716" xr:uid="{00000000-0005-0000-0000-000026370000}"/>
    <cellStyle name="Standaard 4 2 5 2 2 2 4 4" xfId="11363" xr:uid="{00000000-0005-0000-0000-000027370000}"/>
    <cellStyle name="Standaard 4 2 5 2 2 2 4 4 2" xfId="24717" xr:uid="{00000000-0005-0000-0000-000028370000}"/>
    <cellStyle name="Standaard 4 2 5 2 2 2 4 5" xfId="16031" xr:uid="{00000000-0005-0000-0000-000029370000}"/>
    <cellStyle name="Standaard 4 2 5 2 2 2 4 6" xfId="24712" xr:uid="{00000000-0005-0000-0000-00002A370000}"/>
    <cellStyle name="Standaard 4 2 5 2 2 2 5" xfId="2698" xr:uid="{00000000-0005-0000-0000-00002B370000}"/>
    <cellStyle name="Standaard 4 2 5 2 2 2 5 2" xfId="7365" xr:uid="{00000000-0005-0000-0000-00002C370000}"/>
    <cellStyle name="Standaard 4 2 5 2 2 2 5 2 2" xfId="24719" xr:uid="{00000000-0005-0000-0000-00002D370000}"/>
    <cellStyle name="Standaard 4 2 5 2 2 2 5 3" xfId="11365" xr:uid="{00000000-0005-0000-0000-00002E370000}"/>
    <cellStyle name="Standaard 4 2 5 2 2 2 5 3 2" xfId="24720" xr:uid="{00000000-0005-0000-0000-00002F370000}"/>
    <cellStyle name="Standaard 4 2 5 2 2 2 5 4" xfId="16033" xr:uid="{00000000-0005-0000-0000-000030370000}"/>
    <cellStyle name="Standaard 4 2 5 2 2 2 5 5" xfId="24718" xr:uid="{00000000-0005-0000-0000-000031370000}"/>
    <cellStyle name="Standaard 4 2 5 2 2 2 6" xfId="5034" xr:uid="{00000000-0005-0000-0000-000032370000}"/>
    <cellStyle name="Standaard 4 2 5 2 2 2 6 2" xfId="24721" xr:uid="{00000000-0005-0000-0000-000033370000}"/>
    <cellStyle name="Standaard 4 2 5 2 2 2 7" xfId="11354" xr:uid="{00000000-0005-0000-0000-000034370000}"/>
    <cellStyle name="Standaard 4 2 5 2 2 2 7 2" xfId="24722" xr:uid="{00000000-0005-0000-0000-000035370000}"/>
    <cellStyle name="Standaard 4 2 5 2 2 2 8" xfId="16022" xr:uid="{00000000-0005-0000-0000-000036370000}"/>
    <cellStyle name="Standaard 4 2 5 2 2 2 9" xfId="24687" xr:uid="{00000000-0005-0000-0000-000037370000}"/>
    <cellStyle name="Standaard 4 2 5 2 2 3" xfId="557" xr:uid="{00000000-0005-0000-0000-000038370000}"/>
    <cellStyle name="Standaard 4 2 5 2 2 3 2" xfId="2115" xr:uid="{00000000-0005-0000-0000-000039370000}"/>
    <cellStyle name="Standaard 4 2 5 2 2 3 2 2" xfId="4446" xr:uid="{00000000-0005-0000-0000-00003A370000}"/>
    <cellStyle name="Standaard 4 2 5 2 2 3 2 2 2" xfId="9113" xr:uid="{00000000-0005-0000-0000-00003B370000}"/>
    <cellStyle name="Standaard 4 2 5 2 2 3 2 2 2 2" xfId="24726" xr:uid="{00000000-0005-0000-0000-00003C370000}"/>
    <cellStyle name="Standaard 4 2 5 2 2 3 2 2 3" xfId="11368" xr:uid="{00000000-0005-0000-0000-00003D370000}"/>
    <cellStyle name="Standaard 4 2 5 2 2 3 2 2 3 2" xfId="24727" xr:uid="{00000000-0005-0000-0000-00003E370000}"/>
    <cellStyle name="Standaard 4 2 5 2 2 3 2 2 4" xfId="16036" xr:uid="{00000000-0005-0000-0000-00003F370000}"/>
    <cellStyle name="Standaard 4 2 5 2 2 3 2 2 5" xfId="24725" xr:uid="{00000000-0005-0000-0000-000040370000}"/>
    <cellStyle name="Standaard 4 2 5 2 2 3 2 3" xfId="6782" xr:uid="{00000000-0005-0000-0000-000041370000}"/>
    <cellStyle name="Standaard 4 2 5 2 2 3 2 3 2" xfId="24728" xr:uid="{00000000-0005-0000-0000-000042370000}"/>
    <cellStyle name="Standaard 4 2 5 2 2 3 2 4" xfId="11367" xr:uid="{00000000-0005-0000-0000-000043370000}"/>
    <cellStyle name="Standaard 4 2 5 2 2 3 2 4 2" xfId="24729" xr:uid="{00000000-0005-0000-0000-000044370000}"/>
    <cellStyle name="Standaard 4 2 5 2 2 3 2 5" xfId="16035" xr:uid="{00000000-0005-0000-0000-000045370000}"/>
    <cellStyle name="Standaard 4 2 5 2 2 3 2 6" xfId="24724" xr:uid="{00000000-0005-0000-0000-000046370000}"/>
    <cellStyle name="Standaard 4 2 5 2 2 3 3" xfId="1338" xr:uid="{00000000-0005-0000-0000-000047370000}"/>
    <cellStyle name="Standaard 4 2 5 2 2 3 3 2" xfId="3669" xr:uid="{00000000-0005-0000-0000-000048370000}"/>
    <cellStyle name="Standaard 4 2 5 2 2 3 3 2 2" xfId="8336" xr:uid="{00000000-0005-0000-0000-000049370000}"/>
    <cellStyle name="Standaard 4 2 5 2 2 3 3 2 2 2" xfId="24732" xr:uid="{00000000-0005-0000-0000-00004A370000}"/>
    <cellStyle name="Standaard 4 2 5 2 2 3 3 2 3" xfId="11370" xr:uid="{00000000-0005-0000-0000-00004B370000}"/>
    <cellStyle name="Standaard 4 2 5 2 2 3 3 2 3 2" xfId="24733" xr:uid="{00000000-0005-0000-0000-00004C370000}"/>
    <cellStyle name="Standaard 4 2 5 2 2 3 3 2 4" xfId="16038" xr:uid="{00000000-0005-0000-0000-00004D370000}"/>
    <cellStyle name="Standaard 4 2 5 2 2 3 3 2 5" xfId="24731" xr:uid="{00000000-0005-0000-0000-00004E370000}"/>
    <cellStyle name="Standaard 4 2 5 2 2 3 3 3" xfId="6005" xr:uid="{00000000-0005-0000-0000-00004F370000}"/>
    <cellStyle name="Standaard 4 2 5 2 2 3 3 3 2" xfId="24734" xr:uid="{00000000-0005-0000-0000-000050370000}"/>
    <cellStyle name="Standaard 4 2 5 2 2 3 3 4" xfId="11369" xr:uid="{00000000-0005-0000-0000-000051370000}"/>
    <cellStyle name="Standaard 4 2 5 2 2 3 3 4 2" xfId="24735" xr:uid="{00000000-0005-0000-0000-000052370000}"/>
    <cellStyle name="Standaard 4 2 5 2 2 3 3 5" xfId="16037" xr:uid="{00000000-0005-0000-0000-000053370000}"/>
    <cellStyle name="Standaard 4 2 5 2 2 3 3 6" xfId="24730" xr:uid="{00000000-0005-0000-0000-000054370000}"/>
    <cellStyle name="Standaard 4 2 5 2 2 3 4" xfId="2892" xr:uid="{00000000-0005-0000-0000-000055370000}"/>
    <cellStyle name="Standaard 4 2 5 2 2 3 4 2" xfId="7559" xr:uid="{00000000-0005-0000-0000-000056370000}"/>
    <cellStyle name="Standaard 4 2 5 2 2 3 4 2 2" xfId="24737" xr:uid="{00000000-0005-0000-0000-000057370000}"/>
    <cellStyle name="Standaard 4 2 5 2 2 3 4 3" xfId="11371" xr:uid="{00000000-0005-0000-0000-000058370000}"/>
    <cellStyle name="Standaard 4 2 5 2 2 3 4 3 2" xfId="24738" xr:uid="{00000000-0005-0000-0000-000059370000}"/>
    <cellStyle name="Standaard 4 2 5 2 2 3 4 4" xfId="16039" xr:uid="{00000000-0005-0000-0000-00005A370000}"/>
    <cellStyle name="Standaard 4 2 5 2 2 3 4 5" xfId="24736" xr:uid="{00000000-0005-0000-0000-00005B370000}"/>
    <cellStyle name="Standaard 4 2 5 2 2 3 5" xfId="5228" xr:uid="{00000000-0005-0000-0000-00005C370000}"/>
    <cellStyle name="Standaard 4 2 5 2 2 3 5 2" xfId="24739" xr:uid="{00000000-0005-0000-0000-00005D370000}"/>
    <cellStyle name="Standaard 4 2 5 2 2 3 6" xfId="11366" xr:uid="{00000000-0005-0000-0000-00005E370000}"/>
    <cellStyle name="Standaard 4 2 5 2 2 3 6 2" xfId="24740" xr:uid="{00000000-0005-0000-0000-00005F370000}"/>
    <cellStyle name="Standaard 4 2 5 2 2 3 7" xfId="16034" xr:uid="{00000000-0005-0000-0000-000060370000}"/>
    <cellStyle name="Standaard 4 2 5 2 2 3 8" xfId="24723" xr:uid="{00000000-0005-0000-0000-000061370000}"/>
    <cellStyle name="Standaard 4 2 5 2 2 4" xfId="1727" xr:uid="{00000000-0005-0000-0000-000062370000}"/>
    <cellStyle name="Standaard 4 2 5 2 2 4 2" xfId="4058" xr:uid="{00000000-0005-0000-0000-000063370000}"/>
    <cellStyle name="Standaard 4 2 5 2 2 4 2 2" xfId="8725" xr:uid="{00000000-0005-0000-0000-000064370000}"/>
    <cellStyle name="Standaard 4 2 5 2 2 4 2 2 2" xfId="24743" xr:uid="{00000000-0005-0000-0000-000065370000}"/>
    <cellStyle name="Standaard 4 2 5 2 2 4 2 3" xfId="11373" xr:uid="{00000000-0005-0000-0000-000066370000}"/>
    <cellStyle name="Standaard 4 2 5 2 2 4 2 3 2" xfId="24744" xr:uid="{00000000-0005-0000-0000-000067370000}"/>
    <cellStyle name="Standaard 4 2 5 2 2 4 2 4" xfId="16041" xr:uid="{00000000-0005-0000-0000-000068370000}"/>
    <cellStyle name="Standaard 4 2 5 2 2 4 2 5" xfId="24742" xr:uid="{00000000-0005-0000-0000-000069370000}"/>
    <cellStyle name="Standaard 4 2 5 2 2 4 3" xfId="6394" xr:uid="{00000000-0005-0000-0000-00006A370000}"/>
    <cellStyle name="Standaard 4 2 5 2 2 4 3 2" xfId="24745" xr:uid="{00000000-0005-0000-0000-00006B370000}"/>
    <cellStyle name="Standaard 4 2 5 2 2 4 4" xfId="11372" xr:uid="{00000000-0005-0000-0000-00006C370000}"/>
    <cellStyle name="Standaard 4 2 5 2 2 4 4 2" xfId="24746" xr:uid="{00000000-0005-0000-0000-00006D370000}"/>
    <cellStyle name="Standaard 4 2 5 2 2 4 5" xfId="16040" xr:uid="{00000000-0005-0000-0000-00006E370000}"/>
    <cellStyle name="Standaard 4 2 5 2 2 4 6" xfId="24741" xr:uid="{00000000-0005-0000-0000-00006F370000}"/>
    <cellStyle name="Standaard 4 2 5 2 2 5" xfId="950" xr:uid="{00000000-0005-0000-0000-000070370000}"/>
    <cellStyle name="Standaard 4 2 5 2 2 5 2" xfId="3281" xr:uid="{00000000-0005-0000-0000-000071370000}"/>
    <cellStyle name="Standaard 4 2 5 2 2 5 2 2" xfId="7948" xr:uid="{00000000-0005-0000-0000-000072370000}"/>
    <cellStyle name="Standaard 4 2 5 2 2 5 2 2 2" xfId="24749" xr:uid="{00000000-0005-0000-0000-000073370000}"/>
    <cellStyle name="Standaard 4 2 5 2 2 5 2 3" xfId="11375" xr:uid="{00000000-0005-0000-0000-000074370000}"/>
    <cellStyle name="Standaard 4 2 5 2 2 5 2 3 2" xfId="24750" xr:uid="{00000000-0005-0000-0000-000075370000}"/>
    <cellStyle name="Standaard 4 2 5 2 2 5 2 4" xfId="16043" xr:uid="{00000000-0005-0000-0000-000076370000}"/>
    <cellStyle name="Standaard 4 2 5 2 2 5 2 5" xfId="24748" xr:uid="{00000000-0005-0000-0000-000077370000}"/>
    <cellStyle name="Standaard 4 2 5 2 2 5 3" xfId="5617" xr:uid="{00000000-0005-0000-0000-000078370000}"/>
    <cellStyle name="Standaard 4 2 5 2 2 5 3 2" xfId="24751" xr:uid="{00000000-0005-0000-0000-000079370000}"/>
    <cellStyle name="Standaard 4 2 5 2 2 5 4" xfId="11374" xr:uid="{00000000-0005-0000-0000-00007A370000}"/>
    <cellStyle name="Standaard 4 2 5 2 2 5 4 2" xfId="24752" xr:uid="{00000000-0005-0000-0000-00007B370000}"/>
    <cellStyle name="Standaard 4 2 5 2 2 5 5" xfId="16042" xr:uid="{00000000-0005-0000-0000-00007C370000}"/>
    <cellStyle name="Standaard 4 2 5 2 2 5 6" xfId="24747" xr:uid="{00000000-0005-0000-0000-00007D370000}"/>
    <cellStyle name="Standaard 4 2 5 2 2 6" xfId="2504" xr:uid="{00000000-0005-0000-0000-00007E370000}"/>
    <cellStyle name="Standaard 4 2 5 2 2 6 2" xfId="7171" xr:uid="{00000000-0005-0000-0000-00007F370000}"/>
    <cellStyle name="Standaard 4 2 5 2 2 6 2 2" xfId="24754" xr:uid="{00000000-0005-0000-0000-000080370000}"/>
    <cellStyle name="Standaard 4 2 5 2 2 6 3" xfId="11376" xr:uid="{00000000-0005-0000-0000-000081370000}"/>
    <cellStyle name="Standaard 4 2 5 2 2 6 3 2" xfId="24755" xr:uid="{00000000-0005-0000-0000-000082370000}"/>
    <cellStyle name="Standaard 4 2 5 2 2 6 4" xfId="16044" xr:uid="{00000000-0005-0000-0000-000083370000}"/>
    <cellStyle name="Standaard 4 2 5 2 2 6 5" xfId="24753" xr:uid="{00000000-0005-0000-0000-000084370000}"/>
    <cellStyle name="Standaard 4 2 5 2 2 7" xfId="4840" xr:uid="{00000000-0005-0000-0000-000085370000}"/>
    <cellStyle name="Standaard 4 2 5 2 2 7 2" xfId="24756" xr:uid="{00000000-0005-0000-0000-000086370000}"/>
    <cellStyle name="Standaard 4 2 5 2 2 8" xfId="11353" xr:uid="{00000000-0005-0000-0000-000087370000}"/>
    <cellStyle name="Standaard 4 2 5 2 2 8 2" xfId="24757" xr:uid="{00000000-0005-0000-0000-000088370000}"/>
    <cellStyle name="Standaard 4 2 5 2 2 9" xfId="16021" xr:uid="{00000000-0005-0000-0000-000089370000}"/>
    <cellStyle name="Standaard 4 2 5 2 3" xfId="249" xr:uid="{00000000-0005-0000-0000-00008A370000}"/>
    <cellStyle name="Standaard 4 2 5 2 3 2" xfId="640" xr:uid="{00000000-0005-0000-0000-00008B370000}"/>
    <cellStyle name="Standaard 4 2 5 2 3 2 2" xfId="2198" xr:uid="{00000000-0005-0000-0000-00008C370000}"/>
    <cellStyle name="Standaard 4 2 5 2 3 2 2 2" xfId="4529" xr:uid="{00000000-0005-0000-0000-00008D370000}"/>
    <cellStyle name="Standaard 4 2 5 2 3 2 2 2 2" xfId="9196" xr:uid="{00000000-0005-0000-0000-00008E370000}"/>
    <cellStyle name="Standaard 4 2 5 2 3 2 2 2 2 2" xfId="24762" xr:uid="{00000000-0005-0000-0000-00008F370000}"/>
    <cellStyle name="Standaard 4 2 5 2 3 2 2 2 3" xfId="11380" xr:uid="{00000000-0005-0000-0000-000090370000}"/>
    <cellStyle name="Standaard 4 2 5 2 3 2 2 2 3 2" xfId="24763" xr:uid="{00000000-0005-0000-0000-000091370000}"/>
    <cellStyle name="Standaard 4 2 5 2 3 2 2 2 4" xfId="16048" xr:uid="{00000000-0005-0000-0000-000092370000}"/>
    <cellStyle name="Standaard 4 2 5 2 3 2 2 2 5" xfId="24761" xr:uid="{00000000-0005-0000-0000-000093370000}"/>
    <cellStyle name="Standaard 4 2 5 2 3 2 2 3" xfId="6865" xr:uid="{00000000-0005-0000-0000-000094370000}"/>
    <cellStyle name="Standaard 4 2 5 2 3 2 2 3 2" xfId="24764" xr:uid="{00000000-0005-0000-0000-000095370000}"/>
    <cellStyle name="Standaard 4 2 5 2 3 2 2 4" xfId="11379" xr:uid="{00000000-0005-0000-0000-000096370000}"/>
    <cellStyle name="Standaard 4 2 5 2 3 2 2 4 2" xfId="24765" xr:uid="{00000000-0005-0000-0000-000097370000}"/>
    <cellStyle name="Standaard 4 2 5 2 3 2 2 5" xfId="16047" xr:uid="{00000000-0005-0000-0000-000098370000}"/>
    <cellStyle name="Standaard 4 2 5 2 3 2 2 6" xfId="24760" xr:uid="{00000000-0005-0000-0000-000099370000}"/>
    <cellStyle name="Standaard 4 2 5 2 3 2 3" xfId="1421" xr:uid="{00000000-0005-0000-0000-00009A370000}"/>
    <cellStyle name="Standaard 4 2 5 2 3 2 3 2" xfId="3752" xr:uid="{00000000-0005-0000-0000-00009B370000}"/>
    <cellStyle name="Standaard 4 2 5 2 3 2 3 2 2" xfId="8419" xr:uid="{00000000-0005-0000-0000-00009C370000}"/>
    <cellStyle name="Standaard 4 2 5 2 3 2 3 2 2 2" xfId="24768" xr:uid="{00000000-0005-0000-0000-00009D370000}"/>
    <cellStyle name="Standaard 4 2 5 2 3 2 3 2 3" xfId="11382" xr:uid="{00000000-0005-0000-0000-00009E370000}"/>
    <cellStyle name="Standaard 4 2 5 2 3 2 3 2 3 2" xfId="24769" xr:uid="{00000000-0005-0000-0000-00009F370000}"/>
    <cellStyle name="Standaard 4 2 5 2 3 2 3 2 4" xfId="16050" xr:uid="{00000000-0005-0000-0000-0000A0370000}"/>
    <cellStyle name="Standaard 4 2 5 2 3 2 3 2 5" xfId="24767" xr:uid="{00000000-0005-0000-0000-0000A1370000}"/>
    <cellStyle name="Standaard 4 2 5 2 3 2 3 3" xfId="6088" xr:uid="{00000000-0005-0000-0000-0000A2370000}"/>
    <cellStyle name="Standaard 4 2 5 2 3 2 3 3 2" xfId="24770" xr:uid="{00000000-0005-0000-0000-0000A3370000}"/>
    <cellStyle name="Standaard 4 2 5 2 3 2 3 4" xfId="11381" xr:uid="{00000000-0005-0000-0000-0000A4370000}"/>
    <cellStyle name="Standaard 4 2 5 2 3 2 3 4 2" xfId="24771" xr:uid="{00000000-0005-0000-0000-0000A5370000}"/>
    <cellStyle name="Standaard 4 2 5 2 3 2 3 5" xfId="16049" xr:uid="{00000000-0005-0000-0000-0000A6370000}"/>
    <cellStyle name="Standaard 4 2 5 2 3 2 3 6" xfId="24766" xr:uid="{00000000-0005-0000-0000-0000A7370000}"/>
    <cellStyle name="Standaard 4 2 5 2 3 2 4" xfId="2975" xr:uid="{00000000-0005-0000-0000-0000A8370000}"/>
    <cellStyle name="Standaard 4 2 5 2 3 2 4 2" xfId="7642" xr:uid="{00000000-0005-0000-0000-0000A9370000}"/>
    <cellStyle name="Standaard 4 2 5 2 3 2 4 2 2" xfId="24773" xr:uid="{00000000-0005-0000-0000-0000AA370000}"/>
    <cellStyle name="Standaard 4 2 5 2 3 2 4 3" xfId="11383" xr:uid="{00000000-0005-0000-0000-0000AB370000}"/>
    <cellStyle name="Standaard 4 2 5 2 3 2 4 3 2" xfId="24774" xr:uid="{00000000-0005-0000-0000-0000AC370000}"/>
    <cellStyle name="Standaard 4 2 5 2 3 2 4 4" xfId="16051" xr:uid="{00000000-0005-0000-0000-0000AD370000}"/>
    <cellStyle name="Standaard 4 2 5 2 3 2 4 5" xfId="24772" xr:uid="{00000000-0005-0000-0000-0000AE370000}"/>
    <cellStyle name="Standaard 4 2 5 2 3 2 5" xfId="5311" xr:uid="{00000000-0005-0000-0000-0000AF370000}"/>
    <cellStyle name="Standaard 4 2 5 2 3 2 5 2" xfId="24775" xr:uid="{00000000-0005-0000-0000-0000B0370000}"/>
    <cellStyle name="Standaard 4 2 5 2 3 2 6" xfId="11378" xr:uid="{00000000-0005-0000-0000-0000B1370000}"/>
    <cellStyle name="Standaard 4 2 5 2 3 2 6 2" xfId="24776" xr:uid="{00000000-0005-0000-0000-0000B2370000}"/>
    <cellStyle name="Standaard 4 2 5 2 3 2 7" xfId="16046" xr:uid="{00000000-0005-0000-0000-0000B3370000}"/>
    <cellStyle name="Standaard 4 2 5 2 3 2 8" xfId="24759" xr:uid="{00000000-0005-0000-0000-0000B4370000}"/>
    <cellStyle name="Standaard 4 2 5 2 3 3" xfId="1810" xr:uid="{00000000-0005-0000-0000-0000B5370000}"/>
    <cellStyle name="Standaard 4 2 5 2 3 3 2" xfId="4141" xr:uid="{00000000-0005-0000-0000-0000B6370000}"/>
    <cellStyle name="Standaard 4 2 5 2 3 3 2 2" xfId="8808" xr:uid="{00000000-0005-0000-0000-0000B7370000}"/>
    <cellStyle name="Standaard 4 2 5 2 3 3 2 2 2" xfId="24779" xr:uid="{00000000-0005-0000-0000-0000B8370000}"/>
    <cellStyle name="Standaard 4 2 5 2 3 3 2 3" xfId="11385" xr:uid="{00000000-0005-0000-0000-0000B9370000}"/>
    <cellStyle name="Standaard 4 2 5 2 3 3 2 3 2" xfId="24780" xr:uid="{00000000-0005-0000-0000-0000BA370000}"/>
    <cellStyle name="Standaard 4 2 5 2 3 3 2 4" xfId="16053" xr:uid="{00000000-0005-0000-0000-0000BB370000}"/>
    <cellStyle name="Standaard 4 2 5 2 3 3 2 5" xfId="24778" xr:uid="{00000000-0005-0000-0000-0000BC370000}"/>
    <cellStyle name="Standaard 4 2 5 2 3 3 3" xfId="6477" xr:uid="{00000000-0005-0000-0000-0000BD370000}"/>
    <cellStyle name="Standaard 4 2 5 2 3 3 3 2" xfId="24781" xr:uid="{00000000-0005-0000-0000-0000BE370000}"/>
    <cellStyle name="Standaard 4 2 5 2 3 3 4" xfId="11384" xr:uid="{00000000-0005-0000-0000-0000BF370000}"/>
    <cellStyle name="Standaard 4 2 5 2 3 3 4 2" xfId="24782" xr:uid="{00000000-0005-0000-0000-0000C0370000}"/>
    <cellStyle name="Standaard 4 2 5 2 3 3 5" xfId="16052" xr:uid="{00000000-0005-0000-0000-0000C1370000}"/>
    <cellStyle name="Standaard 4 2 5 2 3 3 6" xfId="24777" xr:uid="{00000000-0005-0000-0000-0000C2370000}"/>
    <cellStyle name="Standaard 4 2 5 2 3 4" xfId="1033" xr:uid="{00000000-0005-0000-0000-0000C3370000}"/>
    <cellStyle name="Standaard 4 2 5 2 3 4 2" xfId="3364" xr:uid="{00000000-0005-0000-0000-0000C4370000}"/>
    <cellStyle name="Standaard 4 2 5 2 3 4 2 2" xfId="8031" xr:uid="{00000000-0005-0000-0000-0000C5370000}"/>
    <cellStyle name="Standaard 4 2 5 2 3 4 2 2 2" xfId="24785" xr:uid="{00000000-0005-0000-0000-0000C6370000}"/>
    <cellStyle name="Standaard 4 2 5 2 3 4 2 3" xfId="11387" xr:uid="{00000000-0005-0000-0000-0000C7370000}"/>
    <cellStyle name="Standaard 4 2 5 2 3 4 2 3 2" xfId="24786" xr:uid="{00000000-0005-0000-0000-0000C8370000}"/>
    <cellStyle name="Standaard 4 2 5 2 3 4 2 4" xfId="16055" xr:uid="{00000000-0005-0000-0000-0000C9370000}"/>
    <cellStyle name="Standaard 4 2 5 2 3 4 2 5" xfId="24784" xr:uid="{00000000-0005-0000-0000-0000CA370000}"/>
    <cellStyle name="Standaard 4 2 5 2 3 4 3" xfId="5700" xr:uid="{00000000-0005-0000-0000-0000CB370000}"/>
    <cellStyle name="Standaard 4 2 5 2 3 4 3 2" xfId="24787" xr:uid="{00000000-0005-0000-0000-0000CC370000}"/>
    <cellStyle name="Standaard 4 2 5 2 3 4 4" xfId="11386" xr:uid="{00000000-0005-0000-0000-0000CD370000}"/>
    <cellStyle name="Standaard 4 2 5 2 3 4 4 2" xfId="24788" xr:uid="{00000000-0005-0000-0000-0000CE370000}"/>
    <cellStyle name="Standaard 4 2 5 2 3 4 5" xfId="16054" xr:uid="{00000000-0005-0000-0000-0000CF370000}"/>
    <cellStyle name="Standaard 4 2 5 2 3 4 6" xfId="24783" xr:uid="{00000000-0005-0000-0000-0000D0370000}"/>
    <cellStyle name="Standaard 4 2 5 2 3 5" xfId="2587" xr:uid="{00000000-0005-0000-0000-0000D1370000}"/>
    <cellStyle name="Standaard 4 2 5 2 3 5 2" xfId="7254" xr:uid="{00000000-0005-0000-0000-0000D2370000}"/>
    <cellStyle name="Standaard 4 2 5 2 3 5 2 2" xfId="24790" xr:uid="{00000000-0005-0000-0000-0000D3370000}"/>
    <cellStyle name="Standaard 4 2 5 2 3 5 3" xfId="11388" xr:uid="{00000000-0005-0000-0000-0000D4370000}"/>
    <cellStyle name="Standaard 4 2 5 2 3 5 3 2" xfId="24791" xr:uid="{00000000-0005-0000-0000-0000D5370000}"/>
    <cellStyle name="Standaard 4 2 5 2 3 5 4" xfId="16056" xr:uid="{00000000-0005-0000-0000-0000D6370000}"/>
    <cellStyle name="Standaard 4 2 5 2 3 5 5" xfId="24789" xr:uid="{00000000-0005-0000-0000-0000D7370000}"/>
    <cellStyle name="Standaard 4 2 5 2 3 6" xfId="4923" xr:uid="{00000000-0005-0000-0000-0000D8370000}"/>
    <cellStyle name="Standaard 4 2 5 2 3 6 2" xfId="24792" xr:uid="{00000000-0005-0000-0000-0000D9370000}"/>
    <cellStyle name="Standaard 4 2 5 2 3 7" xfId="11377" xr:uid="{00000000-0005-0000-0000-0000DA370000}"/>
    <cellStyle name="Standaard 4 2 5 2 3 7 2" xfId="24793" xr:uid="{00000000-0005-0000-0000-0000DB370000}"/>
    <cellStyle name="Standaard 4 2 5 2 3 8" xfId="16045" xr:uid="{00000000-0005-0000-0000-0000DC370000}"/>
    <cellStyle name="Standaard 4 2 5 2 3 9" xfId="24758" xr:uid="{00000000-0005-0000-0000-0000DD370000}"/>
    <cellStyle name="Standaard 4 2 5 2 4" xfId="446" xr:uid="{00000000-0005-0000-0000-0000DE370000}"/>
    <cellStyle name="Standaard 4 2 5 2 4 2" xfId="2004" xr:uid="{00000000-0005-0000-0000-0000DF370000}"/>
    <cellStyle name="Standaard 4 2 5 2 4 2 2" xfId="4335" xr:uid="{00000000-0005-0000-0000-0000E0370000}"/>
    <cellStyle name="Standaard 4 2 5 2 4 2 2 2" xfId="9002" xr:uid="{00000000-0005-0000-0000-0000E1370000}"/>
    <cellStyle name="Standaard 4 2 5 2 4 2 2 2 2" xfId="24797" xr:uid="{00000000-0005-0000-0000-0000E2370000}"/>
    <cellStyle name="Standaard 4 2 5 2 4 2 2 3" xfId="11391" xr:uid="{00000000-0005-0000-0000-0000E3370000}"/>
    <cellStyle name="Standaard 4 2 5 2 4 2 2 3 2" xfId="24798" xr:uid="{00000000-0005-0000-0000-0000E4370000}"/>
    <cellStyle name="Standaard 4 2 5 2 4 2 2 4" xfId="16059" xr:uid="{00000000-0005-0000-0000-0000E5370000}"/>
    <cellStyle name="Standaard 4 2 5 2 4 2 2 5" xfId="24796" xr:uid="{00000000-0005-0000-0000-0000E6370000}"/>
    <cellStyle name="Standaard 4 2 5 2 4 2 3" xfId="6671" xr:uid="{00000000-0005-0000-0000-0000E7370000}"/>
    <cellStyle name="Standaard 4 2 5 2 4 2 3 2" xfId="24799" xr:uid="{00000000-0005-0000-0000-0000E8370000}"/>
    <cellStyle name="Standaard 4 2 5 2 4 2 4" xfId="11390" xr:uid="{00000000-0005-0000-0000-0000E9370000}"/>
    <cellStyle name="Standaard 4 2 5 2 4 2 4 2" xfId="24800" xr:uid="{00000000-0005-0000-0000-0000EA370000}"/>
    <cellStyle name="Standaard 4 2 5 2 4 2 5" xfId="16058" xr:uid="{00000000-0005-0000-0000-0000EB370000}"/>
    <cellStyle name="Standaard 4 2 5 2 4 2 6" xfId="24795" xr:uid="{00000000-0005-0000-0000-0000EC370000}"/>
    <cellStyle name="Standaard 4 2 5 2 4 3" xfId="1227" xr:uid="{00000000-0005-0000-0000-0000ED370000}"/>
    <cellStyle name="Standaard 4 2 5 2 4 3 2" xfId="3558" xr:uid="{00000000-0005-0000-0000-0000EE370000}"/>
    <cellStyle name="Standaard 4 2 5 2 4 3 2 2" xfId="8225" xr:uid="{00000000-0005-0000-0000-0000EF370000}"/>
    <cellStyle name="Standaard 4 2 5 2 4 3 2 2 2" xfId="24803" xr:uid="{00000000-0005-0000-0000-0000F0370000}"/>
    <cellStyle name="Standaard 4 2 5 2 4 3 2 3" xfId="11393" xr:uid="{00000000-0005-0000-0000-0000F1370000}"/>
    <cellStyle name="Standaard 4 2 5 2 4 3 2 3 2" xfId="24804" xr:uid="{00000000-0005-0000-0000-0000F2370000}"/>
    <cellStyle name="Standaard 4 2 5 2 4 3 2 4" xfId="16061" xr:uid="{00000000-0005-0000-0000-0000F3370000}"/>
    <cellStyle name="Standaard 4 2 5 2 4 3 2 5" xfId="24802" xr:uid="{00000000-0005-0000-0000-0000F4370000}"/>
    <cellStyle name="Standaard 4 2 5 2 4 3 3" xfId="5894" xr:uid="{00000000-0005-0000-0000-0000F5370000}"/>
    <cellStyle name="Standaard 4 2 5 2 4 3 3 2" xfId="24805" xr:uid="{00000000-0005-0000-0000-0000F6370000}"/>
    <cellStyle name="Standaard 4 2 5 2 4 3 4" xfId="11392" xr:uid="{00000000-0005-0000-0000-0000F7370000}"/>
    <cellStyle name="Standaard 4 2 5 2 4 3 4 2" xfId="24806" xr:uid="{00000000-0005-0000-0000-0000F8370000}"/>
    <cellStyle name="Standaard 4 2 5 2 4 3 5" xfId="16060" xr:uid="{00000000-0005-0000-0000-0000F9370000}"/>
    <cellStyle name="Standaard 4 2 5 2 4 3 6" xfId="24801" xr:uid="{00000000-0005-0000-0000-0000FA370000}"/>
    <cellStyle name="Standaard 4 2 5 2 4 4" xfId="2781" xr:uid="{00000000-0005-0000-0000-0000FB370000}"/>
    <cellStyle name="Standaard 4 2 5 2 4 4 2" xfId="7448" xr:uid="{00000000-0005-0000-0000-0000FC370000}"/>
    <cellStyle name="Standaard 4 2 5 2 4 4 2 2" xfId="24808" xr:uid="{00000000-0005-0000-0000-0000FD370000}"/>
    <cellStyle name="Standaard 4 2 5 2 4 4 3" xfId="11394" xr:uid="{00000000-0005-0000-0000-0000FE370000}"/>
    <cellStyle name="Standaard 4 2 5 2 4 4 3 2" xfId="24809" xr:uid="{00000000-0005-0000-0000-0000FF370000}"/>
    <cellStyle name="Standaard 4 2 5 2 4 4 4" xfId="16062" xr:uid="{00000000-0005-0000-0000-000000380000}"/>
    <cellStyle name="Standaard 4 2 5 2 4 4 5" xfId="24807" xr:uid="{00000000-0005-0000-0000-000001380000}"/>
    <cellStyle name="Standaard 4 2 5 2 4 5" xfId="5117" xr:uid="{00000000-0005-0000-0000-000002380000}"/>
    <cellStyle name="Standaard 4 2 5 2 4 5 2" xfId="24810" xr:uid="{00000000-0005-0000-0000-000003380000}"/>
    <cellStyle name="Standaard 4 2 5 2 4 6" xfId="11389" xr:uid="{00000000-0005-0000-0000-000004380000}"/>
    <cellStyle name="Standaard 4 2 5 2 4 6 2" xfId="24811" xr:uid="{00000000-0005-0000-0000-000005380000}"/>
    <cellStyle name="Standaard 4 2 5 2 4 7" xfId="16057" xr:uid="{00000000-0005-0000-0000-000006380000}"/>
    <cellStyle name="Standaard 4 2 5 2 4 8" xfId="24794" xr:uid="{00000000-0005-0000-0000-000007380000}"/>
    <cellStyle name="Standaard 4 2 5 2 5" xfId="1616" xr:uid="{00000000-0005-0000-0000-000008380000}"/>
    <cellStyle name="Standaard 4 2 5 2 5 2" xfId="3947" xr:uid="{00000000-0005-0000-0000-000009380000}"/>
    <cellStyle name="Standaard 4 2 5 2 5 2 2" xfId="8614" xr:uid="{00000000-0005-0000-0000-00000A380000}"/>
    <cellStyle name="Standaard 4 2 5 2 5 2 2 2" xfId="24814" xr:uid="{00000000-0005-0000-0000-00000B380000}"/>
    <cellStyle name="Standaard 4 2 5 2 5 2 3" xfId="11396" xr:uid="{00000000-0005-0000-0000-00000C380000}"/>
    <cellStyle name="Standaard 4 2 5 2 5 2 3 2" xfId="24815" xr:uid="{00000000-0005-0000-0000-00000D380000}"/>
    <cellStyle name="Standaard 4 2 5 2 5 2 4" xfId="16064" xr:uid="{00000000-0005-0000-0000-00000E380000}"/>
    <cellStyle name="Standaard 4 2 5 2 5 2 5" xfId="24813" xr:uid="{00000000-0005-0000-0000-00000F380000}"/>
    <cellStyle name="Standaard 4 2 5 2 5 3" xfId="6283" xr:uid="{00000000-0005-0000-0000-000010380000}"/>
    <cellStyle name="Standaard 4 2 5 2 5 3 2" xfId="24816" xr:uid="{00000000-0005-0000-0000-000011380000}"/>
    <cellStyle name="Standaard 4 2 5 2 5 4" xfId="11395" xr:uid="{00000000-0005-0000-0000-000012380000}"/>
    <cellStyle name="Standaard 4 2 5 2 5 4 2" xfId="24817" xr:uid="{00000000-0005-0000-0000-000013380000}"/>
    <cellStyle name="Standaard 4 2 5 2 5 5" xfId="16063" xr:uid="{00000000-0005-0000-0000-000014380000}"/>
    <cellStyle name="Standaard 4 2 5 2 5 6" xfId="24812" xr:uid="{00000000-0005-0000-0000-000015380000}"/>
    <cellStyle name="Standaard 4 2 5 2 6" xfId="839" xr:uid="{00000000-0005-0000-0000-000016380000}"/>
    <cellStyle name="Standaard 4 2 5 2 6 2" xfId="3170" xr:uid="{00000000-0005-0000-0000-000017380000}"/>
    <cellStyle name="Standaard 4 2 5 2 6 2 2" xfId="7837" xr:uid="{00000000-0005-0000-0000-000018380000}"/>
    <cellStyle name="Standaard 4 2 5 2 6 2 2 2" xfId="24820" xr:uid="{00000000-0005-0000-0000-000019380000}"/>
    <cellStyle name="Standaard 4 2 5 2 6 2 3" xfId="11398" xr:uid="{00000000-0005-0000-0000-00001A380000}"/>
    <cellStyle name="Standaard 4 2 5 2 6 2 3 2" xfId="24821" xr:uid="{00000000-0005-0000-0000-00001B380000}"/>
    <cellStyle name="Standaard 4 2 5 2 6 2 4" xfId="16066" xr:uid="{00000000-0005-0000-0000-00001C380000}"/>
    <cellStyle name="Standaard 4 2 5 2 6 2 5" xfId="24819" xr:uid="{00000000-0005-0000-0000-00001D380000}"/>
    <cellStyle name="Standaard 4 2 5 2 6 3" xfId="5506" xr:uid="{00000000-0005-0000-0000-00001E380000}"/>
    <cellStyle name="Standaard 4 2 5 2 6 3 2" xfId="24822" xr:uid="{00000000-0005-0000-0000-00001F380000}"/>
    <cellStyle name="Standaard 4 2 5 2 6 4" xfId="11397" xr:uid="{00000000-0005-0000-0000-000020380000}"/>
    <cellStyle name="Standaard 4 2 5 2 6 4 2" xfId="24823" xr:uid="{00000000-0005-0000-0000-000021380000}"/>
    <cellStyle name="Standaard 4 2 5 2 6 5" xfId="16065" xr:uid="{00000000-0005-0000-0000-000022380000}"/>
    <cellStyle name="Standaard 4 2 5 2 6 6" xfId="24818" xr:uid="{00000000-0005-0000-0000-000023380000}"/>
    <cellStyle name="Standaard 4 2 5 2 7" xfId="2393" xr:uid="{00000000-0005-0000-0000-000024380000}"/>
    <cellStyle name="Standaard 4 2 5 2 7 2" xfId="7060" xr:uid="{00000000-0005-0000-0000-000025380000}"/>
    <cellStyle name="Standaard 4 2 5 2 7 2 2" xfId="24825" xr:uid="{00000000-0005-0000-0000-000026380000}"/>
    <cellStyle name="Standaard 4 2 5 2 7 3" xfId="11399" xr:uid="{00000000-0005-0000-0000-000027380000}"/>
    <cellStyle name="Standaard 4 2 5 2 7 3 2" xfId="24826" xr:uid="{00000000-0005-0000-0000-000028380000}"/>
    <cellStyle name="Standaard 4 2 5 2 7 4" xfId="16067" xr:uid="{00000000-0005-0000-0000-000029380000}"/>
    <cellStyle name="Standaard 4 2 5 2 7 5" xfId="24824" xr:uid="{00000000-0005-0000-0000-00002A380000}"/>
    <cellStyle name="Standaard 4 2 5 2 8" xfId="4741" xr:uid="{00000000-0005-0000-0000-00002B380000}"/>
    <cellStyle name="Standaard 4 2 5 2 8 2" xfId="24827" xr:uid="{00000000-0005-0000-0000-00002C380000}"/>
    <cellStyle name="Standaard 4 2 5 2 9" xfId="11352" xr:uid="{00000000-0005-0000-0000-00002D380000}"/>
    <cellStyle name="Standaard 4 2 5 2 9 2" xfId="24828" xr:uid="{00000000-0005-0000-0000-00002E380000}"/>
    <cellStyle name="Standaard 4 2 5 3" xfId="54" xr:uid="{00000000-0005-0000-0000-00002F380000}"/>
    <cellStyle name="Standaard 4 2 5 3 10" xfId="16068" xr:uid="{00000000-0005-0000-0000-000030380000}"/>
    <cellStyle name="Standaard 4 2 5 3 11" xfId="24829" xr:uid="{00000000-0005-0000-0000-000031380000}"/>
    <cellStyle name="Standaard 4 2 5 3 2" xfId="190" xr:uid="{00000000-0005-0000-0000-000032380000}"/>
    <cellStyle name="Standaard 4 2 5 3 2 10" xfId="24830" xr:uid="{00000000-0005-0000-0000-000033380000}"/>
    <cellStyle name="Standaard 4 2 5 3 2 2" xfId="384" xr:uid="{00000000-0005-0000-0000-000034380000}"/>
    <cellStyle name="Standaard 4 2 5 3 2 2 2" xfId="775" xr:uid="{00000000-0005-0000-0000-000035380000}"/>
    <cellStyle name="Standaard 4 2 5 3 2 2 2 2" xfId="2333" xr:uid="{00000000-0005-0000-0000-000036380000}"/>
    <cellStyle name="Standaard 4 2 5 3 2 2 2 2 2" xfId="4664" xr:uid="{00000000-0005-0000-0000-000037380000}"/>
    <cellStyle name="Standaard 4 2 5 3 2 2 2 2 2 2" xfId="9331" xr:uid="{00000000-0005-0000-0000-000038380000}"/>
    <cellStyle name="Standaard 4 2 5 3 2 2 2 2 2 2 2" xfId="24835" xr:uid="{00000000-0005-0000-0000-000039380000}"/>
    <cellStyle name="Standaard 4 2 5 3 2 2 2 2 2 3" xfId="11405" xr:uid="{00000000-0005-0000-0000-00003A380000}"/>
    <cellStyle name="Standaard 4 2 5 3 2 2 2 2 2 3 2" xfId="24836" xr:uid="{00000000-0005-0000-0000-00003B380000}"/>
    <cellStyle name="Standaard 4 2 5 3 2 2 2 2 2 4" xfId="16073" xr:uid="{00000000-0005-0000-0000-00003C380000}"/>
    <cellStyle name="Standaard 4 2 5 3 2 2 2 2 2 5" xfId="24834" xr:uid="{00000000-0005-0000-0000-00003D380000}"/>
    <cellStyle name="Standaard 4 2 5 3 2 2 2 2 3" xfId="7000" xr:uid="{00000000-0005-0000-0000-00003E380000}"/>
    <cellStyle name="Standaard 4 2 5 3 2 2 2 2 3 2" xfId="24837" xr:uid="{00000000-0005-0000-0000-00003F380000}"/>
    <cellStyle name="Standaard 4 2 5 3 2 2 2 2 4" xfId="11404" xr:uid="{00000000-0005-0000-0000-000040380000}"/>
    <cellStyle name="Standaard 4 2 5 3 2 2 2 2 4 2" xfId="24838" xr:uid="{00000000-0005-0000-0000-000041380000}"/>
    <cellStyle name="Standaard 4 2 5 3 2 2 2 2 5" xfId="16072" xr:uid="{00000000-0005-0000-0000-000042380000}"/>
    <cellStyle name="Standaard 4 2 5 3 2 2 2 2 6" xfId="24833" xr:uid="{00000000-0005-0000-0000-000043380000}"/>
    <cellStyle name="Standaard 4 2 5 3 2 2 2 3" xfId="1556" xr:uid="{00000000-0005-0000-0000-000044380000}"/>
    <cellStyle name="Standaard 4 2 5 3 2 2 2 3 2" xfId="3887" xr:uid="{00000000-0005-0000-0000-000045380000}"/>
    <cellStyle name="Standaard 4 2 5 3 2 2 2 3 2 2" xfId="8554" xr:uid="{00000000-0005-0000-0000-000046380000}"/>
    <cellStyle name="Standaard 4 2 5 3 2 2 2 3 2 2 2" xfId="24841" xr:uid="{00000000-0005-0000-0000-000047380000}"/>
    <cellStyle name="Standaard 4 2 5 3 2 2 2 3 2 3" xfId="11407" xr:uid="{00000000-0005-0000-0000-000048380000}"/>
    <cellStyle name="Standaard 4 2 5 3 2 2 2 3 2 3 2" xfId="24842" xr:uid="{00000000-0005-0000-0000-000049380000}"/>
    <cellStyle name="Standaard 4 2 5 3 2 2 2 3 2 4" xfId="16075" xr:uid="{00000000-0005-0000-0000-00004A380000}"/>
    <cellStyle name="Standaard 4 2 5 3 2 2 2 3 2 5" xfId="24840" xr:uid="{00000000-0005-0000-0000-00004B380000}"/>
    <cellStyle name="Standaard 4 2 5 3 2 2 2 3 3" xfId="6223" xr:uid="{00000000-0005-0000-0000-00004C380000}"/>
    <cellStyle name="Standaard 4 2 5 3 2 2 2 3 3 2" xfId="24843" xr:uid="{00000000-0005-0000-0000-00004D380000}"/>
    <cellStyle name="Standaard 4 2 5 3 2 2 2 3 4" xfId="11406" xr:uid="{00000000-0005-0000-0000-00004E380000}"/>
    <cellStyle name="Standaard 4 2 5 3 2 2 2 3 4 2" xfId="24844" xr:uid="{00000000-0005-0000-0000-00004F380000}"/>
    <cellStyle name="Standaard 4 2 5 3 2 2 2 3 5" xfId="16074" xr:uid="{00000000-0005-0000-0000-000050380000}"/>
    <cellStyle name="Standaard 4 2 5 3 2 2 2 3 6" xfId="24839" xr:uid="{00000000-0005-0000-0000-000051380000}"/>
    <cellStyle name="Standaard 4 2 5 3 2 2 2 4" xfId="3110" xr:uid="{00000000-0005-0000-0000-000052380000}"/>
    <cellStyle name="Standaard 4 2 5 3 2 2 2 4 2" xfId="7777" xr:uid="{00000000-0005-0000-0000-000053380000}"/>
    <cellStyle name="Standaard 4 2 5 3 2 2 2 4 2 2" xfId="24846" xr:uid="{00000000-0005-0000-0000-000054380000}"/>
    <cellStyle name="Standaard 4 2 5 3 2 2 2 4 3" xfId="11408" xr:uid="{00000000-0005-0000-0000-000055380000}"/>
    <cellStyle name="Standaard 4 2 5 3 2 2 2 4 3 2" xfId="24847" xr:uid="{00000000-0005-0000-0000-000056380000}"/>
    <cellStyle name="Standaard 4 2 5 3 2 2 2 4 4" xfId="16076" xr:uid="{00000000-0005-0000-0000-000057380000}"/>
    <cellStyle name="Standaard 4 2 5 3 2 2 2 4 5" xfId="24845" xr:uid="{00000000-0005-0000-0000-000058380000}"/>
    <cellStyle name="Standaard 4 2 5 3 2 2 2 5" xfId="5446" xr:uid="{00000000-0005-0000-0000-000059380000}"/>
    <cellStyle name="Standaard 4 2 5 3 2 2 2 5 2" xfId="24848" xr:uid="{00000000-0005-0000-0000-00005A380000}"/>
    <cellStyle name="Standaard 4 2 5 3 2 2 2 6" xfId="11403" xr:uid="{00000000-0005-0000-0000-00005B380000}"/>
    <cellStyle name="Standaard 4 2 5 3 2 2 2 6 2" xfId="24849" xr:uid="{00000000-0005-0000-0000-00005C380000}"/>
    <cellStyle name="Standaard 4 2 5 3 2 2 2 7" xfId="16071" xr:uid="{00000000-0005-0000-0000-00005D380000}"/>
    <cellStyle name="Standaard 4 2 5 3 2 2 2 8" xfId="24832" xr:uid="{00000000-0005-0000-0000-00005E380000}"/>
    <cellStyle name="Standaard 4 2 5 3 2 2 3" xfId="1945" xr:uid="{00000000-0005-0000-0000-00005F380000}"/>
    <cellStyle name="Standaard 4 2 5 3 2 2 3 2" xfId="4276" xr:uid="{00000000-0005-0000-0000-000060380000}"/>
    <cellStyle name="Standaard 4 2 5 3 2 2 3 2 2" xfId="8943" xr:uid="{00000000-0005-0000-0000-000061380000}"/>
    <cellStyle name="Standaard 4 2 5 3 2 2 3 2 2 2" xfId="24852" xr:uid="{00000000-0005-0000-0000-000062380000}"/>
    <cellStyle name="Standaard 4 2 5 3 2 2 3 2 3" xfId="11410" xr:uid="{00000000-0005-0000-0000-000063380000}"/>
    <cellStyle name="Standaard 4 2 5 3 2 2 3 2 3 2" xfId="24853" xr:uid="{00000000-0005-0000-0000-000064380000}"/>
    <cellStyle name="Standaard 4 2 5 3 2 2 3 2 4" xfId="16078" xr:uid="{00000000-0005-0000-0000-000065380000}"/>
    <cellStyle name="Standaard 4 2 5 3 2 2 3 2 5" xfId="24851" xr:uid="{00000000-0005-0000-0000-000066380000}"/>
    <cellStyle name="Standaard 4 2 5 3 2 2 3 3" xfId="6612" xr:uid="{00000000-0005-0000-0000-000067380000}"/>
    <cellStyle name="Standaard 4 2 5 3 2 2 3 3 2" xfId="24854" xr:uid="{00000000-0005-0000-0000-000068380000}"/>
    <cellStyle name="Standaard 4 2 5 3 2 2 3 4" xfId="11409" xr:uid="{00000000-0005-0000-0000-000069380000}"/>
    <cellStyle name="Standaard 4 2 5 3 2 2 3 4 2" xfId="24855" xr:uid="{00000000-0005-0000-0000-00006A380000}"/>
    <cellStyle name="Standaard 4 2 5 3 2 2 3 5" xfId="16077" xr:uid="{00000000-0005-0000-0000-00006B380000}"/>
    <cellStyle name="Standaard 4 2 5 3 2 2 3 6" xfId="24850" xr:uid="{00000000-0005-0000-0000-00006C380000}"/>
    <cellStyle name="Standaard 4 2 5 3 2 2 4" xfId="1168" xr:uid="{00000000-0005-0000-0000-00006D380000}"/>
    <cellStyle name="Standaard 4 2 5 3 2 2 4 2" xfId="3499" xr:uid="{00000000-0005-0000-0000-00006E380000}"/>
    <cellStyle name="Standaard 4 2 5 3 2 2 4 2 2" xfId="8166" xr:uid="{00000000-0005-0000-0000-00006F380000}"/>
    <cellStyle name="Standaard 4 2 5 3 2 2 4 2 2 2" xfId="24858" xr:uid="{00000000-0005-0000-0000-000070380000}"/>
    <cellStyle name="Standaard 4 2 5 3 2 2 4 2 3" xfId="11412" xr:uid="{00000000-0005-0000-0000-000071380000}"/>
    <cellStyle name="Standaard 4 2 5 3 2 2 4 2 3 2" xfId="24859" xr:uid="{00000000-0005-0000-0000-000072380000}"/>
    <cellStyle name="Standaard 4 2 5 3 2 2 4 2 4" xfId="16080" xr:uid="{00000000-0005-0000-0000-000073380000}"/>
    <cellStyle name="Standaard 4 2 5 3 2 2 4 2 5" xfId="24857" xr:uid="{00000000-0005-0000-0000-000074380000}"/>
    <cellStyle name="Standaard 4 2 5 3 2 2 4 3" xfId="5835" xr:uid="{00000000-0005-0000-0000-000075380000}"/>
    <cellStyle name="Standaard 4 2 5 3 2 2 4 3 2" xfId="24860" xr:uid="{00000000-0005-0000-0000-000076380000}"/>
    <cellStyle name="Standaard 4 2 5 3 2 2 4 4" xfId="11411" xr:uid="{00000000-0005-0000-0000-000077380000}"/>
    <cellStyle name="Standaard 4 2 5 3 2 2 4 4 2" xfId="24861" xr:uid="{00000000-0005-0000-0000-000078380000}"/>
    <cellStyle name="Standaard 4 2 5 3 2 2 4 5" xfId="16079" xr:uid="{00000000-0005-0000-0000-000079380000}"/>
    <cellStyle name="Standaard 4 2 5 3 2 2 4 6" xfId="24856" xr:uid="{00000000-0005-0000-0000-00007A380000}"/>
    <cellStyle name="Standaard 4 2 5 3 2 2 5" xfId="2722" xr:uid="{00000000-0005-0000-0000-00007B380000}"/>
    <cellStyle name="Standaard 4 2 5 3 2 2 5 2" xfId="7389" xr:uid="{00000000-0005-0000-0000-00007C380000}"/>
    <cellStyle name="Standaard 4 2 5 3 2 2 5 2 2" xfId="24863" xr:uid="{00000000-0005-0000-0000-00007D380000}"/>
    <cellStyle name="Standaard 4 2 5 3 2 2 5 3" xfId="11413" xr:uid="{00000000-0005-0000-0000-00007E380000}"/>
    <cellStyle name="Standaard 4 2 5 3 2 2 5 3 2" xfId="24864" xr:uid="{00000000-0005-0000-0000-00007F380000}"/>
    <cellStyle name="Standaard 4 2 5 3 2 2 5 4" xfId="16081" xr:uid="{00000000-0005-0000-0000-000080380000}"/>
    <cellStyle name="Standaard 4 2 5 3 2 2 5 5" xfId="24862" xr:uid="{00000000-0005-0000-0000-000081380000}"/>
    <cellStyle name="Standaard 4 2 5 3 2 2 6" xfId="5058" xr:uid="{00000000-0005-0000-0000-000082380000}"/>
    <cellStyle name="Standaard 4 2 5 3 2 2 6 2" xfId="24865" xr:uid="{00000000-0005-0000-0000-000083380000}"/>
    <cellStyle name="Standaard 4 2 5 3 2 2 7" xfId="11402" xr:uid="{00000000-0005-0000-0000-000084380000}"/>
    <cellStyle name="Standaard 4 2 5 3 2 2 7 2" xfId="24866" xr:uid="{00000000-0005-0000-0000-000085380000}"/>
    <cellStyle name="Standaard 4 2 5 3 2 2 8" xfId="16070" xr:uid="{00000000-0005-0000-0000-000086380000}"/>
    <cellStyle name="Standaard 4 2 5 3 2 2 9" xfId="24831" xr:uid="{00000000-0005-0000-0000-000087380000}"/>
    <cellStyle name="Standaard 4 2 5 3 2 3" xfId="581" xr:uid="{00000000-0005-0000-0000-000088380000}"/>
    <cellStyle name="Standaard 4 2 5 3 2 3 2" xfId="2139" xr:uid="{00000000-0005-0000-0000-000089380000}"/>
    <cellStyle name="Standaard 4 2 5 3 2 3 2 2" xfId="4470" xr:uid="{00000000-0005-0000-0000-00008A380000}"/>
    <cellStyle name="Standaard 4 2 5 3 2 3 2 2 2" xfId="9137" xr:uid="{00000000-0005-0000-0000-00008B380000}"/>
    <cellStyle name="Standaard 4 2 5 3 2 3 2 2 2 2" xfId="24870" xr:uid="{00000000-0005-0000-0000-00008C380000}"/>
    <cellStyle name="Standaard 4 2 5 3 2 3 2 2 3" xfId="11416" xr:uid="{00000000-0005-0000-0000-00008D380000}"/>
    <cellStyle name="Standaard 4 2 5 3 2 3 2 2 3 2" xfId="24871" xr:uid="{00000000-0005-0000-0000-00008E380000}"/>
    <cellStyle name="Standaard 4 2 5 3 2 3 2 2 4" xfId="16084" xr:uid="{00000000-0005-0000-0000-00008F380000}"/>
    <cellStyle name="Standaard 4 2 5 3 2 3 2 2 5" xfId="24869" xr:uid="{00000000-0005-0000-0000-000090380000}"/>
    <cellStyle name="Standaard 4 2 5 3 2 3 2 3" xfId="6806" xr:uid="{00000000-0005-0000-0000-000091380000}"/>
    <cellStyle name="Standaard 4 2 5 3 2 3 2 3 2" xfId="24872" xr:uid="{00000000-0005-0000-0000-000092380000}"/>
    <cellStyle name="Standaard 4 2 5 3 2 3 2 4" xfId="11415" xr:uid="{00000000-0005-0000-0000-000093380000}"/>
    <cellStyle name="Standaard 4 2 5 3 2 3 2 4 2" xfId="24873" xr:uid="{00000000-0005-0000-0000-000094380000}"/>
    <cellStyle name="Standaard 4 2 5 3 2 3 2 5" xfId="16083" xr:uid="{00000000-0005-0000-0000-000095380000}"/>
    <cellStyle name="Standaard 4 2 5 3 2 3 2 6" xfId="24868" xr:uid="{00000000-0005-0000-0000-000096380000}"/>
    <cellStyle name="Standaard 4 2 5 3 2 3 3" xfId="1362" xr:uid="{00000000-0005-0000-0000-000097380000}"/>
    <cellStyle name="Standaard 4 2 5 3 2 3 3 2" xfId="3693" xr:uid="{00000000-0005-0000-0000-000098380000}"/>
    <cellStyle name="Standaard 4 2 5 3 2 3 3 2 2" xfId="8360" xr:uid="{00000000-0005-0000-0000-000099380000}"/>
    <cellStyle name="Standaard 4 2 5 3 2 3 3 2 2 2" xfId="24876" xr:uid="{00000000-0005-0000-0000-00009A380000}"/>
    <cellStyle name="Standaard 4 2 5 3 2 3 3 2 3" xfId="11418" xr:uid="{00000000-0005-0000-0000-00009B380000}"/>
    <cellStyle name="Standaard 4 2 5 3 2 3 3 2 3 2" xfId="24877" xr:uid="{00000000-0005-0000-0000-00009C380000}"/>
    <cellStyle name="Standaard 4 2 5 3 2 3 3 2 4" xfId="16086" xr:uid="{00000000-0005-0000-0000-00009D380000}"/>
    <cellStyle name="Standaard 4 2 5 3 2 3 3 2 5" xfId="24875" xr:uid="{00000000-0005-0000-0000-00009E380000}"/>
    <cellStyle name="Standaard 4 2 5 3 2 3 3 3" xfId="6029" xr:uid="{00000000-0005-0000-0000-00009F380000}"/>
    <cellStyle name="Standaard 4 2 5 3 2 3 3 3 2" xfId="24878" xr:uid="{00000000-0005-0000-0000-0000A0380000}"/>
    <cellStyle name="Standaard 4 2 5 3 2 3 3 4" xfId="11417" xr:uid="{00000000-0005-0000-0000-0000A1380000}"/>
    <cellStyle name="Standaard 4 2 5 3 2 3 3 4 2" xfId="24879" xr:uid="{00000000-0005-0000-0000-0000A2380000}"/>
    <cellStyle name="Standaard 4 2 5 3 2 3 3 5" xfId="16085" xr:uid="{00000000-0005-0000-0000-0000A3380000}"/>
    <cellStyle name="Standaard 4 2 5 3 2 3 3 6" xfId="24874" xr:uid="{00000000-0005-0000-0000-0000A4380000}"/>
    <cellStyle name="Standaard 4 2 5 3 2 3 4" xfId="2916" xr:uid="{00000000-0005-0000-0000-0000A5380000}"/>
    <cellStyle name="Standaard 4 2 5 3 2 3 4 2" xfId="7583" xr:uid="{00000000-0005-0000-0000-0000A6380000}"/>
    <cellStyle name="Standaard 4 2 5 3 2 3 4 2 2" xfId="24881" xr:uid="{00000000-0005-0000-0000-0000A7380000}"/>
    <cellStyle name="Standaard 4 2 5 3 2 3 4 3" xfId="11419" xr:uid="{00000000-0005-0000-0000-0000A8380000}"/>
    <cellStyle name="Standaard 4 2 5 3 2 3 4 3 2" xfId="24882" xr:uid="{00000000-0005-0000-0000-0000A9380000}"/>
    <cellStyle name="Standaard 4 2 5 3 2 3 4 4" xfId="16087" xr:uid="{00000000-0005-0000-0000-0000AA380000}"/>
    <cellStyle name="Standaard 4 2 5 3 2 3 4 5" xfId="24880" xr:uid="{00000000-0005-0000-0000-0000AB380000}"/>
    <cellStyle name="Standaard 4 2 5 3 2 3 5" xfId="5252" xr:uid="{00000000-0005-0000-0000-0000AC380000}"/>
    <cellStyle name="Standaard 4 2 5 3 2 3 5 2" xfId="24883" xr:uid="{00000000-0005-0000-0000-0000AD380000}"/>
    <cellStyle name="Standaard 4 2 5 3 2 3 6" xfId="11414" xr:uid="{00000000-0005-0000-0000-0000AE380000}"/>
    <cellStyle name="Standaard 4 2 5 3 2 3 6 2" xfId="24884" xr:uid="{00000000-0005-0000-0000-0000AF380000}"/>
    <cellStyle name="Standaard 4 2 5 3 2 3 7" xfId="16082" xr:uid="{00000000-0005-0000-0000-0000B0380000}"/>
    <cellStyle name="Standaard 4 2 5 3 2 3 8" xfId="24867" xr:uid="{00000000-0005-0000-0000-0000B1380000}"/>
    <cellStyle name="Standaard 4 2 5 3 2 4" xfId="1751" xr:uid="{00000000-0005-0000-0000-0000B2380000}"/>
    <cellStyle name="Standaard 4 2 5 3 2 4 2" xfId="4082" xr:uid="{00000000-0005-0000-0000-0000B3380000}"/>
    <cellStyle name="Standaard 4 2 5 3 2 4 2 2" xfId="8749" xr:uid="{00000000-0005-0000-0000-0000B4380000}"/>
    <cellStyle name="Standaard 4 2 5 3 2 4 2 2 2" xfId="24887" xr:uid="{00000000-0005-0000-0000-0000B5380000}"/>
    <cellStyle name="Standaard 4 2 5 3 2 4 2 3" xfId="11421" xr:uid="{00000000-0005-0000-0000-0000B6380000}"/>
    <cellStyle name="Standaard 4 2 5 3 2 4 2 3 2" xfId="24888" xr:uid="{00000000-0005-0000-0000-0000B7380000}"/>
    <cellStyle name="Standaard 4 2 5 3 2 4 2 4" xfId="16089" xr:uid="{00000000-0005-0000-0000-0000B8380000}"/>
    <cellStyle name="Standaard 4 2 5 3 2 4 2 5" xfId="24886" xr:uid="{00000000-0005-0000-0000-0000B9380000}"/>
    <cellStyle name="Standaard 4 2 5 3 2 4 3" xfId="6418" xr:uid="{00000000-0005-0000-0000-0000BA380000}"/>
    <cellStyle name="Standaard 4 2 5 3 2 4 3 2" xfId="24889" xr:uid="{00000000-0005-0000-0000-0000BB380000}"/>
    <cellStyle name="Standaard 4 2 5 3 2 4 4" xfId="11420" xr:uid="{00000000-0005-0000-0000-0000BC380000}"/>
    <cellStyle name="Standaard 4 2 5 3 2 4 4 2" xfId="24890" xr:uid="{00000000-0005-0000-0000-0000BD380000}"/>
    <cellStyle name="Standaard 4 2 5 3 2 4 5" xfId="16088" xr:uid="{00000000-0005-0000-0000-0000BE380000}"/>
    <cellStyle name="Standaard 4 2 5 3 2 4 6" xfId="24885" xr:uid="{00000000-0005-0000-0000-0000BF380000}"/>
    <cellStyle name="Standaard 4 2 5 3 2 5" xfId="974" xr:uid="{00000000-0005-0000-0000-0000C0380000}"/>
    <cellStyle name="Standaard 4 2 5 3 2 5 2" xfId="3305" xr:uid="{00000000-0005-0000-0000-0000C1380000}"/>
    <cellStyle name="Standaard 4 2 5 3 2 5 2 2" xfId="7972" xr:uid="{00000000-0005-0000-0000-0000C2380000}"/>
    <cellStyle name="Standaard 4 2 5 3 2 5 2 2 2" xfId="24893" xr:uid="{00000000-0005-0000-0000-0000C3380000}"/>
    <cellStyle name="Standaard 4 2 5 3 2 5 2 3" xfId="11423" xr:uid="{00000000-0005-0000-0000-0000C4380000}"/>
    <cellStyle name="Standaard 4 2 5 3 2 5 2 3 2" xfId="24894" xr:uid="{00000000-0005-0000-0000-0000C5380000}"/>
    <cellStyle name="Standaard 4 2 5 3 2 5 2 4" xfId="16091" xr:uid="{00000000-0005-0000-0000-0000C6380000}"/>
    <cellStyle name="Standaard 4 2 5 3 2 5 2 5" xfId="24892" xr:uid="{00000000-0005-0000-0000-0000C7380000}"/>
    <cellStyle name="Standaard 4 2 5 3 2 5 3" xfId="5641" xr:uid="{00000000-0005-0000-0000-0000C8380000}"/>
    <cellStyle name="Standaard 4 2 5 3 2 5 3 2" xfId="24895" xr:uid="{00000000-0005-0000-0000-0000C9380000}"/>
    <cellStyle name="Standaard 4 2 5 3 2 5 4" xfId="11422" xr:uid="{00000000-0005-0000-0000-0000CA380000}"/>
    <cellStyle name="Standaard 4 2 5 3 2 5 4 2" xfId="24896" xr:uid="{00000000-0005-0000-0000-0000CB380000}"/>
    <cellStyle name="Standaard 4 2 5 3 2 5 5" xfId="16090" xr:uid="{00000000-0005-0000-0000-0000CC380000}"/>
    <cellStyle name="Standaard 4 2 5 3 2 5 6" xfId="24891" xr:uid="{00000000-0005-0000-0000-0000CD380000}"/>
    <cellStyle name="Standaard 4 2 5 3 2 6" xfId="2528" xr:uid="{00000000-0005-0000-0000-0000CE380000}"/>
    <cellStyle name="Standaard 4 2 5 3 2 6 2" xfId="7195" xr:uid="{00000000-0005-0000-0000-0000CF380000}"/>
    <cellStyle name="Standaard 4 2 5 3 2 6 2 2" xfId="24898" xr:uid="{00000000-0005-0000-0000-0000D0380000}"/>
    <cellStyle name="Standaard 4 2 5 3 2 6 3" xfId="11424" xr:uid="{00000000-0005-0000-0000-0000D1380000}"/>
    <cellStyle name="Standaard 4 2 5 3 2 6 3 2" xfId="24899" xr:uid="{00000000-0005-0000-0000-0000D2380000}"/>
    <cellStyle name="Standaard 4 2 5 3 2 6 4" xfId="16092" xr:uid="{00000000-0005-0000-0000-0000D3380000}"/>
    <cellStyle name="Standaard 4 2 5 3 2 6 5" xfId="24897" xr:uid="{00000000-0005-0000-0000-0000D4380000}"/>
    <cellStyle name="Standaard 4 2 5 3 2 7" xfId="4864" xr:uid="{00000000-0005-0000-0000-0000D5380000}"/>
    <cellStyle name="Standaard 4 2 5 3 2 7 2" xfId="24900" xr:uid="{00000000-0005-0000-0000-0000D6380000}"/>
    <cellStyle name="Standaard 4 2 5 3 2 8" xfId="11401" xr:uid="{00000000-0005-0000-0000-0000D7380000}"/>
    <cellStyle name="Standaard 4 2 5 3 2 8 2" xfId="24901" xr:uid="{00000000-0005-0000-0000-0000D8380000}"/>
    <cellStyle name="Standaard 4 2 5 3 2 9" xfId="16069" xr:uid="{00000000-0005-0000-0000-0000D9380000}"/>
    <cellStyle name="Standaard 4 2 5 3 3" xfId="250" xr:uid="{00000000-0005-0000-0000-0000DA380000}"/>
    <cellStyle name="Standaard 4 2 5 3 3 2" xfId="641" xr:uid="{00000000-0005-0000-0000-0000DB380000}"/>
    <cellStyle name="Standaard 4 2 5 3 3 2 2" xfId="2199" xr:uid="{00000000-0005-0000-0000-0000DC380000}"/>
    <cellStyle name="Standaard 4 2 5 3 3 2 2 2" xfId="4530" xr:uid="{00000000-0005-0000-0000-0000DD380000}"/>
    <cellStyle name="Standaard 4 2 5 3 3 2 2 2 2" xfId="9197" xr:uid="{00000000-0005-0000-0000-0000DE380000}"/>
    <cellStyle name="Standaard 4 2 5 3 3 2 2 2 2 2" xfId="24906" xr:uid="{00000000-0005-0000-0000-0000DF380000}"/>
    <cellStyle name="Standaard 4 2 5 3 3 2 2 2 3" xfId="11428" xr:uid="{00000000-0005-0000-0000-0000E0380000}"/>
    <cellStyle name="Standaard 4 2 5 3 3 2 2 2 3 2" xfId="24907" xr:uid="{00000000-0005-0000-0000-0000E1380000}"/>
    <cellStyle name="Standaard 4 2 5 3 3 2 2 2 4" xfId="16096" xr:uid="{00000000-0005-0000-0000-0000E2380000}"/>
    <cellStyle name="Standaard 4 2 5 3 3 2 2 2 5" xfId="24905" xr:uid="{00000000-0005-0000-0000-0000E3380000}"/>
    <cellStyle name="Standaard 4 2 5 3 3 2 2 3" xfId="6866" xr:uid="{00000000-0005-0000-0000-0000E4380000}"/>
    <cellStyle name="Standaard 4 2 5 3 3 2 2 3 2" xfId="24908" xr:uid="{00000000-0005-0000-0000-0000E5380000}"/>
    <cellStyle name="Standaard 4 2 5 3 3 2 2 4" xfId="11427" xr:uid="{00000000-0005-0000-0000-0000E6380000}"/>
    <cellStyle name="Standaard 4 2 5 3 3 2 2 4 2" xfId="24909" xr:uid="{00000000-0005-0000-0000-0000E7380000}"/>
    <cellStyle name="Standaard 4 2 5 3 3 2 2 5" xfId="16095" xr:uid="{00000000-0005-0000-0000-0000E8380000}"/>
    <cellStyle name="Standaard 4 2 5 3 3 2 2 6" xfId="24904" xr:uid="{00000000-0005-0000-0000-0000E9380000}"/>
    <cellStyle name="Standaard 4 2 5 3 3 2 3" xfId="1422" xr:uid="{00000000-0005-0000-0000-0000EA380000}"/>
    <cellStyle name="Standaard 4 2 5 3 3 2 3 2" xfId="3753" xr:uid="{00000000-0005-0000-0000-0000EB380000}"/>
    <cellStyle name="Standaard 4 2 5 3 3 2 3 2 2" xfId="8420" xr:uid="{00000000-0005-0000-0000-0000EC380000}"/>
    <cellStyle name="Standaard 4 2 5 3 3 2 3 2 2 2" xfId="24912" xr:uid="{00000000-0005-0000-0000-0000ED380000}"/>
    <cellStyle name="Standaard 4 2 5 3 3 2 3 2 3" xfId="11430" xr:uid="{00000000-0005-0000-0000-0000EE380000}"/>
    <cellStyle name="Standaard 4 2 5 3 3 2 3 2 3 2" xfId="24913" xr:uid="{00000000-0005-0000-0000-0000EF380000}"/>
    <cellStyle name="Standaard 4 2 5 3 3 2 3 2 4" xfId="16098" xr:uid="{00000000-0005-0000-0000-0000F0380000}"/>
    <cellStyle name="Standaard 4 2 5 3 3 2 3 2 5" xfId="24911" xr:uid="{00000000-0005-0000-0000-0000F1380000}"/>
    <cellStyle name="Standaard 4 2 5 3 3 2 3 3" xfId="6089" xr:uid="{00000000-0005-0000-0000-0000F2380000}"/>
    <cellStyle name="Standaard 4 2 5 3 3 2 3 3 2" xfId="24914" xr:uid="{00000000-0005-0000-0000-0000F3380000}"/>
    <cellStyle name="Standaard 4 2 5 3 3 2 3 4" xfId="11429" xr:uid="{00000000-0005-0000-0000-0000F4380000}"/>
    <cellStyle name="Standaard 4 2 5 3 3 2 3 4 2" xfId="24915" xr:uid="{00000000-0005-0000-0000-0000F5380000}"/>
    <cellStyle name="Standaard 4 2 5 3 3 2 3 5" xfId="16097" xr:uid="{00000000-0005-0000-0000-0000F6380000}"/>
    <cellStyle name="Standaard 4 2 5 3 3 2 3 6" xfId="24910" xr:uid="{00000000-0005-0000-0000-0000F7380000}"/>
    <cellStyle name="Standaard 4 2 5 3 3 2 4" xfId="2976" xr:uid="{00000000-0005-0000-0000-0000F8380000}"/>
    <cellStyle name="Standaard 4 2 5 3 3 2 4 2" xfId="7643" xr:uid="{00000000-0005-0000-0000-0000F9380000}"/>
    <cellStyle name="Standaard 4 2 5 3 3 2 4 2 2" xfId="24917" xr:uid="{00000000-0005-0000-0000-0000FA380000}"/>
    <cellStyle name="Standaard 4 2 5 3 3 2 4 3" xfId="11431" xr:uid="{00000000-0005-0000-0000-0000FB380000}"/>
    <cellStyle name="Standaard 4 2 5 3 3 2 4 3 2" xfId="24918" xr:uid="{00000000-0005-0000-0000-0000FC380000}"/>
    <cellStyle name="Standaard 4 2 5 3 3 2 4 4" xfId="16099" xr:uid="{00000000-0005-0000-0000-0000FD380000}"/>
    <cellStyle name="Standaard 4 2 5 3 3 2 4 5" xfId="24916" xr:uid="{00000000-0005-0000-0000-0000FE380000}"/>
    <cellStyle name="Standaard 4 2 5 3 3 2 5" xfId="5312" xr:uid="{00000000-0005-0000-0000-0000FF380000}"/>
    <cellStyle name="Standaard 4 2 5 3 3 2 5 2" xfId="24919" xr:uid="{00000000-0005-0000-0000-000000390000}"/>
    <cellStyle name="Standaard 4 2 5 3 3 2 6" xfId="11426" xr:uid="{00000000-0005-0000-0000-000001390000}"/>
    <cellStyle name="Standaard 4 2 5 3 3 2 6 2" xfId="24920" xr:uid="{00000000-0005-0000-0000-000002390000}"/>
    <cellStyle name="Standaard 4 2 5 3 3 2 7" xfId="16094" xr:uid="{00000000-0005-0000-0000-000003390000}"/>
    <cellStyle name="Standaard 4 2 5 3 3 2 8" xfId="24903" xr:uid="{00000000-0005-0000-0000-000004390000}"/>
    <cellStyle name="Standaard 4 2 5 3 3 3" xfId="1811" xr:uid="{00000000-0005-0000-0000-000005390000}"/>
    <cellStyle name="Standaard 4 2 5 3 3 3 2" xfId="4142" xr:uid="{00000000-0005-0000-0000-000006390000}"/>
    <cellStyle name="Standaard 4 2 5 3 3 3 2 2" xfId="8809" xr:uid="{00000000-0005-0000-0000-000007390000}"/>
    <cellStyle name="Standaard 4 2 5 3 3 3 2 2 2" xfId="24923" xr:uid="{00000000-0005-0000-0000-000008390000}"/>
    <cellStyle name="Standaard 4 2 5 3 3 3 2 3" xfId="11433" xr:uid="{00000000-0005-0000-0000-000009390000}"/>
    <cellStyle name="Standaard 4 2 5 3 3 3 2 3 2" xfId="24924" xr:uid="{00000000-0005-0000-0000-00000A390000}"/>
    <cellStyle name="Standaard 4 2 5 3 3 3 2 4" xfId="16101" xr:uid="{00000000-0005-0000-0000-00000B390000}"/>
    <cellStyle name="Standaard 4 2 5 3 3 3 2 5" xfId="24922" xr:uid="{00000000-0005-0000-0000-00000C390000}"/>
    <cellStyle name="Standaard 4 2 5 3 3 3 3" xfId="6478" xr:uid="{00000000-0005-0000-0000-00000D390000}"/>
    <cellStyle name="Standaard 4 2 5 3 3 3 3 2" xfId="24925" xr:uid="{00000000-0005-0000-0000-00000E390000}"/>
    <cellStyle name="Standaard 4 2 5 3 3 3 4" xfId="11432" xr:uid="{00000000-0005-0000-0000-00000F390000}"/>
    <cellStyle name="Standaard 4 2 5 3 3 3 4 2" xfId="24926" xr:uid="{00000000-0005-0000-0000-000010390000}"/>
    <cellStyle name="Standaard 4 2 5 3 3 3 5" xfId="16100" xr:uid="{00000000-0005-0000-0000-000011390000}"/>
    <cellStyle name="Standaard 4 2 5 3 3 3 6" xfId="24921" xr:uid="{00000000-0005-0000-0000-000012390000}"/>
    <cellStyle name="Standaard 4 2 5 3 3 4" xfId="1034" xr:uid="{00000000-0005-0000-0000-000013390000}"/>
    <cellStyle name="Standaard 4 2 5 3 3 4 2" xfId="3365" xr:uid="{00000000-0005-0000-0000-000014390000}"/>
    <cellStyle name="Standaard 4 2 5 3 3 4 2 2" xfId="8032" xr:uid="{00000000-0005-0000-0000-000015390000}"/>
    <cellStyle name="Standaard 4 2 5 3 3 4 2 2 2" xfId="24929" xr:uid="{00000000-0005-0000-0000-000016390000}"/>
    <cellStyle name="Standaard 4 2 5 3 3 4 2 3" xfId="11435" xr:uid="{00000000-0005-0000-0000-000017390000}"/>
    <cellStyle name="Standaard 4 2 5 3 3 4 2 3 2" xfId="24930" xr:uid="{00000000-0005-0000-0000-000018390000}"/>
    <cellStyle name="Standaard 4 2 5 3 3 4 2 4" xfId="16103" xr:uid="{00000000-0005-0000-0000-000019390000}"/>
    <cellStyle name="Standaard 4 2 5 3 3 4 2 5" xfId="24928" xr:uid="{00000000-0005-0000-0000-00001A390000}"/>
    <cellStyle name="Standaard 4 2 5 3 3 4 3" xfId="5701" xr:uid="{00000000-0005-0000-0000-00001B390000}"/>
    <cellStyle name="Standaard 4 2 5 3 3 4 3 2" xfId="24931" xr:uid="{00000000-0005-0000-0000-00001C390000}"/>
    <cellStyle name="Standaard 4 2 5 3 3 4 4" xfId="11434" xr:uid="{00000000-0005-0000-0000-00001D390000}"/>
    <cellStyle name="Standaard 4 2 5 3 3 4 4 2" xfId="24932" xr:uid="{00000000-0005-0000-0000-00001E390000}"/>
    <cellStyle name="Standaard 4 2 5 3 3 4 5" xfId="16102" xr:uid="{00000000-0005-0000-0000-00001F390000}"/>
    <cellStyle name="Standaard 4 2 5 3 3 4 6" xfId="24927" xr:uid="{00000000-0005-0000-0000-000020390000}"/>
    <cellStyle name="Standaard 4 2 5 3 3 5" xfId="2588" xr:uid="{00000000-0005-0000-0000-000021390000}"/>
    <cellStyle name="Standaard 4 2 5 3 3 5 2" xfId="7255" xr:uid="{00000000-0005-0000-0000-000022390000}"/>
    <cellStyle name="Standaard 4 2 5 3 3 5 2 2" xfId="24934" xr:uid="{00000000-0005-0000-0000-000023390000}"/>
    <cellStyle name="Standaard 4 2 5 3 3 5 3" xfId="11436" xr:uid="{00000000-0005-0000-0000-000024390000}"/>
    <cellStyle name="Standaard 4 2 5 3 3 5 3 2" xfId="24935" xr:uid="{00000000-0005-0000-0000-000025390000}"/>
    <cellStyle name="Standaard 4 2 5 3 3 5 4" xfId="16104" xr:uid="{00000000-0005-0000-0000-000026390000}"/>
    <cellStyle name="Standaard 4 2 5 3 3 5 5" xfId="24933" xr:uid="{00000000-0005-0000-0000-000027390000}"/>
    <cellStyle name="Standaard 4 2 5 3 3 6" xfId="4924" xr:uid="{00000000-0005-0000-0000-000028390000}"/>
    <cellStyle name="Standaard 4 2 5 3 3 6 2" xfId="24936" xr:uid="{00000000-0005-0000-0000-000029390000}"/>
    <cellStyle name="Standaard 4 2 5 3 3 7" xfId="11425" xr:uid="{00000000-0005-0000-0000-00002A390000}"/>
    <cellStyle name="Standaard 4 2 5 3 3 7 2" xfId="24937" xr:uid="{00000000-0005-0000-0000-00002B390000}"/>
    <cellStyle name="Standaard 4 2 5 3 3 8" xfId="16093" xr:uid="{00000000-0005-0000-0000-00002C390000}"/>
    <cellStyle name="Standaard 4 2 5 3 3 9" xfId="24902" xr:uid="{00000000-0005-0000-0000-00002D390000}"/>
    <cellStyle name="Standaard 4 2 5 3 4" xfId="447" xr:uid="{00000000-0005-0000-0000-00002E390000}"/>
    <cellStyle name="Standaard 4 2 5 3 4 2" xfId="2005" xr:uid="{00000000-0005-0000-0000-00002F390000}"/>
    <cellStyle name="Standaard 4 2 5 3 4 2 2" xfId="4336" xr:uid="{00000000-0005-0000-0000-000030390000}"/>
    <cellStyle name="Standaard 4 2 5 3 4 2 2 2" xfId="9003" xr:uid="{00000000-0005-0000-0000-000031390000}"/>
    <cellStyle name="Standaard 4 2 5 3 4 2 2 2 2" xfId="24941" xr:uid="{00000000-0005-0000-0000-000032390000}"/>
    <cellStyle name="Standaard 4 2 5 3 4 2 2 3" xfId="11439" xr:uid="{00000000-0005-0000-0000-000033390000}"/>
    <cellStyle name="Standaard 4 2 5 3 4 2 2 3 2" xfId="24942" xr:uid="{00000000-0005-0000-0000-000034390000}"/>
    <cellStyle name="Standaard 4 2 5 3 4 2 2 4" xfId="16107" xr:uid="{00000000-0005-0000-0000-000035390000}"/>
    <cellStyle name="Standaard 4 2 5 3 4 2 2 5" xfId="24940" xr:uid="{00000000-0005-0000-0000-000036390000}"/>
    <cellStyle name="Standaard 4 2 5 3 4 2 3" xfId="6672" xr:uid="{00000000-0005-0000-0000-000037390000}"/>
    <cellStyle name="Standaard 4 2 5 3 4 2 3 2" xfId="24943" xr:uid="{00000000-0005-0000-0000-000038390000}"/>
    <cellStyle name="Standaard 4 2 5 3 4 2 4" xfId="11438" xr:uid="{00000000-0005-0000-0000-000039390000}"/>
    <cellStyle name="Standaard 4 2 5 3 4 2 4 2" xfId="24944" xr:uid="{00000000-0005-0000-0000-00003A390000}"/>
    <cellStyle name="Standaard 4 2 5 3 4 2 5" xfId="16106" xr:uid="{00000000-0005-0000-0000-00003B390000}"/>
    <cellStyle name="Standaard 4 2 5 3 4 2 6" xfId="24939" xr:uid="{00000000-0005-0000-0000-00003C390000}"/>
    <cellStyle name="Standaard 4 2 5 3 4 3" xfId="1228" xr:uid="{00000000-0005-0000-0000-00003D390000}"/>
    <cellStyle name="Standaard 4 2 5 3 4 3 2" xfId="3559" xr:uid="{00000000-0005-0000-0000-00003E390000}"/>
    <cellStyle name="Standaard 4 2 5 3 4 3 2 2" xfId="8226" xr:uid="{00000000-0005-0000-0000-00003F390000}"/>
    <cellStyle name="Standaard 4 2 5 3 4 3 2 2 2" xfId="24947" xr:uid="{00000000-0005-0000-0000-000040390000}"/>
    <cellStyle name="Standaard 4 2 5 3 4 3 2 3" xfId="11441" xr:uid="{00000000-0005-0000-0000-000041390000}"/>
    <cellStyle name="Standaard 4 2 5 3 4 3 2 3 2" xfId="24948" xr:uid="{00000000-0005-0000-0000-000042390000}"/>
    <cellStyle name="Standaard 4 2 5 3 4 3 2 4" xfId="16109" xr:uid="{00000000-0005-0000-0000-000043390000}"/>
    <cellStyle name="Standaard 4 2 5 3 4 3 2 5" xfId="24946" xr:uid="{00000000-0005-0000-0000-000044390000}"/>
    <cellStyle name="Standaard 4 2 5 3 4 3 3" xfId="5895" xr:uid="{00000000-0005-0000-0000-000045390000}"/>
    <cellStyle name="Standaard 4 2 5 3 4 3 3 2" xfId="24949" xr:uid="{00000000-0005-0000-0000-000046390000}"/>
    <cellStyle name="Standaard 4 2 5 3 4 3 4" xfId="11440" xr:uid="{00000000-0005-0000-0000-000047390000}"/>
    <cellStyle name="Standaard 4 2 5 3 4 3 4 2" xfId="24950" xr:uid="{00000000-0005-0000-0000-000048390000}"/>
    <cellStyle name="Standaard 4 2 5 3 4 3 5" xfId="16108" xr:uid="{00000000-0005-0000-0000-000049390000}"/>
    <cellStyle name="Standaard 4 2 5 3 4 3 6" xfId="24945" xr:uid="{00000000-0005-0000-0000-00004A390000}"/>
    <cellStyle name="Standaard 4 2 5 3 4 4" xfId="2782" xr:uid="{00000000-0005-0000-0000-00004B390000}"/>
    <cellStyle name="Standaard 4 2 5 3 4 4 2" xfId="7449" xr:uid="{00000000-0005-0000-0000-00004C390000}"/>
    <cellStyle name="Standaard 4 2 5 3 4 4 2 2" xfId="24952" xr:uid="{00000000-0005-0000-0000-00004D390000}"/>
    <cellStyle name="Standaard 4 2 5 3 4 4 3" xfId="11442" xr:uid="{00000000-0005-0000-0000-00004E390000}"/>
    <cellStyle name="Standaard 4 2 5 3 4 4 3 2" xfId="24953" xr:uid="{00000000-0005-0000-0000-00004F390000}"/>
    <cellStyle name="Standaard 4 2 5 3 4 4 4" xfId="16110" xr:uid="{00000000-0005-0000-0000-000050390000}"/>
    <cellStyle name="Standaard 4 2 5 3 4 4 5" xfId="24951" xr:uid="{00000000-0005-0000-0000-000051390000}"/>
    <cellStyle name="Standaard 4 2 5 3 4 5" xfId="5118" xr:uid="{00000000-0005-0000-0000-000052390000}"/>
    <cellStyle name="Standaard 4 2 5 3 4 5 2" xfId="24954" xr:uid="{00000000-0005-0000-0000-000053390000}"/>
    <cellStyle name="Standaard 4 2 5 3 4 6" xfId="11437" xr:uid="{00000000-0005-0000-0000-000054390000}"/>
    <cellStyle name="Standaard 4 2 5 3 4 6 2" xfId="24955" xr:uid="{00000000-0005-0000-0000-000055390000}"/>
    <cellStyle name="Standaard 4 2 5 3 4 7" xfId="16105" xr:uid="{00000000-0005-0000-0000-000056390000}"/>
    <cellStyle name="Standaard 4 2 5 3 4 8" xfId="24938" xr:uid="{00000000-0005-0000-0000-000057390000}"/>
    <cellStyle name="Standaard 4 2 5 3 5" xfId="1617" xr:uid="{00000000-0005-0000-0000-000058390000}"/>
    <cellStyle name="Standaard 4 2 5 3 5 2" xfId="3948" xr:uid="{00000000-0005-0000-0000-000059390000}"/>
    <cellStyle name="Standaard 4 2 5 3 5 2 2" xfId="8615" xr:uid="{00000000-0005-0000-0000-00005A390000}"/>
    <cellStyle name="Standaard 4 2 5 3 5 2 2 2" xfId="24958" xr:uid="{00000000-0005-0000-0000-00005B390000}"/>
    <cellStyle name="Standaard 4 2 5 3 5 2 3" xfId="11444" xr:uid="{00000000-0005-0000-0000-00005C390000}"/>
    <cellStyle name="Standaard 4 2 5 3 5 2 3 2" xfId="24959" xr:uid="{00000000-0005-0000-0000-00005D390000}"/>
    <cellStyle name="Standaard 4 2 5 3 5 2 4" xfId="16112" xr:uid="{00000000-0005-0000-0000-00005E390000}"/>
    <cellStyle name="Standaard 4 2 5 3 5 2 5" xfId="24957" xr:uid="{00000000-0005-0000-0000-00005F390000}"/>
    <cellStyle name="Standaard 4 2 5 3 5 3" xfId="6284" xr:uid="{00000000-0005-0000-0000-000060390000}"/>
    <cellStyle name="Standaard 4 2 5 3 5 3 2" xfId="24960" xr:uid="{00000000-0005-0000-0000-000061390000}"/>
    <cellStyle name="Standaard 4 2 5 3 5 4" xfId="11443" xr:uid="{00000000-0005-0000-0000-000062390000}"/>
    <cellStyle name="Standaard 4 2 5 3 5 4 2" xfId="24961" xr:uid="{00000000-0005-0000-0000-000063390000}"/>
    <cellStyle name="Standaard 4 2 5 3 5 5" xfId="16111" xr:uid="{00000000-0005-0000-0000-000064390000}"/>
    <cellStyle name="Standaard 4 2 5 3 5 6" xfId="24956" xr:uid="{00000000-0005-0000-0000-000065390000}"/>
    <cellStyle name="Standaard 4 2 5 3 6" xfId="840" xr:uid="{00000000-0005-0000-0000-000066390000}"/>
    <cellStyle name="Standaard 4 2 5 3 6 2" xfId="3171" xr:uid="{00000000-0005-0000-0000-000067390000}"/>
    <cellStyle name="Standaard 4 2 5 3 6 2 2" xfId="7838" xr:uid="{00000000-0005-0000-0000-000068390000}"/>
    <cellStyle name="Standaard 4 2 5 3 6 2 2 2" xfId="24964" xr:uid="{00000000-0005-0000-0000-000069390000}"/>
    <cellStyle name="Standaard 4 2 5 3 6 2 3" xfId="11446" xr:uid="{00000000-0005-0000-0000-00006A390000}"/>
    <cellStyle name="Standaard 4 2 5 3 6 2 3 2" xfId="24965" xr:uid="{00000000-0005-0000-0000-00006B390000}"/>
    <cellStyle name="Standaard 4 2 5 3 6 2 4" xfId="16114" xr:uid="{00000000-0005-0000-0000-00006C390000}"/>
    <cellStyle name="Standaard 4 2 5 3 6 2 5" xfId="24963" xr:uid="{00000000-0005-0000-0000-00006D390000}"/>
    <cellStyle name="Standaard 4 2 5 3 6 3" xfId="5507" xr:uid="{00000000-0005-0000-0000-00006E390000}"/>
    <cellStyle name="Standaard 4 2 5 3 6 3 2" xfId="24966" xr:uid="{00000000-0005-0000-0000-00006F390000}"/>
    <cellStyle name="Standaard 4 2 5 3 6 4" xfId="11445" xr:uid="{00000000-0005-0000-0000-000070390000}"/>
    <cellStyle name="Standaard 4 2 5 3 6 4 2" xfId="24967" xr:uid="{00000000-0005-0000-0000-000071390000}"/>
    <cellStyle name="Standaard 4 2 5 3 6 5" xfId="16113" xr:uid="{00000000-0005-0000-0000-000072390000}"/>
    <cellStyle name="Standaard 4 2 5 3 6 6" xfId="24962" xr:uid="{00000000-0005-0000-0000-000073390000}"/>
    <cellStyle name="Standaard 4 2 5 3 7" xfId="2394" xr:uid="{00000000-0005-0000-0000-000074390000}"/>
    <cellStyle name="Standaard 4 2 5 3 7 2" xfId="7061" xr:uid="{00000000-0005-0000-0000-000075390000}"/>
    <cellStyle name="Standaard 4 2 5 3 7 2 2" xfId="24969" xr:uid="{00000000-0005-0000-0000-000076390000}"/>
    <cellStyle name="Standaard 4 2 5 3 7 3" xfId="11447" xr:uid="{00000000-0005-0000-0000-000077390000}"/>
    <cellStyle name="Standaard 4 2 5 3 7 3 2" xfId="24970" xr:uid="{00000000-0005-0000-0000-000078390000}"/>
    <cellStyle name="Standaard 4 2 5 3 7 4" xfId="16115" xr:uid="{00000000-0005-0000-0000-000079390000}"/>
    <cellStyle name="Standaard 4 2 5 3 7 5" xfId="24968" xr:uid="{00000000-0005-0000-0000-00007A390000}"/>
    <cellStyle name="Standaard 4 2 5 3 8" xfId="4765" xr:uid="{00000000-0005-0000-0000-00007B390000}"/>
    <cellStyle name="Standaard 4 2 5 3 8 2" xfId="24971" xr:uid="{00000000-0005-0000-0000-00007C390000}"/>
    <cellStyle name="Standaard 4 2 5 3 9" xfId="11400" xr:uid="{00000000-0005-0000-0000-00007D390000}"/>
    <cellStyle name="Standaard 4 2 5 3 9 2" xfId="24972" xr:uid="{00000000-0005-0000-0000-00007E390000}"/>
    <cellStyle name="Standaard 4 2 5 4" xfId="55" xr:uid="{00000000-0005-0000-0000-00007F390000}"/>
    <cellStyle name="Standaard 4 2 5 4 10" xfId="16116" xr:uid="{00000000-0005-0000-0000-000080390000}"/>
    <cellStyle name="Standaard 4 2 5 4 11" xfId="24973" xr:uid="{00000000-0005-0000-0000-000081390000}"/>
    <cellStyle name="Standaard 4 2 5 4 2" xfId="142" xr:uid="{00000000-0005-0000-0000-000082390000}"/>
    <cellStyle name="Standaard 4 2 5 4 2 10" xfId="24974" xr:uid="{00000000-0005-0000-0000-000083390000}"/>
    <cellStyle name="Standaard 4 2 5 4 2 2" xfId="336" xr:uid="{00000000-0005-0000-0000-000084390000}"/>
    <cellStyle name="Standaard 4 2 5 4 2 2 2" xfId="727" xr:uid="{00000000-0005-0000-0000-000085390000}"/>
    <cellStyle name="Standaard 4 2 5 4 2 2 2 2" xfId="2285" xr:uid="{00000000-0005-0000-0000-000086390000}"/>
    <cellStyle name="Standaard 4 2 5 4 2 2 2 2 2" xfId="4616" xr:uid="{00000000-0005-0000-0000-000087390000}"/>
    <cellStyle name="Standaard 4 2 5 4 2 2 2 2 2 2" xfId="9283" xr:uid="{00000000-0005-0000-0000-000088390000}"/>
    <cellStyle name="Standaard 4 2 5 4 2 2 2 2 2 2 2" xfId="24979" xr:uid="{00000000-0005-0000-0000-000089390000}"/>
    <cellStyle name="Standaard 4 2 5 4 2 2 2 2 2 3" xfId="11453" xr:uid="{00000000-0005-0000-0000-00008A390000}"/>
    <cellStyle name="Standaard 4 2 5 4 2 2 2 2 2 3 2" xfId="24980" xr:uid="{00000000-0005-0000-0000-00008B390000}"/>
    <cellStyle name="Standaard 4 2 5 4 2 2 2 2 2 4" xfId="16121" xr:uid="{00000000-0005-0000-0000-00008C390000}"/>
    <cellStyle name="Standaard 4 2 5 4 2 2 2 2 2 5" xfId="24978" xr:uid="{00000000-0005-0000-0000-00008D390000}"/>
    <cellStyle name="Standaard 4 2 5 4 2 2 2 2 3" xfId="6952" xr:uid="{00000000-0005-0000-0000-00008E390000}"/>
    <cellStyle name="Standaard 4 2 5 4 2 2 2 2 3 2" xfId="24981" xr:uid="{00000000-0005-0000-0000-00008F390000}"/>
    <cellStyle name="Standaard 4 2 5 4 2 2 2 2 4" xfId="11452" xr:uid="{00000000-0005-0000-0000-000090390000}"/>
    <cellStyle name="Standaard 4 2 5 4 2 2 2 2 4 2" xfId="24982" xr:uid="{00000000-0005-0000-0000-000091390000}"/>
    <cellStyle name="Standaard 4 2 5 4 2 2 2 2 5" xfId="16120" xr:uid="{00000000-0005-0000-0000-000092390000}"/>
    <cellStyle name="Standaard 4 2 5 4 2 2 2 2 6" xfId="24977" xr:uid="{00000000-0005-0000-0000-000093390000}"/>
    <cellStyle name="Standaard 4 2 5 4 2 2 2 3" xfId="1508" xr:uid="{00000000-0005-0000-0000-000094390000}"/>
    <cellStyle name="Standaard 4 2 5 4 2 2 2 3 2" xfId="3839" xr:uid="{00000000-0005-0000-0000-000095390000}"/>
    <cellStyle name="Standaard 4 2 5 4 2 2 2 3 2 2" xfId="8506" xr:uid="{00000000-0005-0000-0000-000096390000}"/>
    <cellStyle name="Standaard 4 2 5 4 2 2 2 3 2 2 2" xfId="24985" xr:uid="{00000000-0005-0000-0000-000097390000}"/>
    <cellStyle name="Standaard 4 2 5 4 2 2 2 3 2 3" xfId="11455" xr:uid="{00000000-0005-0000-0000-000098390000}"/>
    <cellStyle name="Standaard 4 2 5 4 2 2 2 3 2 3 2" xfId="24986" xr:uid="{00000000-0005-0000-0000-000099390000}"/>
    <cellStyle name="Standaard 4 2 5 4 2 2 2 3 2 4" xfId="16123" xr:uid="{00000000-0005-0000-0000-00009A390000}"/>
    <cellStyle name="Standaard 4 2 5 4 2 2 2 3 2 5" xfId="24984" xr:uid="{00000000-0005-0000-0000-00009B390000}"/>
    <cellStyle name="Standaard 4 2 5 4 2 2 2 3 3" xfId="6175" xr:uid="{00000000-0005-0000-0000-00009C390000}"/>
    <cellStyle name="Standaard 4 2 5 4 2 2 2 3 3 2" xfId="24987" xr:uid="{00000000-0005-0000-0000-00009D390000}"/>
    <cellStyle name="Standaard 4 2 5 4 2 2 2 3 4" xfId="11454" xr:uid="{00000000-0005-0000-0000-00009E390000}"/>
    <cellStyle name="Standaard 4 2 5 4 2 2 2 3 4 2" xfId="24988" xr:uid="{00000000-0005-0000-0000-00009F390000}"/>
    <cellStyle name="Standaard 4 2 5 4 2 2 2 3 5" xfId="16122" xr:uid="{00000000-0005-0000-0000-0000A0390000}"/>
    <cellStyle name="Standaard 4 2 5 4 2 2 2 3 6" xfId="24983" xr:uid="{00000000-0005-0000-0000-0000A1390000}"/>
    <cellStyle name="Standaard 4 2 5 4 2 2 2 4" xfId="3062" xr:uid="{00000000-0005-0000-0000-0000A2390000}"/>
    <cellStyle name="Standaard 4 2 5 4 2 2 2 4 2" xfId="7729" xr:uid="{00000000-0005-0000-0000-0000A3390000}"/>
    <cellStyle name="Standaard 4 2 5 4 2 2 2 4 2 2" xfId="24990" xr:uid="{00000000-0005-0000-0000-0000A4390000}"/>
    <cellStyle name="Standaard 4 2 5 4 2 2 2 4 3" xfId="11456" xr:uid="{00000000-0005-0000-0000-0000A5390000}"/>
    <cellStyle name="Standaard 4 2 5 4 2 2 2 4 3 2" xfId="24991" xr:uid="{00000000-0005-0000-0000-0000A6390000}"/>
    <cellStyle name="Standaard 4 2 5 4 2 2 2 4 4" xfId="16124" xr:uid="{00000000-0005-0000-0000-0000A7390000}"/>
    <cellStyle name="Standaard 4 2 5 4 2 2 2 4 5" xfId="24989" xr:uid="{00000000-0005-0000-0000-0000A8390000}"/>
    <cellStyle name="Standaard 4 2 5 4 2 2 2 5" xfId="5398" xr:uid="{00000000-0005-0000-0000-0000A9390000}"/>
    <cellStyle name="Standaard 4 2 5 4 2 2 2 5 2" xfId="24992" xr:uid="{00000000-0005-0000-0000-0000AA390000}"/>
    <cellStyle name="Standaard 4 2 5 4 2 2 2 6" xfId="11451" xr:uid="{00000000-0005-0000-0000-0000AB390000}"/>
    <cellStyle name="Standaard 4 2 5 4 2 2 2 6 2" xfId="24993" xr:uid="{00000000-0005-0000-0000-0000AC390000}"/>
    <cellStyle name="Standaard 4 2 5 4 2 2 2 7" xfId="16119" xr:uid="{00000000-0005-0000-0000-0000AD390000}"/>
    <cellStyle name="Standaard 4 2 5 4 2 2 2 8" xfId="24976" xr:uid="{00000000-0005-0000-0000-0000AE390000}"/>
    <cellStyle name="Standaard 4 2 5 4 2 2 3" xfId="1897" xr:uid="{00000000-0005-0000-0000-0000AF390000}"/>
    <cellStyle name="Standaard 4 2 5 4 2 2 3 2" xfId="4228" xr:uid="{00000000-0005-0000-0000-0000B0390000}"/>
    <cellStyle name="Standaard 4 2 5 4 2 2 3 2 2" xfId="8895" xr:uid="{00000000-0005-0000-0000-0000B1390000}"/>
    <cellStyle name="Standaard 4 2 5 4 2 2 3 2 2 2" xfId="24996" xr:uid="{00000000-0005-0000-0000-0000B2390000}"/>
    <cellStyle name="Standaard 4 2 5 4 2 2 3 2 3" xfId="11458" xr:uid="{00000000-0005-0000-0000-0000B3390000}"/>
    <cellStyle name="Standaard 4 2 5 4 2 2 3 2 3 2" xfId="24997" xr:uid="{00000000-0005-0000-0000-0000B4390000}"/>
    <cellStyle name="Standaard 4 2 5 4 2 2 3 2 4" xfId="16126" xr:uid="{00000000-0005-0000-0000-0000B5390000}"/>
    <cellStyle name="Standaard 4 2 5 4 2 2 3 2 5" xfId="24995" xr:uid="{00000000-0005-0000-0000-0000B6390000}"/>
    <cellStyle name="Standaard 4 2 5 4 2 2 3 3" xfId="6564" xr:uid="{00000000-0005-0000-0000-0000B7390000}"/>
    <cellStyle name="Standaard 4 2 5 4 2 2 3 3 2" xfId="24998" xr:uid="{00000000-0005-0000-0000-0000B8390000}"/>
    <cellStyle name="Standaard 4 2 5 4 2 2 3 4" xfId="11457" xr:uid="{00000000-0005-0000-0000-0000B9390000}"/>
    <cellStyle name="Standaard 4 2 5 4 2 2 3 4 2" xfId="24999" xr:uid="{00000000-0005-0000-0000-0000BA390000}"/>
    <cellStyle name="Standaard 4 2 5 4 2 2 3 5" xfId="16125" xr:uid="{00000000-0005-0000-0000-0000BB390000}"/>
    <cellStyle name="Standaard 4 2 5 4 2 2 3 6" xfId="24994" xr:uid="{00000000-0005-0000-0000-0000BC390000}"/>
    <cellStyle name="Standaard 4 2 5 4 2 2 4" xfId="1120" xr:uid="{00000000-0005-0000-0000-0000BD390000}"/>
    <cellStyle name="Standaard 4 2 5 4 2 2 4 2" xfId="3451" xr:uid="{00000000-0005-0000-0000-0000BE390000}"/>
    <cellStyle name="Standaard 4 2 5 4 2 2 4 2 2" xfId="8118" xr:uid="{00000000-0005-0000-0000-0000BF390000}"/>
    <cellStyle name="Standaard 4 2 5 4 2 2 4 2 2 2" xfId="25002" xr:uid="{00000000-0005-0000-0000-0000C0390000}"/>
    <cellStyle name="Standaard 4 2 5 4 2 2 4 2 3" xfId="11460" xr:uid="{00000000-0005-0000-0000-0000C1390000}"/>
    <cellStyle name="Standaard 4 2 5 4 2 2 4 2 3 2" xfId="25003" xr:uid="{00000000-0005-0000-0000-0000C2390000}"/>
    <cellStyle name="Standaard 4 2 5 4 2 2 4 2 4" xfId="16128" xr:uid="{00000000-0005-0000-0000-0000C3390000}"/>
    <cellStyle name="Standaard 4 2 5 4 2 2 4 2 5" xfId="25001" xr:uid="{00000000-0005-0000-0000-0000C4390000}"/>
    <cellStyle name="Standaard 4 2 5 4 2 2 4 3" xfId="5787" xr:uid="{00000000-0005-0000-0000-0000C5390000}"/>
    <cellStyle name="Standaard 4 2 5 4 2 2 4 3 2" xfId="25004" xr:uid="{00000000-0005-0000-0000-0000C6390000}"/>
    <cellStyle name="Standaard 4 2 5 4 2 2 4 4" xfId="11459" xr:uid="{00000000-0005-0000-0000-0000C7390000}"/>
    <cellStyle name="Standaard 4 2 5 4 2 2 4 4 2" xfId="25005" xr:uid="{00000000-0005-0000-0000-0000C8390000}"/>
    <cellStyle name="Standaard 4 2 5 4 2 2 4 5" xfId="16127" xr:uid="{00000000-0005-0000-0000-0000C9390000}"/>
    <cellStyle name="Standaard 4 2 5 4 2 2 4 6" xfId="25000" xr:uid="{00000000-0005-0000-0000-0000CA390000}"/>
    <cellStyle name="Standaard 4 2 5 4 2 2 5" xfId="2674" xr:uid="{00000000-0005-0000-0000-0000CB390000}"/>
    <cellStyle name="Standaard 4 2 5 4 2 2 5 2" xfId="7341" xr:uid="{00000000-0005-0000-0000-0000CC390000}"/>
    <cellStyle name="Standaard 4 2 5 4 2 2 5 2 2" xfId="25007" xr:uid="{00000000-0005-0000-0000-0000CD390000}"/>
    <cellStyle name="Standaard 4 2 5 4 2 2 5 3" xfId="11461" xr:uid="{00000000-0005-0000-0000-0000CE390000}"/>
    <cellStyle name="Standaard 4 2 5 4 2 2 5 3 2" xfId="25008" xr:uid="{00000000-0005-0000-0000-0000CF390000}"/>
    <cellStyle name="Standaard 4 2 5 4 2 2 5 4" xfId="16129" xr:uid="{00000000-0005-0000-0000-0000D0390000}"/>
    <cellStyle name="Standaard 4 2 5 4 2 2 5 5" xfId="25006" xr:uid="{00000000-0005-0000-0000-0000D1390000}"/>
    <cellStyle name="Standaard 4 2 5 4 2 2 6" xfId="5010" xr:uid="{00000000-0005-0000-0000-0000D2390000}"/>
    <cellStyle name="Standaard 4 2 5 4 2 2 6 2" xfId="25009" xr:uid="{00000000-0005-0000-0000-0000D3390000}"/>
    <cellStyle name="Standaard 4 2 5 4 2 2 7" xfId="11450" xr:uid="{00000000-0005-0000-0000-0000D4390000}"/>
    <cellStyle name="Standaard 4 2 5 4 2 2 7 2" xfId="25010" xr:uid="{00000000-0005-0000-0000-0000D5390000}"/>
    <cellStyle name="Standaard 4 2 5 4 2 2 8" xfId="16118" xr:uid="{00000000-0005-0000-0000-0000D6390000}"/>
    <cellStyle name="Standaard 4 2 5 4 2 2 9" xfId="24975" xr:uid="{00000000-0005-0000-0000-0000D7390000}"/>
    <cellStyle name="Standaard 4 2 5 4 2 3" xfId="533" xr:uid="{00000000-0005-0000-0000-0000D8390000}"/>
    <cellStyle name="Standaard 4 2 5 4 2 3 2" xfId="2091" xr:uid="{00000000-0005-0000-0000-0000D9390000}"/>
    <cellStyle name="Standaard 4 2 5 4 2 3 2 2" xfId="4422" xr:uid="{00000000-0005-0000-0000-0000DA390000}"/>
    <cellStyle name="Standaard 4 2 5 4 2 3 2 2 2" xfId="9089" xr:uid="{00000000-0005-0000-0000-0000DB390000}"/>
    <cellStyle name="Standaard 4 2 5 4 2 3 2 2 2 2" xfId="25014" xr:uid="{00000000-0005-0000-0000-0000DC390000}"/>
    <cellStyle name="Standaard 4 2 5 4 2 3 2 2 3" xfId="11464" xr:uid="{00000000-0005-0000-0000-0000DD390000}"/>
    <cellStyle name="Standaard 4 2 5 4 2 3 2 2 3 2" xfId="25015" xr:uid="{00000000-0005-0000-0000-0000DE390000}"/>
    <cellStyle name="Standaard 4 2 5 4 2 3 2 2 4" xfId="16132" xr:uid="{00000000-0005-0000-0000-0000DF390000}"/>
    <cellStyle name="Standaard 4 2 5 4 2 3 2 2 5" xfId="25013" xr:uid="{00000000-0005-0000-0000-0000E0390000}"/>
    <cellStyle name="Standaard 4 2 5 4 2 3 2 3" xfId="6758" xr:uid="{00000000-0005-0000-0000-0000E1390000}"/>
    <cellStyle name="Standaard 4 2 5 4 2 3 2 3 2" xfId="25016" xr:uid="{00000000-0005-0000-0000-0000E2390000}"/>
    <cellStyle name="Standaard 4 2 5 4 2 3 2 4" xfId="11463" xr:uid="{00000000-0005-0000-0000-0000E3390000}"/>
    <cellStyle name="Standaard 4 2 5 4 2 3 2 4 2" xfId="25017" xr:uid="{00000000-0005-0000-0000-0000E4390000}"/>
    <cellStyle name="Standaard 4 2 5 4 2 3 2 5" xfId="16131" xr:uid="{00000000-0005-0000-0000-0000E5390000}"/>
    <cellStyle name="Standaard 4 2 5 4 2 3 2 6" xfId="25012" xr:uid="{00000000-0005-0000-0000-0000E6390000}"/>
    <cellStyle name="Standaard 4 2 5 4 2 3 3" xfId="1314" xr:uid="{00000000-0005-0000-0000-0000E7390000}"/>
    <cellStyle name="Standaard 4 2 5 4 2 3 3 2" xfId="3645" xr:uid="{00000000-0005-0000-0000-0000E8390000}"/>
    <cellStyle name="Standaard 4 2 5 4 2 3 3 2 2" xfId="8312" xr:uid="{00000000-0005-0000-0000-0000E9390000}"/>
    <cellStyle name="Standaard 4 2 5 4 2 3 3 2 2 2" xfId="25020" xr:uid="{00000000-0005-0000-0000-0000EA390000}"/>
    <cellStyle name="Standaard 4 2 5 4 2 3 3 2 3" xfId="11466" xr:uid="{00000000-0005-0000-0000-0000EB390000}"/>
    <cellStyle name="Standaard 4 2 5 4 2 3 3 2 3 2" xfId="25021" xr:uid="{00000000-0005-0000-0000-0000EC390000}"/>
    <cellStyle name="Standaard 4 2 5 4 2 3 3 2 4" xfId="16134" xr:uid="{00000000-0005-0000-0000-0000ED390000}"/>
    <cellStyle name="Standaard 4 2 5 4 2 3 3 2 5" xfId="25019" xr:uid="{00000000-0005-0000-0000-0000EE390000}"/>
    <cellStyle name="Standaard 4 2 5 4 2 3 3 3" xfId="5981" xr:uid="{00000000-0005-0000-0000-0000EF390000}"/>
    <cellStyle name="Standaard 4 2 5 4 2 3 3 3 2" xfId="25022" xr:uid="{00000000-0005-0000-0000-0000F0390000}"/>
    <cellStyle name="Standaard 4 2 5 4 2 3 3 4" xfId="11465" xr:uid="{00000000-0005-0000-0000-0000F1390000}"/>
    <cellStyle name="Standaard 4 2 5 4 2 3 3 4 2" xfId="25023" xr:uid="{00000000-0005-0000-0000-0000F2390000}"/>
    <cellStyle name="Standaard 4 2 5 4 2 3 3 5" xfId="16133" xr:uid="{00000000-0005-0000-0000-0000F3390000}"/>
    <cellStyle name="Standaard 4 2 5 4 2 3 3 6" xfId="25018" xr:uid="{00000000-0005-0000-0000-0000F4390000}"/>
    <cellStyle name="Standaard 4 2 5 4 2 3 4" xfId="2868" xr:uid="{00000000-0005-0000-0000-0000F5390000}"/>
    <cellStyle name="Standaard 4 2 5 4 2 3 4 2" xfId="7535" xr:uid="{00000000-0005-0000-0000-0000F6390000}"/>
    <cellStyle name="Standaard 4 2 5 4 2 3 4 2 2" xfId="25025" xr:uid="{00000000-0005-0000-0000-0000F7390000}"/>
    <cellStyle name="Standaard 4 2 5 4 2 3 4 3" xfId="11467" xr:uid="{00000000-0005-0000-0000-0000F8390000}"/>
    <cellStyle name="Standaard 4 2 5 4 2 3 4 3 2" xfId="25026" xr:uid="{00000000-0005-0000-0000-0000F9390000}"/>
    <cellStyle name="Standaard 4 2 5 4 2 3 4 4" xfId="16135" xr:uid="{00000000-0005-0000-0000-0000FA390000}"/>
    <cellStyle name="Standaard 4 2 5 4 2 3 4 5" xfId="25024" xr:uid="{00000000-0005-0000-0000-0000FB390000}"/>
    <cellStyle name="Standaard 4 2 5 4 2 3 5" xfId="5204" xr:uid="{00000000-0005-0000-0000-0000FC390000}"/>
    <cellStyle name="Standaard 4 2 5 4 2 3 5 2" xfId="25027" xr:uid="{00000000-0005-0000-0000-0000FD390000}"/>
    <cellStyle name="Standaard 4 2 5 4 2 3 6" xfId="11462" xr:uid="{00000000-0005-0000-0000-0000FE390000}"/>
    <cellStyle name="Standaard 4 2 5 4 2 3 6 2" xfId="25028" xr:uid="{00000000-0005-0000-0000-0000FF390000}"/>
    <cellStyle name="Standaard 4 2 5 4 2 3 7" xfId="16130" xr:uid="{00000000-0005-0000-0000-0000003A0000}"/>
    <cellStyle name="Standaard 4 2 5 4 2 3 8" xfId="25011" xr:uid="{00000000-0005-0000-0000-0000013A0000}"/>
    <cellStyle name="Standaard 4 2 5 4 2 4" xfId="1703" xr:uid="{00000000-0005-0000-0000-0000023A0000}"/>
    <cellStyle name="Standaard 4 2 5 4 2 4 2" xfId="4034" xr:uid="{00000000-0005-0000-0000-0000033A0000}"/>
    <cellStyle name="Standaard 4 2 5 4 2 4 2 2" xfId="8701" xr:uid="{00000000-0005-0000-0000-0000043A0000}"/>
    <cellStyle name="Standaard 4 2 5 4 2 4 2 2 2" xfId="25031" xr:uid="{00000000-0005-0000-0000-0000053A0000}"/>
    <cellStyle name="Standaard 4 2 5 4 2 4 2 3" xfId="11469" xr:uid="{00000000-0005-0000-0000-0000063A0000}"/>
    <cellStyle name="Standaard 4 2 5 4 2 4 2 3 2" xfId="25032" xr:uid="{00000000-0005-0000-0000-0000073A0000}"/>
    <cellStyle name="Standaard 4 2 5 4 2 4 2 4" xfId="16137" xr:uid="{00000000-0005-0000-0000-0000083A0000}"/>
    <cellStyle name="Standaard 4 2 5 4 2 4 2 5" xfId="25030" xr:uid="{00000000-0005-0000-0000-0000093A0000}"/>
    <cellStyle name="Standaard 4 2 5 4 2 4 3" xfId="6370" xr:uid="{00000000-0005-0000-0000-00000A3A0000}"/>
    <cellStyle name="Standaard 4 2 5 4 2 4 3 2" xfId="25033" xr:uid="{00000000-0005-0000-0000-00000B3A0000}"/>
    <cellStyle name="Standaard 4 2 5 4 2 4 4" xfId="11468" xr:uid="{00000000-0005-0000-0000-00000C3A0000}"/>
    <cellStyle name="Standaard 4 2 5 4 2 4 4 2" xfId="25034" xr:uid="{00000000-0005-0000-0000-00000D3A0000}"/>
    <cellStyle name="Standaard 4 2 5 4 2 4 5" xfId="16136" xr:uid="{00000000-0005-0000-0000-00000E3A0000}"/>
    <cellStyle name="Standaard 4 2 5 4 2 4 6" xfId="25029" xr:uid="{00000000-0005-0000-0000-00000F3A0000}"/>
    <cellStyle name="Standaard 4 2 5 4 2 5" xfId="926" xr:uid="{00000000-0005-0000-0000-0000103A0000}"/>
    <cellStyle name="Standaard 4 2 5 4 2 5 2" xfId="3257" xr:uid="{00000000-0005-0000-0000-0000113A0000}"/>
    <cellStyle name="Standaard 4 2 5 4 2 5 2 2" xfId="7924" xr:uid="{00000000-0005-0000-0000-0000123A0000}"/>
    <cellStyle name="Standaard 4 2 5 4 2 5 2 2 2" xfId="25037" xr:uid="{00000000-0005-0000-0000-0000133A0000}"/>
    <cellStyle name="Standaard 4 2 5 4 2 5 2 3" xfId="11471" xr:uid="{00000000-0005-0000-0000-0000143A0000}"/>
    <cellStyle name="Standaard 4 2 5 4 2 5 2 3 2" xfId="25038" xr:uid="{00000000-0005-0000-0000-0000153A0000}"/>
    <cellStyle name="Standaard 4 2 5 4 2 5 2 4" xfId="16139" xr:uid="{00000000-0005-0000-0000-0000163A0000}"/>
    <cellStyle name="Standaard 4 2 5 4 2 5 2 5" xfId="25036" xr:uid="{00000000-0005-0000-0000-0000173A0000}"/>
    <cellStyle name="Standaard 4 2 5 4 2 5 3" xfId="5593" xr:uid="{00000000-0005-0000-0000-0000183A0000}"/>
    <cellStyle name="Standaard 4 2 5 4 2 5 3 2" xfId="25039" xr:uid="{00000000-0005-0000-0000-0000193A0000}"/>
    <cellStyle name="Standaard 4 2 5 4 2 5 4" xfId="11470" xr:uid="{00000000-0005-0000-0000-00001A3A0000}"/>
    <cellStyle name="Standaard 4 2 5 4 2 5 4 2" xfId="25040" xr:uid="{00000000-0005-0000-0000-00001B3A0000}"/>
    <cellStyle name="Standaard 4 2 5 4 2 5 5" xfId="16138" xr:uid="{00000000-0005-0000-0000-00001C3A0000}"/>
    <cellStyle name="Standaard 4 2 5 4 2 5 6" xfId="25035" xr:uid="{00000000-0005-0000-0000-00001D3A0000}"/>
    <cellStyle name="Standaard 4 2 5 4 2 6" xfId="2480" xr:uid="{00000000-0005-0000-0000-00001E3A0000}"/>
    <cellStyle name="Standaard 4 2 5 4 2 6 2" xfId="7147" xr:uid="{00000000-0005-0000-0000-00001F3A0000}"/>
    <cellStyle name="Standaard 4 2 5 4 2 6 2 2" xfId="25042" xr:uid="{00000000-0005-0000-0000-0000203A0000}"/>
    <cellStyle name="Standaard 4 2 5 4 2 6 3" xfId="11472" xr:uid="{00000000-0005-0000-0000-0000213A0000}"/>
    <cellStyle name="Standaard 4 2 5 4 2 6 3 2" xfId="25043" xr:uid="{00000000-0005-0000-0000-0000223A0000}"/>
    <cellStyle name="Standaard 4 2 5 4 2 6 4" xfId="16140" xr:uid="{00000000-0005-0000-0000-0000233A0000}"/>
    <cellStyle name="Standaard 4 2 5 4 2 6 5" xfId="25041" xr:uid="{00000000-0005-0000-0000-0000243A0000}"/>
    <cellStyle name="Standaard 4 2 5 4 2 7" xfId="4816" xr:uid="{00000000-0005-0000-0000-0000253A0000}"/>
    <cellStyle name="Standaard 4 2 5 4 2 7 2" xfId="25044" xr:uid="{00000000-0005-0000-0000-0000263A0000}"/>
    <cellStyle name="Standaard 4 2 5 4 2 8" xfId="11449" xr:uid="{00000000-0005-0000-0000-0000273A0000}"/>
    <cellStyle name="Standaard 4 2 5 4 2 8 2" xfId="25045" xr:uid="{00000000-0005-0000-0000-0000283A0000}"/>
    <cellStyle name="Standaard 4 2 5 4 2 9" xfId="16117" xr:uid="{00000000-0005-0000-0000-0000293A0000}"/>
    <cellStyle name="Standaard 4 2 5 4 3" xfId="251" xr:uid="{00000000-0005-0000-0000-00002A3A0000}"/>
    <cellStyle name="Standaard 4 2 5 4 3 2" xfId="642" xr:uid="{00000000-0005-0000-0000-00002B3A0000}"/>
    <cellStyle name="Standaard 4 2 5 4 3 2 2" xfId="2200" xr:uid="{00000000-0005-0000-0000-00002C3A0000}"/>
    <cellStyle name="Standaard 4 2 5 4 3 2 2 2" xfId="4531" xr:uid="{00000000-0005-0000-0000-00002D3A0000}"/>
    <cellStyle name="Standaard 4 2 5 4 3 2 2 2 2" xfId="9198" xr:uid="{00000000-0005-0000-0000-00002E3A0000}"/>
    <cellStyle name="Standaard 4 2 5 4 3 2 2 2 2 2" xfId="25050" xr:uid="{00000000-0005-0000-0000-00002F3A0000}"/>
    <cellStyle name="Standaard 4 2 5 4 3 2 2 2 3" xfId="11476" xr:uid="{00000000-0005-0000-0000-0000303A0000}"/>
    <cellStyle name="Standaard 4 2 5 4 3 2 2 2 3 2" xfId="25051" xr:uid="{00000000-0005-0000-0000-0000313A0000}"/>
    <cellStyle name="Standaard 4 2 5 4 3 2 2 2 4" xfId="16144" xr:uid="{00000000-0005-0000-0000-0000323A0000}"/>
    <cellStyle name="Standaard 4 2 5 4 3 2 2 2 5" xfId="25049" xr:uid="{00000000-0005-0000-0000-0000333A0000}"/>
    <cellStyle name="Standaard 4 2 5 4 3 2 2 3" xfId="6867" xr:uid="{00000000-0005-0000-0000-0000343A0000}"/>
    <cellStyle name="Standaard 4 2 5 4 3 2 2 3 2" xfId="25052" xr:uid="{00000000-0005-0000-0000-0000353A0000}"/>
    <cellStyle name="Standaard 4 2 5 4 3 2 2 4" xfId="11475" xr:uid="{00000000-0005-0000-0000-0000363A0000}"/>
    <cellStyle name="Standaard 4 2 5 4 3 2 2 4 2" xfId="25053" xr:uid="{00000000-0005-0000-0000-0000373A0000}"/>
    <cellStyle name="Standaard 4 2 5 4 3 2 2 5" xfId="16143" xr:uid="{00000000-0005-0000-0000-0000383A0000}"/>
    <cellStyle name="Standaard 4 2 5 4 3 2 2 6" xfId="25048" xr:uid="{00000000-0005-0000-0000-0000393A0000}"/>
    <cellStyle name="Standaard 4 2 5 4 3 2 3" xfId="1423" xr:uid="{00000000-0005-0000-0000-00003A3A0000}"/>
    <cellStyle name="Standaard 4 2 5 4 3 2 3 2" xfId="3754" xr:uid="{00000000-0005-0000-0000-00003B3A0000}"/>
    <cellStyle name="Standaard 4 2 5 4 3 2 3 2 2" xfId="8421" xr:uid="{00000000-0005-0000-0000-00003C3A0000}"/>
    <cellStyle name="Standaard 4 2 5 4 3 2 3 2 2 2" xfId="25056" xr:uid="{00000000-0005-0000-0000-00003D3A0000}"/>
    <cellStyle name="Standaard 4 2 5 4 3 2 3 2 3" xfId="11478" xr:uid="{00000000-0005-0000-0000-00003E3A0000}"/>
    <cellStyle name="Standaard 4 2 5 4 3 2 3 2 3 2" xfId="25057" xr:uid="{00000000-0005-0000-0000-00003F3A0000}"/>
    <cellStyle name="Standaard 4 2 5 4 3 2 3 2 4" xfId="16146" xr:uid="{00000000-0005-0000-0000-0000403A0000}"/>
    <cellStyle name="Standaard 4 2 5 4 3 2 3 2 5" xfId="25055" xr:uid="{00000000-0005-0000-0000-0000413A0000}"/>
    <cellStyle name="Standaard 4 2 5 4 3 2 3 3" xfId="6090" xr:uid="{00000000-0005-0000-0000-0000423A0000}"/>
    <cellStyle name="Standaard 4 2 5 4 3 2 3 3 2" xfId="25058" xr:uid="{00000000-0005-0000-0000-0000433A0000}"/>
    <cellStyle name="Standaard 4 2 5 4 3 2 3 4" xfId="11477" xr:uid="{00000000-0005-0000-0000-0000443A0000}"/>
    <cellStyle name="Standaard 4 2 5 4 3 2 3 4 2" xfId="25059" xr:uid="{00000000-0005-0000-0000-0000453A0000}"/>
    <cellStyle name="Standaard 4 2 5 4 3 2 3 5" xfId="16145" xr:uid="{00000000-0005-0000-0000-0000463A0000}"/>
    <cellStyle name="Standaard 4 2 5 4 3 2 3 6" xfId="25054" xr:uid="{00000000-0005-0000-0000-0000473A0000}"/>
    <cellStyle name="Standaard 4 2 5 4 3 2 4" xfId="2977" xr:uid="{00000000-0005-0000-0000-0000483A0000}"/>
    <cellStyle name="Standaard 4 2 5 4 3 2 4 2" xfId="7644" xr:uid="{00000000-0005-0000-0000-0000493A0000}"/>
    <cellStyle name="Standaard 4 2 5 4 3 2 4 2 2" xfId="25061" xr:uid="{00000000-0005-0000-0000-00004A3A0000}"/>
    <cellStyle name="Standaard 4 2 5 4 3 2 4 3" xfId="11479" xr:uid="{00000000-0005-0000-0000-00004B3A0000}"/>
    <cellStyle name="Standaard 4 2 5 4 3 2 4 3 2" xfId="25062" xr:uid="{00000000-0005-0000-0000-00004C3A0000}"/>
    <cellStyle name="Standaard 4 2 5 4 3 2 4 4" xfId="16147" xr:uid="{00000000-0005-0000-0000-00004D3A0000}"/>
    <cellStyle name="Standaard 4 2 5 4 3 2 4 5" xfId="25060" xr:uid="{00000000-0005-0000-0000-00004E3A0000}"/>
    <cellStyle name="Standaard 4 2 5 4 3 2 5" xfId="5313" xr:uid="{00000000-0005-0000-0000-00004F3A0000}"/>
    <cellStyle name="Standaard 4 2 5 4 3 2 5 2" xfId="25063" xr:uid="{00000000-0005-0000-0000-0000503A0000}"/>
    <cellStyle name="Standaard 4 2 5 4 3 2 6" xfId="11474" xr:uid="{00000000-0005-0000-0000-0000513A0000}"/>
    <cellStyle name="Standaard 4 2 5 4 3 2 6 2" xfId="25064" xr:uid="{00000000-0005-0000-0000-0000523A0000}"/>
    <cellStyle name="Standaard 4 2 5 4 3 2 7" xfId="16142" xr:uid="{00000000-0005-0000-0000-0000533A0000}"/>
    <cellStyle name="Standaard 4 2 5 4 3 2 8" xfId="25047" xr:uid="{00000000-0005-0000-0000-0000543A0000}"/>
    <cellStyle name="Standaard 4 2 5 4 3 3" xfId="1812" xr:uid="{00000000-0005-0000-0000-0000553A0000}"/>
    <cellStyle name="Standaard 4 2 5 4 3 3 2" xfId="4143" xr:uid="{00000000-0005-0000-0000-0000563A0000}"/>
    <cellStyle name="Standaard 4 2 5 4 3 3 2 2" xfId="8810" xr:uid="{00000000-0005-0000-0000-0000573A0000}"/>
    <cellStyle name="Standaard 4 2 5 4 3 3 2 2 2" xfId="25067" xr:uid="{00000000-0005-0000-0000-0000583A0000}"/>
    <cellStyle name="Standaard 4 2 5 4 3 3 2 3" xfId="11481" xr:uid="{00000000-0005-0000-0000-0000593A0000}"/>
    <cellStyle name="Standaard 4 2 5 4 3 3 2 3 2" xfId="25068" xr:uid="{00000000-0005-0000-0000-00005A3A0000}"/>
    <cellStyle name="Standaard 4 2 5 4 3 3 2 4" xfId="16149" xr:uid="{00000000-0005-0000-0000-00005B3A0000}"/>
    <cellStyle name="Standaard 4 2 5 4 3 3 2 5" xfId="25066" xr:uid="{00000000-0005-0000-0000-00005C3A0000}"/>
    <cellStyle name="Standaard 4 2 5 4 3 3 3" xfId="6479" xr:uid="{00000000-0005-0000-0000-00005D3A0000}"/>
    <cellStyle name="Standaard 4 2 5 4 3 3 3 2" xfId="25069" xr:uid="{00000000-0005-0000-0000-00005E3A0000}"/>
    <cellStyle name="Standaard 4 2 5 4 3 3 4" xfId="11480" xr:uid="{00000000-0005-0000-0000-00005F3A0000}"/>
    <cellStyle name="Standaard 4 2 5 4 3 3 4 2" xfId="25070" xr:uid="{00000000-0005-0000-0000-0000603A0000}"/>
    <cellStyle name="Standaard 4 2 5 4 3 3 5" xfId="16148" xr:uid="{00000000-0005-0000-0000-0000613A0000}"/>
    <cellStyle name="Standaard 4 2 5 4 3 3 6" xfId="25065" xr:uid="{00000000-0005-0000-0000-0000623A0000}"/>
    <cellStyle name="Standaard 4 2 5 4 3 4" xfId="1035" xr:uid="{00000000-0005-0000-0000-0000633A0000}"/>
    <cellStyle name="Standaard 4 2 5 4 3 4 2" xfId="3366" xr:uid="{00000000-0005-0000-0000-0000643A0000}"/>
    <cellStyle name="Standaard 4 2 5 4 3 4 2 2" xfId="8033" xr:uid="{00000000-0005-0000-0000-0000653A0000}"/>
    <cellStyle name="Standaard 4 2 5 4 3 4 2 2 2" xfId="25073" xr:uid="{00000000-0005-0000-0000-0000663A0000}"/>
    <cellStyle name="Standaard 4 2 5 4 3 4 2 3" xfId="11483" xr:uid="{00000000-0005-0000-0000-0000673A0000}"/>
    <cellStyle name="Standaard 4 2 5 4 3 4 2 3 2" xfId="25074" xr:uid="{00000000-0005-0000-0000-0000683A0000}"/>
    <cellStyle name="Standaard 4 2 5 4 3 4 2 4" xfId="16151" xr:uid="{00000000-0005-0000-0000-0000693A0000}"/>
    <cellStyle name="Standaard 4 2 5 4 3 4 2 5" xfId="25072" xr:uid="{00000000-0005-0000-0000-00006A3A0000}"/>
    <cellStyle name="Standaard 4 2 5 4 3 4 3" xfId="5702" xr:uid="{00000000-0005-0000-0000-00006B3A0000}"/>
    <cellStyle name="Standaard 4 2 5 4 3 4 3 2" xfId="25075" xr:uid="{00000000-0005-0000-0000-00006C3A0000}"/>
    <cellStyle name="Standaard 4 2 5 4 3 4 4" xfId="11482" xr:uid="{00000000-0005-0000-0000-00006D3A0000}"/>
    <cellStyle name="Standaard 4 2 5 4 3 4 4 2" xfId="25076" xr:uid="{00000000-0005-0000-0000-00006E3A0000}"/>
    <cellStyle name="Standaard 4 2 5 4 3 4 5" xfId="16150" xr:uid="{00000000-0005-0000-0000-00006F3A0000}"/>
    <cellStyle name="Standaard 4 2 5 4 3 4 6" xfId="25071" xr:uid="{00000000-0005-0000-0000-0000703A0000}"/>
    <cellStyle name="Standaard 4 2 5 4 3 5" xfId="2589" xr:uid="{00000000-0005-0000-0000-0000713A0000}"/>
    <cellStyle name="Standaard 4 2 5 4 3 5 2" xfId="7256" xr:uid="{00000000-0005-0000-0000-0000723A0000}"/>
    <cellStyle name="Standaard 4 2 5 4 3 5 2 2" xfId="25078" xr:uid="{00000000-0005-0000-0000-0000733A0000}"/>
    <cellStyle name="Standaard 4 2 5 4 3 5 3" xfId="11484" xr:uid="{00000000-0005-0000-0000-0000743A0000}"/>
    <cellStyle name="Standaard 4 2 5 4 3 5 3 2" xfId="25079" xr:uid="{00000000-0005-0000-0000-0000753A0000}"/>
    <cellStyle name="Standaard 4 2 5 4 3 5 4" xfId="16152" xr:uid="{00000000-0005-0000-0000-0000763A0000}"/>
    <cellStyle name="Standaard 4 2 5 4 3 5 5" xfId="25077" xr:uid="{00000000-0005-0000-0000-0000773A0000}"/>
    <cellStyle name="Standaard 4 2 5 4 3 6" xfId="4925" xr:uid="{00000000-0005-0000-0000-0000783A0000}"/>
    <cellStyle name="Standaard 4 2 5 4 3 6 2" xfId="25080" xr:uid="{00000000-0005-0000-0000-0000793A0000}"/>
    <cellStyle name="Standaard 4 2 5 4 3 7" xfId="11473" xr:uid="{00000000-0005-0000-0000-00007A3A0000}"/>
    <cellStyle name="Standaard 4 2 5 4 3 7 2" xfId="25081" xr:uid="{00000000-0005-0000-0000-00007B3A0000}"/>
    <cellStyle name="Standaard 4 2 5 4 3 8" xfId="16141" xr:uid="{00000000-0005-0000-0000-00007C3A0000}"/>
    <cellStyle name="Standaard 4 2 5 4 3 9" xfId="25046" xr:uid="{00000000-0005-0000-0000-00007D3A0000}"/>
    <cellStyle name="Standaard 4 2 5 4 4" xfId="448" xr:uid="{00000000-0005-0000-0000-00007E3A0000}"/>
    <cellStyle name="Standaard 4 2 5 4 4 2" xfId="2006" xr:uid="{00000000-0005-0000-0000-00007F3A0000}"/>
    <cellStyle name="Standaard 4 2 5 4 4 2 2" xfId="4337" xr:uid="{00000000-0005-0000-0000-0000803A0000}"/>
    <cellStyle name="Standaard 4 2 5 4 4 2 2 2" xfId="9004" xr:uid="{00000000-0005-0000-0000-0000813A0000}"/>
    <cellStyle name="Standaard 4 2 5 4 4 2 2 2 2" xfId="25085" xr:uid="{00000000-0005-0000-0000-0000823A0000}"/>
    <cellStyle name="Standaard 4 2 5 4 4 2 2 3" xfId="11487" xr:uid="{00000000-0005-0000-0000-0000833A0000}"/>
    <cellStyle name="Standaard 4 2 5 4 4 2 2 3 2" xfId="25086" xr:uid="{00000000-0005-0000-0000-0000843A0000}"/>
    <cellStyle name="Standaard 4 2 5 4 4 2 2 4" xfId="16155" xr:uid="{00000000-0005-0000-0000-0000853A0000}"/>
    <cellStyle name="Standaard 4 2 5 4 4 2 2 5" xfId="25084" xr:uid="{00000000-0005-0000-0000-0000863A0000}"/>
    <cellStyle name="Standaard 4 2 5 4 4 2 3" xfId="6673" xr:uid="{00000000-0005-0000-0000-0000873A0000}"/>
    <cellStyle name="Standaard 4 2 5 4 4 2 3 2" xfId="25087" xr:uid="{00000000-0005-0000-0000-0000883A0000}"/>
    <cellStyle name="Standaard 4 2 5 4 4 2 4" xfId="11486" xr:uid="{00000000-0005-0000-0000-0000893A0000}"/>
    <cellStyle name="Standaard 4 2 5 4 4 2 4 2" xfId="25088" xr:uid="{00000000-0005-0000-0000-00008A3A0000}"/>
    <cellStyle name="Standaard 4 2 5 4 4 2 5" xfId="16154" xr:uid="{00000000-0005-0000-0000-00008B3A0000}"/>
    <cellStyle name="Standaard 4 2 5 4 4 2 6" xfId="25083" xr:uid="{00000000-0005-0000-0000-00008C3A0000}"/>
    <cellStyle name="Standaard 4 2 5 4 4 3" xfId="1229" xr:uid="{00000000-0005-0000-0000-00008D3A0000}"/>
    <cellStyle name="Standaard 4 2 5 4 4 3 2" xfId="3560" xr:uid="{00000000-0005-0000-0000-00008E3A0000}"/>
    <cellStyle name="Standaard 4 2 5 4 4 3 2 2" xfId="8227" xr:uid="{00000000-0005-0000-0000-00008F3A0000}"/>
    <cellStyle name="Standaard 4 2 5 4 4 3 2 2 2" xfId="25091" xr:uid="{00000000-0005-0000-0000-0000903A0000}"/>
    <cellStyle name="Standaard 4 2 5 4 4 3 2 3" xfId="11489" xr:uid="{00000000-0005-0000-0000-0000913A0000}"/>
    <cellStyle name="Standaard 4 2 5 4 4 3 2 3 2" xfId="25092" xr:uid="{00000000-0005-0000-0000-0000923A0000}"/>
    <cellStyle name="Standaard 4 2 5 4 4 3 2 4" xfId="16157" xr:uid="{00000000-0005-0000-0000-0000933A0000}"/>
    <cellStyle name="Standaard 4 2 5 4 4 3 2 5" xfId="25090" xr:uid="{00000000-0005-0000-0000-0000943A0000}"/>
    <cellStyle name="Standaard 4 2 5 4 4 3 3" xfId="5896" xr:uid="{00000000-0005-0000-0000-0000953A0000}"/>
    <cellStyle name="Standaard 4 2 5 4 4 3 3 2" xfId="25093" xr:uid="{00000000-0005-0000-0000-0000963A0000}"/>
    <cellStyle name="Standaard 4 2 5 4 4 3 4" xfId="11488" xr:uid="{00000000-0005-0000-0000-0000973A0000}"/>
    <cellStyle name="Standaard 4 2 5 4 4 3 4 2" xfId="25094" xr:uid="{00000000-0005-0000-0000-0000983A0000}"/>
    <cellStyle name="Standaard 4 2 5 4 4 3 5" xfId="16156" xr:uid="{00000000-0005-0000-0000-0000993A0000}"/>
    <cellStyle name="Standaard 4 2 5 4 4 3 6" xfId="25089" xr:uid="{00000000-0005-0000-0000-00009A3A0000}"/>
    <cellStyle name="Standaard 4 2 5 4 4 4" xfId="2783" xr:uid="{00000000-0005-0000-0000-00009B3A0000}"/>
    <cellStyle name="Standaard 4 2 5 4 4 4 2" xfId="7450" xr:uid="{00000000-0005-0000-0000-00009C3A0000}"/>
    <cellStyle name="Standaard 4 2 5 4 4 4 2 2" xfId="25096" xr:uid="{00000000-0005-0000-0000-00009D3A0000}"/>
    <cellStyle name="Standaard 4 2 5 4 4 4 3" xfId="11490" xr:uid="{00000000-0005-0000-0000-00009E3A0000}"/>
    <cellStyle name="Standaard 4 2 5 4 4 4 3 2" xfId="25097" xr:uid="{00000000-0005-0000-0000-00009F3A0000}"/>
    <cellStyle name="Standaard 4 2 5 4 4 4 4" xfId="16158" xr:uid="{00000000-0005-0000-0000-0000A03A0000}"/>
    <cellStyle name="Standaard 4 2 5 4 4 4 5" xfId="25095" xr:uid="{00000000-0005-0000-0000-0000A13A0000}"/>
    <cellStyle name="Standaard 4 2 5 4 4 5" xfId="5119" xr:uid="{00000000-0005-0000-0000-0000A23A0000}"/>
    <cellStyle name="Standaard 4 2 5 4 4 5 2" xfId="25098" xr:uid="{00000000-0005-0000-0000-0000A33A0000}"/>
    <cellStyle name="Standaard 4 2 5 4 4 6" xfId="11485" xr:uid="{00000000-0005-0000-0000-0000A43A0000}"/>
    <cellStyle name="Standaard 4 2 5 4 4 6 2" xfId="25099" xr:uid="{00000000-0005-0000-0000-0000A53A0000}"/>
    <cellStyle name="Standaard 4 2 5 4 4 7" xfId="16153" xr:uid="{00000000-0005-0000-0000-0000A63A0000}"/>
    <cellStyle name="Standaard 4 2 5 4 4 8" xfId="25082" xr:uid="{00000000-0005-0000-0000-0000A73A0000}"/>
    <cellStyle name="Standaard 4 2 5 4 5" xfId="1618" xr:uid="{00000000-0005-0000-0000-0000A83A0000}"/>
    <cellStyle name="Standaard 4 2 5 4 5 2" xfId="3949" xr:uid="{00000000-0005-0000-0000-0000A93A0000}"/>
    <cellStyle name="Standaard 4 2 5 4 5 2 2" xfId="8616" xr:uid="{00000000-0005-0000-0000-0000AA3A0000}"/>
    <cellStyle name="Standaard 4 2 5 4 5 2 2 2" xfId="25102" xr:uid="{00000000-0005-0000-0000-0000AB3A0000}"/>
    <cellStyle name="Standaard 4 2 5 4 5 2 3" xfId="11492" xr:uid="{00000000-0005-0000-0000-0000AC3A0000}"/>
    <cellStyle name="Standaard 4 2 5 4 5 2 3 2" xfId="25103" xr:uid="{00000000-0005-0000-0000-0000AD3A0000}"/>
    <cellStyle name="Standaard 4 2 5 4 5 2 4" xfId="16160" xr:uid="{00000000-0005-0000-0000-0000AE3A0000}"/>
    <cellStyle name="Standaard 4 2 5 4 5 2 5" xfId="25101" xr:uid="{00000000-0005-0000-0000-0000AF3A0000}"/>
    <cellStyle name="Standaard 4 2 5 4 5 3" xfId="6285" xr:uid="{00000000-0005-0000-0000-0000B03A0000}"/>
    <cellStyle name="Standaard 4 2 5 4 5 3 2" xfId="25104" xr:uid="{00000000-0005-0000-0000-0000B13A0000}"/>
    <cellStyle name="Standaard 4 2 5 4 5 4" xfId="11491" xr:uid="{00000000-0005-0000-0000-0000B23A0000}"/>
    <cellStyle name="Standaard 4 2 5 4 5 4 2" xfId="25105" xr:uid="{00000000-0005-0000-0000-0000B33A0000}"/>
    <cellStyle name="Standaard 4 2 5 4 5 5" xfId="16159" xr:uid="{00000000-0005-0000-0000-0000B43A0000}"/>
    <cellStyle name="Standaard 4 2 5 4 5 6" xfId="25100" xr:uid="{00000000-0005-0000-0000-0000B53A0000}"/>
    <cellStyle name="Standaard 4 2 5 4 6" xfId="841" xr:uid="{00000000-0005-0000-0000-0000B63A0000}"/>
    <cellStyle name="Standaard 4 2 5 4 6 2" xfId="3172" xr:uid="{00000000-0005-0000-0000-0000B73A0000}"/>
    <cellStyle name="Standaard 4 2 5 4 6 2 2" xfId="7839" xr:uid="{00000000-0005-0000-0000-0000B83A0000}"/>
    <cellStyle name="Standaard 4 2 5 4 6 2 2 2" xfId="25108" xr:uid="{00000000-0005-0000-0000-0000B93A0000}"/>
    <cellStyle name="Standaard 4 2 5 4 6 2 3" xfId="11494" xr:uid="{00000000-0005-0000-0000-0000BA3A0000}"/>
    <cellStyle name="Standaard 4 2 5 4 6 2 3 2" xfId="25109" xr:uid="{00000000-0005-0000-0000-0000BB3A0000}"/>
    <cellStyle name="Standaard 4 2 5 4 6 2 4" xfId="16162" xr:uid="{00000000-0005-0000-0000-0000BC3A0000}"/>
    <cellStyle name="Standaard 4 2 5 4 6 2 5" xfId="25107" xr:uid="{00000000-0005-0000-0000-0000BD3A0000}"/>
    <cellStyle name="Standaard 4 2 5 4 6 3" xfId="5508" xr:uid="{00000000-0005-0000-0000-0000BE3A0000}"/>
    <cellStyle name="Standaard 4 2 5 4 6 3 2" xfId="25110" xr:uid="{00000000-0005-0000-0000-0000BF3A0000}"/>
    <cellStyle name="Standaard 4 2 5 4 6 4" xfId="11493" xr:uid="{00000000-0005-0000-0000-0000C03A0000}"/>
    <cellStyle name="Standaard 4 2 5 4 6 4 2" xfId="25111" xr:uid="{00000000-0005-0000-0000-0000C13A0000}"/>
    <cellStyle name="Standaard 4 2 5 4 6 5" xfId="16161" xr:uid="{00000000-0005-0000-0000-0000C23A0000}"/>
    <cellStyle name="Standaard 4 2 5 4 6 6" xfId="25106" xr:uid="{00000000-0005-0000-0000-0000C33A0000}"/>
    <cellStyle name="Standaard 4 2 5 4 7" xfId="2395" xr:uid="{00000000-0005-0000-0000-0000C43A0000}"/>
    <cellStyle name="Standaard 4 2 5 4 7 2" xfId="7062" xr:uid="{00000000-0005-0000-0000-0000C53A0000}"/>
    <cellStyle name="Standaard 4 2 5 4 7 2 2" xfId="25113" xr:uid="{00000000-0005-0000-0000-0000C63A0000}"/>
    <cellStyle name="Standaard 4 2 5 4 7 3" xfId="11495" xr:uid="{00000000-0005-0000-0000-0000C73A0000}"/>
    <cellStyle name="Standaard 4 2 5 4 7 3 2" xfId="25114" xr:uid="{00000000-0005-0000-0000-0000C83A0000}"/>
    <cellStyle name="Standaard 4 2 5 4 7 4" xfId="16163" xr:uid="{00000000-0005-0000-0000-0000C93A0000}"/>
    <cellStyle name="Standaard 4 2 5 4 7 5" xfId="25112" xr:uid="{00000000-0005-0000-0000-0000CA3A0000}"/>
    <cellStyle name="Standaard 4 2 5 4 8" xfId="4717" xr:uid="{00000000-0005-0000-0000-0000CB3A0000}"/>
    <cellStyle name="Standaard 4 2 5 4 8 2" xfId="25115" xr:uid="{00000000-0005-0000-0000-0000CC3A0000}"/>
    <cellStyle name="Standaard 4 2 5 4 9" xfId="11448" xr:uid="{00000000-0005-0000-0000-0000CD3A0000}"/>
    <cellStyle name="Standaard 4 2 5 4 9 2" xfId="25116" xr:uid="{00000000-0005-0000-0000-0000CE3A0000}"/>
    <cellStyle name="Standaard 4 2 5 5" xfId="124" xr:uid="{00000000-0005-0000-0000-0000CF3A0000}"/>
    <cellStyle name="Standaard 4 2 5 5 10" xfId="25117" xr:uid="{00000000-0005-0000-0000-0000D03A0000}"/>
    <cellStyle name="Standaard 4 2 5 5 2" xfId="318" xr:uid="{00000000-0005-0000-0000-0000D13A0000}"/>
    <cellStyle name="Standaard 4 2 5 5 2 2" xfId="709" xr:uid="{00000000-0005-0000-0000-0000D23A0000}"/>
    <cellStyle name="Standaard 4 2 5 5 2 2 2" xfId="2267" xr:uid="{00000000-0005-0000-0000-0000D33A0000}"/>
    <cellStyle name="Standaard 4 2 5 5 2 2 2 2" xfId="4598" xr:uid="{00000000-0005-0000-0000-0000D43A0000}"/>
    <cellStyle name="Standaard 4 2 5 5 2 2 2 2 2" xfId="9265" xr:uid="{00000000-0005-0000-0000-0000D53A0000}"/>
    <cellStyle name="Standaard 4 2 5 5 2 2 2 2 2 2" xfId="25122" xr:uid="{00000000-0005-0000-0000-0000D63A0000}"/>
    <cellStyle name="Standaard 4 2 5 5 2 2 2 2 3" xfId="11500" xr:uid="{00000000-0005-0000-0000-0000D73A0000}"/>
    <cellStyle name="Standaard 4 2 5 5 2 2 2 2 3 2" xfId="25123" xr:uid="{00000000-0005-0000-0000-0000D83A0000}"/>
    <cellStyle name="Standaard 4 2 5 5 2 2 2 2 4" xfId="16168" xr:uid="{00000000-0005-0000-0000-0000D93A0000}"/>
    <cellStyle name="Standaard 4 2 5 5 2 2 2 2 5" xfId="25121" xr:uid="{00000000-0005-0000-0000-0000DA3A0000}"/>
    <cellStyle name="Standaard 4 2 5 5 2 2 2 3" xfId="6934" xr:uid="{00000000-0005-0000-0000-0000DB3A0000}"/>
    <cellStyle name="Standaard 4 2 5 5 2 2 2 3 2" xfId="25124" xr:uid="{00000000-0005-0000-0000-0000DC3A0000}"/>
    <cellStyle name="Standaard 4 2 5 5 2 2 2 4" xfId="11499" xr:uid="{00000000-0005-0000-0000-0000DD3A0000}"/>
    <cellStyle name="Standaard 4 2 5 5 2 2 2 4 2" xfId="25125" xr:uid="{00000000-0005-0000-0000-0000DE3A0000}"/>
    <cellStyle name="Standaard 4 2 5 5 2 2 2 5" xfId="16167" xr:uid="{00000000-0005-0000-0000-0000DF3A0000}"/>
    <cellStyle name="Standaard 4 2 5 5 2 2 2 6" xfId="25120" xr:uid="{00000000-0005-0000-0000-0000E03A0000}"/>
    <cellStyle name="Standaard 4 2 5 5 2 2 3" xfId="1490" xr:uid="{00000000-0005-0000-0000-0000E13A0000}"/>
    <cellStyle name="Standaard 4 2 5 5 2 2 3 2" xfId="3821" xr:uid="{00000000-0005-0000-0000-0000E23A0000}"/>
    <cellStyle name="Standaard 4 2 5 5 2 2 3 2 2" xfId="8488" xr:uid="{00000000-0005-0000-0000-0000E33A0000}"/>
    <cellStyle name="Standaard 4 2 5 5 2 2 3 2 2 2" xfId="25128" xr:uid="{00000000-0005-0000-0000-0000E43A0000}"/>
    <cellStyle name="Standaard 4 2 5 5 2 2 3 2 3" xfId="11502" xr:uid="{00000000-0005-0000-0000-0000E53A0000}"/>
    <cellStyle name="Standaard 4 2 5 5 2 2 3 2 3 2" xfId="25129" xr:uid="{00000000-0005-0000-0000-0000E63A0000}"/>
    <cellStyle name="Standaard 4 2 5 5 2 2 3 2 4" xfId="16170" xr:uid="{00000000-0005-0000-0000-0000E73A0000}"/>
    <cellStyle name="Standaard 4 2 5 5 2 2 3 2 5" xfId="25127" xr:uid="{00000000-0005-0000-0000-0000E83A0000}"/>
    <cellStyle name="Standaard 4 2 5 5 2 2 3 3" xfId="6157" xr:uid="{00000000-0005-0000-0000-0000E93A0000}"/>
    <cellStyle name="Standaard 4 2 5 5 2 2 3 3 2" xfId="25130" xr:uid="{00000000-0005-0000-0000-0000EA3A0000}"/>
    <cellStyle name="Standaard 4 2 5 5 2 2 3 4" xfId="11501" xr:uid="{00000000-0005-0000-0000-0000EB3A0000}"/>
    <cellStyle name="Standaard 4 2 5 5 2 2 3 4 2" xfId="25131" xr:uid="{00000000-0005-0000-0000-0000EC3A0000}"/>
    <cellStyle name="Standaard 4 2 5 5 2 2 3 5" xfId="16169" xr:uid="{00000000-0005-0000-0000-0000ED3A0000}"/>
    <cellStyle name="Standaard 4 2 5 5 2 2 3 6" xfId="25126" xr:uid="{00000000-0005-0000-0000-0000EE3A0000}"/>
    <cellStyle name="Standaard 4 2 5 5 2 2 4" xfId="3044" xr:uid="{00000000-0005-0000-0000-0000EF3A0000}"/>
    <cellStyle name="Standaard 4 2 5 5 2 2 4 2" xfId="7711" xr:uid="{00000000-0005-0000-0000-0000F03A0000}"/>
    <cellStyle name="Standaard 4 2 5 5 2 2 4 2 2" xfId="25133" xr:uid="{00000000-0005-0000-0000-0000F13A0000}"/>
    <cellStyle name="Standaard 4 2 5 5 2 2 4 3" xfId="11503" xr:uid="{00000000-0005-0000-0000-0000F23A0000}"/>
    <cellStyle name="Standaard 4 2 5 5 2 2 4 3 2" xfId="25134" xr:uid="{00000000-0005-0000-0000-0000F33A0000}"/>
    <cellStyle name="Standaard 4 2 5 5 2 2 4 4" xfId="16171" xr:uid="{00000000-0005-0000-0000-0000F43A0000}"/>
    <cellStyle name="Standaard 4 2 5 5 2 2 4 5" xfId="25132" xr:uid="{00000000-0005-0000-0000-0000F53A0000}"/>
    <cellStyle name="Standaard 4 2 5 5 2 2 5" xfId="5380" xr:uid="{00000000-0005-0000-0000-0000F63A0000}"/>
    <cellStyle name="Standaard 4 2 5 5 2 2 5 2" xfId="25135" xr:uid="{00000000-0005-0000-0000-0000F73A0000}"/>
    <cellStyle name="Standaard 4 2 5 5 2 2 6" xfId="11498" xr:uid="{00000000-0005-0000-0000-0000F83A0000}"/>
    <cellStyle name="Standaard 4 2 5 5 2 2 6 2" xfId="25136" xr:uid="{00000000-0005-0000-0000-0000F93A0000}"/>
    <cellStyle name="Standaard 4 2 5 5 2 2 7" xfId="16166" xr:uid="{00000000-0005-0000-0000-0000FA3A0000}"/>
    <cellStyle name="Standaard 4 2 5 5 2 2 8" xfId="25119" xr:uid="{00000000-0005-0000-0000-0000FB3A0000}"/>
    <cellStyle name="Standaard 4 2 5 5 2 3" xfId="1879" xr:uid="{00000000-0005-0000-0000-0000FC3A0000}"/>
    <cellStyle name="Standaard 4 2 5 5 2 3 2" xfId="4210" xr:uid="{00000000-0005-0000-0000-0000FD3A0000}"/>
    <cellStyle name="Standaard 4 2 5 5 2 3 2 2" xfId="8877" xr:uid="{00000000-0005-0000-0000-0000FE3A0000}"/>
    <cellStyle name="Standaard 4 2 5 5 2 3 2 2 2" xfId="25139" xr:uid="{00000000-0005-0000-0000-0000FF3A0000}"/>
    <cellStyle name="Standaard 4 2 5 5 2 3 2 3" xfId="11505" xr:uid="{00000000-0005-0000-0000-0000003B0000}"/>
    <cellStyle name="Standaard 4 2 5 5 2 3 2 3 2" xfId="25140" xr:uid="{00000000-0005-0000-0000-0000013B0000}"/>
    <cellStyle name="Standaard 4 2 5 5 2 3 2 4" xfId="16173" xr:uid="{00000000-0005-0000-0000-0000023B0000}"/>
    <cellStyle name="Standaard 4 2 5 5 2 3 2 5" xfId="25138" xr:uid="{00000000-0005-0000-0000-0000033B0000}"/>
    <cellStyle name="Standaard 4 2 5 5 2 3 3" xfId="6546" xr:uid="{00000000-0005-0000-0000-0000043B0000}"/>
    <cellStyle name="Standaard 4 2 5 5 2 3 3 2" xfId="25141" xr:uid="{00000000-0005-0000-0000-0000053B0000}"/>
    <cellStyle name="Standaard 4 2 5 5 2 3 4" xfId="11504" xr:uid="{00000000-0005-0000-0000-0000063B0000}"/>
    <cellStyle name="Standaard 4 2 5 5 2 3 4 2" xfId="25142" xr:uid="{00000000-0005-0000-0000-0000073B0000}"/>
    <cellStyle name="Standaard 4 2 5 5 2 3 5" xfId="16172" xr:uid="{00000000-0005-0000-0000-0000083B0000}"/>
    <cellStyle name="Standaard 4 2 5 5 2 3 6" xfId="25137" xr:uid="{00000000-0005-0000-0000-0000093B0000}"/>
    <cellStyle name="Standaard 4 2 5 5 2 4" xfId="1102" xr:uid="{00000000-0005-0000-0000-00000A3B0000}"/>
    <cellStyle name="Standaard 4 2 5 5 2 4 2" xfId="3433" xr:uid="{00000000-0005-0000-0000-00000B3B0000}"/>
    <cellStyle name="Standaard 4 2 5 5 2 4 2 2" xfId="8100" xr:uid="{00000000-0005-0000-0000-00000C3B0000}"/>
    <cellStyle name="Standaard 4 2 5 5 2 4 2 2 2" xfId="25145" xr:uid="{00000000-0005-0000-0000-00000D3B0000}"/>
    <cellStyle name="Standaard 4 2 5 5 2 4 2 3" xfId="11507" xr:uid="{00000000-0005-0000-0000-00000E3B0000}"/>
    <cellStyle name="Standaard 4 2 5 5 2 4 2 3 2" xfId="25146" xr:uid="{00000000-0005-0000-0000-00000F3B0000}"/>
    <cellStyle name="Standaard 4 2 5 5 2 4 2 4" xfId="16175" xr:uid="{00000000-0005-0000-0000-0000103B0000}"/>
    <cellStyle name="Standaard 4 2 5 5 2 4 2 5" xfId="25144" xr:uid="{00000000-0005-0000-0000-0000113B0000}"/>
    <cellStyle name="Standaard 4 2 5 5 2 4 3" xfId="5769" xr:uid="{00000000-0005-0000-0000-0000123B0000}"/>
    <cellStyle name="Standaard 4 2 5 5 2 4 3 2" xfId="25147" xr:uid="{00000000-0005-0000-0000-0000133B0000}"/>
    <cellStyle name="Standaard 4 2 5 5 2 4 4" xfId="11506" xr:uid="{00000000-0005-0000-0000-0000143B0000}"/>
    <cellStyle name="Standaard 4 2 5 5 2 4 4 2" xfId="25148" xr:uid="{00000000-0005-0000-0000-0000153B0000}"/>
    <cellStyle name="Standaard 4 2 5 5 2 4 5" xfId="16174" xr:uid="{00000000-0005-0000-0000-0000163B0000}"/>
    <cellStyle name="Standaard 4 2 5 5 2 4 6" xfId="25143" xr:uid="{00000000-0005-0000-0000-0000173B0000}"/>
    <cellStyle name="Standaard 4 2 5 5 2 5" xfId="2656" xr:uid="{00000000-0005-0000-0000-0000183B0000}"/>
    <cellStyle name="Standaard 4 2 5 5 2 5 2" xfId="7323" xr:uid="{00000000-0005-0000-0000-0000193B0000}"/>
    <cellStyle name="Standaard 4 2 5 5 2 5 2 2" xfId="25150" xr:uid="{00000000-0005-0000-0000-00001A3B0000}"/>
    <cellStyle name="Standaard 4 2 5 5 2 5 3" xfId="11508" xr:uid="{00000000-0005-0000-0000-00001B3B0000}"/>
    <cellStyle name="Standaard 4 2 5 5 2 5 3 2" xfId="25151" xr:uid="{00000000-0005-0000-0000-00001C3B0000}"/>
    <cellStyle name="Standaard 4 2 5 5 2 5 4" xfId="16176" xr:uid="{00000000-0005-0000-0000-00001D3B0000}"/>
    <cellStyle name="Standaard 4 2 5 5 2 5 5" xfId="25149" xr:uid="{00000000-0005-0000-0000-00001E3B0000}"/>
    <cellStyle name="Standaard 4 2 5 5 2 6" xfId="4992" xr:uid="{00000000-0005-0000-0000-00001F3B0000}"/>
    <cellStyle name="Standaard 4 2 5 5 2 6 2" xfId="25152" xr:uid="{00000000-0005-0000-0000-0000203B0000}"/>
    <cellStyle name="Standaard 4 2 5 5 2 7" xfId="11497" xr:uid="{00000000-0005-0000-0000-0000213B0000}"/>
    <cellStyle name="Standaard 4 2 5 5 2 7 2" xfId="25153" xr:uid="{00000000-0005-0000-0000-0000223B0000}"/>
    <cellStyle name="Standaard 4 2 5 5 2 8" xfId="16165" xr:uid="{00000000-0005-0000-0000-0000233B0000}"/>
    <cellStyle name="Standaard 4 2 5 5 2 9" xfId="25118" xr:uid="{00000000-0005-0000-0000-0000243B0000}"/>
    <cellStyle name="Standaard 4 2 5 5 3" xfId="515" xr:uid="{00000000-0005-0000-0000-0000253B0000}"/>
    <cellStyle name="Standaard 4 2 5 5 3 2" xfId="2073" xr:uid="{00000000-0005-0000-0000-0000263B0000}"/>
    <cellStyle name="Standaard 4 2 5 5 3 2 2" xfId="4404" xr:uid="{00000000-0005-0000-0000-0000273B0000}"/>
    <cellStyle name="Standaard 4 2 5 5 3 2 2 2" xfId="9071" xr:uid="{00000000-0005-0000-0000-0000283B0000}"/>
    <cellStyle name="Standaard 4 2 5 5 3 2 2 2 2" xfId="25157" xr:uid="{00000000-0005-0000-0000-0000293B0000}"/>
    <cellStyle name="Standaard 4 2 5 5 3 2 2 3" xfId="11511" xr:uid="{00000000-0005-0000-0000-00002A3B0000}"/>
    <cellStyle name="Standaard 4 2 5 5 3 2 2 3 2" xfId="25158" xr:uid="{00000000-0005-0000-0000-00002B3B0000}"/>
    <cellStyle name="Standaard 4 2 5 5 3 2 2 4" xfId="16179" xr:uid="{00000000-0005-0000-0000-00002C3B0000}"/>
    <cellStyle name="Standaard 4 2 5 5 3 2 2 5" xfId="25156" xr:uid="{00000000-0005-0000-0000-00002D3B0000}"/>
    <cellStyle name="Standaard 4 2 5 5 3 2 3" xfId="6740" xr:uid="{00000000-0005-0000-0000-00002E3B0000}"/>
    <cellStyle name="Standaard 4 2 5 5 3 2 3 2" xfId="25159" xr:uid="{00000000-0005-0000-0000-00002F3B0000}"/>
    <cellStyle name="Standaard 4 2 5 5 3 2 4" xfId="11510" xr:uid="{00000000-0005-0000-0000-0000303B0000}"/>
    <cellStyle name="Standaard 4 2 5 5 3 2 4 2" xfId="25160" xr:uid="{00000000-0005-0000-0000-0000313B0000}"/>
    <cellStyle name="Standaard 4 2 5 5 3 2 5" xfId="16178" xr:uid="{00000000-0005-0000-0000-0000323B0000}"/>
    <cellStyle name="Standaard 4 2 5 5 3 2 6" xfId="25155" xr:uid="{00000000-0005-0000-0000-0000333B0000}"/>
    <cellStyle name="Standaard 4 2 5 5 3 3" xfId="1296" xr:uid="{00000000-0005-0000-0000-0000343B0000}"/>
    <cellStyle name="Standaard 4 2 5 5 3 3 2" xfId="3627" xr:uid="{00000000-0005-0000-0000-0000353B0000}"/>
    <cellStyle name="Standaard 4 2 5 5 3 3 2 2" xfId="8294" xr:uid="{00000000-0005-0000-0000-0000363B0000}"/>
    <cellStyle name="Standaard 4 2 5 5 3 3 2 2 2" xfId="25163" xr:uid="{00000000-0005-0000-0000-0000373B0000}"/>
    <cellStyle name="Standaard 4 2 5 5 3 3 2 3" xfId="11513" xr:uid="{00000000-0005-0000-0000-0000383B0000}"/>
    <cellStyle name="Standaard 4 2 5 5 3 3 2 3 2" xfId="25164" xr:uid="{00000000-0005-0000-0000-0000393B0000}"/>
    <cellStyle name="Standaard 4 2 5 5 3 3 2 4" xfId="16181" xr:uid="{00000000-0005-0000-0000-00003A3B0000}"/>
    <cellStyle name="Standaard 4 2 5 5 3 3 2 5" xfId="25162" xr:uid="{00000000-0005-0000-0000-00003B3B0000}"/>
    <cellStyle name="Standaard 4 2 5 5 3 3 3" xfId="5963" xr:uid="{00000000-0005-0000-0000-00003C3B0000}"/>
    <cellStyle name="Standaard 4 2 5 5 3 3 3 2" xfId="25165" xr:uid="{00000000-0005-0000-0000-00003D3B0000}"/>
    <cellStyle name="Standaard 4 2 5 5 3 3 4" xfId="11512" xr:uid="{00000000-0005-0000-0000-00003E3B0000}"/>
    <cellStyle name="Standaard 4 2 5 5 3 3 4 2" xfId="25166" xr:uid="{00000000-0005-0000-0000-00003F3B0000}"/>
    <cellStyle name="Standaard 4 2 5 5 3 3 5" xfId="16180" xr:uid="{00000000-0005-0000-0000-0000403B0000}"/>
    <cellStyle name="Standaard 4 2 5 5 3 3 6" xfId="25161" xr:uid="{00000000-0005-0000-0000-0000413B0000}"/>
    <cellStyle name="Standaard 4 2 5 5 3 4" xfId="2850" xr:uid="{00000000-0005-0000-0000-0000423B0000}"/>
    <cellStyle name="Standaard 4 2 5 5 3 4 2" xfId="7517" xr:uid="{00000000-0005-0000-0000-0000433B0000}"/>
    <cellStyle name="Standaard 4 2 5 5 3 4 2 2" xfId="25168" xr:uid="{00000000-0005-0000-0000-0000443B0000}"/>
    <cellStyle name="Standaard 4 2 5 5 3 4 3" xfId="11514" xr:uid="{00000000-0005-0000-0000-0000453B0000}"/>
    <cellStyle name="Standaard 4 2 5 5 3 4 3 2" xfId="25169" xr:uid="{00000000-0005-0000-0000-0000463B0000}"/>
    <cellStyle name="Standaard 4 2 5 5 3 4 4" xfId="16182" xr:uid="{00000000-0005-0000-0000-0000473B0000}"/>
    <cellStyle name="Standaard 4 2 5 5 3 4 5" xfId="25167" xr:uid="{00000000-0005-0000-0000-0000483B0000}"/>
    <cellStyle name="Standaard 4 2 5 5 3 5" xfId="5186" xr:uid="{00000000-0005-0000-0000-0000493B0000}"/>
    <cellStyle name="Standaard 4 2 5 5 3 5 2" xfId="25170" xr:uid="{00000000-0005-0000-0000-00004A3B0000}"/>
    <cellStyle name="Standaard 4 2 5 5 3 6" xfId="11509" xr:uid="{00000000-0005-0000-0000-00004B3B0000}"/>
    <cellStyle name="Standaard 4 2 5 5 3 6 2" xfId="25171" xr:uid="{00000000-0005-0000-0000-00004C3B0000}"/>
    <cellStyle name="Standaard 4 2 5 5 3 7" xfId="16177" xr:uid="{00000000-0005-0000-0000-00004D3B0000}"/>
    <cellStyle name="Standaard 4 2 5 5 3 8" xfId="25154" xr:uid="{00000000-0005-0000-0000-00004E3B0000}"/>
    <cellStyle name="Standaard 4 2 5 5 4" xfId="1685" xr:uid="{00000000-0005-0000-0000-00004F3B0000}"/>
    <cellStyle name="Standaard 4 2 5 5 4 2" xfId="4016" xr:uid="{00000000-0005-0000-0000-0000503B0000}"/>
    <cellStyle name="Standaard 4 2 5 5 4 2 2" xfId="8683" xr:uid="{00000000-0005-0000-0000-0000513B0000}"/>
    <cellStyle name="Standaard 4 2 5 5 4 2 2 2" xfId="25174" xr:uid="{00000000-0005-0000-0000-0000523B0000}"/>
    <cellStyle name="Standaard 4 2 5 5 4 2 3" xfId="11516" xr:uid="{00000000-0005-0000-0000-0000533B0000}"/>
    <cellStyle name="Standaard 4 2 5 5 4 2 3 2" xfId="25175" xr:uid="{00000000-0005-0000-0000-0000543B0000}"/>
    <cellStyle name="Standaard 4 2 5 5 4 2 4" xfId="16184" xr:uid="{00000000-0005-0000-0000-0000553B0000}"/>
    <cellStyle name="Standaard 4 2 5 5 4 2 5" xfId="25173" xr:uid="{00000000-0005-0000-0000-0000563B0000}"/>
    <cellStyle name="Standaard 4 2 5 5 4 3" xfId="6352" xr:uid="{00000000-0005-0000-0000-0000573B0000}"/>
    <cellStyle name="Standaard 4 2 5 5 4 3 2" xfId="25176" xr:uid="{00000000-0005-0000-0000-0000583B0000}"/>
    <cellStyle name="Standaard 4 2 5 5 4 4" xfId="11515" xr:uid="{00000000-0005-0000-0000-0000593B0000}"/>
    <cellStyle name="Standaard 4 2 5 5 4 4 2" xfId="25177" xr:uid="{00000000-0005-0000-0000-00005A3B0000}"/>
    <cellStyle name="Standaard 4 2 5 5 4 5" xfId="16183" xr:uid="{00000000-0005-0000-0000-00005B3B0000}"/>
    <cellStyle name="Standaard 4 2 5 5 4 6" xfId="25172" xr:uid="{00000000-0005-0000-0000-00005C3B0000}"/>
    <cellStyle name="Standaard 4 2 5 5 5" xfId="908" xr:uid="{00000000-0005-0000-0000-00005D3B0000}"/>
    <cellStyle name="Standaard 4 2 5 5 5 2" xfId="3239" xr:uid="{00000000-0005-0000-0000-00005E3B0000}"/>
    <cellStyle name="Standaard 4 2 5 5 5 2 2" xfId="7906" xr:uid="{00000000-0005-0000-0000-00005F3B0000}"/>
    <cellStyle name="Standaard 4 2 5 5 5 2 2 2" xfId="25180" xr:uid="{00000000-0005-0000-0000-0000603B0000}"/>
    <cellStyle name="Standaard 4 2 5 5 5 2 3" xfId="11518" xr:uid="{00000000-0005-0000-0000-0000613B0000}"/>
    <cellStyle name="Standaard 4 2 5 5 5 2 3 2" xfId="25181" xr:uid="{00000000-0005-0000-0000-0000623B0000}"/>
    <cellStyle name="Standaard 4 2 5 5 5 2 4" xfId="16186" xr:uid="{00000000-0005-0000-0000-0000633B0000}"/>
    <cellStyle name="Standaard 4 2 5 5 5 2 5" xfId="25179" xr:uid="{00000000-0005-0000-0000-0000643B0000}"/>
    <cellStyle name="Standaard 4 2 5 5 5 3" xfId="5575" xr:uid="{00000000-0005-0000-0000-0000653B0000}"/>
    <cellStyle name="Standaard 4 2 5 5 5 3 2" xfId="25182" xr:uid="{00000000-0005-0000-0000-0000663B0000}"/>
    <cellStyle name="Standaard 4 2 5 5 5 4" xfId="11517" xr:uid="{00000000-0005-0000-0000-0000673B0000}"/>
    <cellStyle name="Standaard 4 2 5 5 5 4 2" xfId="25183" xr:uid="{00000000-0005-0000-0000-0000683B0000}"/>
    <cellStyle name="Standaard 4 2 5 5 5 5" xfId="16185" xr:uid="{00000000-0005-0000-0000-0000693B0000}"/>
    <cellStyle name="Standaard 4 2 5 5 5 6" xfId="25178" xr:uid="{00000000-0005-0000-0000-00006A3B0000}"/>
    <cellStyle name="Standaard 4 2 5 5 6" xfId="2462" xr:uid="{00000000-0005-0000-0000-00006B3B0000}"/>
    <cellStyle name="Standaard 4 2 5 5 6 2" xfId="7129" xr:uid="{00000000-0005-0000-0000-00006C3B0000}"/>
    <cellStyle name="Standaard 4 2 5 5 6 2 2" xfId="25185" xr:uid="{00000000-0005-0000-0000-00006D3B0000}"/>
    <cellStyle name="Standaard 4 2 5 5 6 3" xfId="11519" xr:uid="{00000000-0005-0000-0000-00006E3B0000}"/>
    <cellStyle name="Standaard 4 2 5 5 6 3 2" xfId="25186" xr:uid="{00000000-0005-0000-0000-00006F3B0000}"/>
    <cellStyle name="Standaard 4 2 5 5 6 4" xfId="16187" xr:uid="{00000000-0005-0000-0000-0000703B0000}"/>
    <cellStyle name="Standaard 4 2 5 5 6 5" xfId="25184" xr:uid="{00000000-0005-0000-0000-0000713B0000}"/>
    <cellStyle name="Standaard 4 2 5 5 7" xfId="4798" xr:uid="{00000000-0005-0000-0000-0000723B0000}"/>
    <cellStyle name="Standaard 4 2 5 5 7 2" xfId="25187" xr:uid="{00000000-0005-0000-0000-0000733B0000}"/>
    <cellStyle name="Standaard 4 2 5 5 8" xfId="11496" xr:uid="{00000000-0005-0000-0000-0000743B0000}"/>
    <cellStyle name="Standaard 4 2 5 5 8 2" xfId="25188" xr:uid="{00000000-0005-0000-0000-0000753B0000}"/>
    <cellStyle name="Standaard 4 2 5 5 9" xfId="16164" xr:uid="{00000000-0005-0000-0000-0000763B0000}"/>
    <cellStyle name="Standaard 4 2 5 6" xfId="248" xr:uid="{00000000-0005-0000-0000-0000773B0000}"/>
    <cellStyle name="Standaard 4 2 5 6 2" xfId="639" xr:uid="{00000000-0005-0000-0000-0000783B0000}"/>
    <cellStyle name="Standaard 4 2 5 6 2 2" xfId="2197" xr:uid="{00000000-0005-0000-0000-0000793B0000}"/>
    <cellStyle name="Standaard 4 2 5 6 2 2 2" xfId="4528" xr:uid="{00000000-0005-0000-0000-00007A3B0000}"/>
    <cellStyle name="Standaard 4 2 5 6 2 2 2 2" xfId="9195" xr:uid="{00000000-0005-0000-0000-00007B3B0000}"/>
    <cellStyle name="Standaard 4 2 5 6 2 2 2 2 2" xfId="25193" xr:uid="{00000000-0005-0000-0000-00007C3B0000}"/>
    <cellStyle name="Standaard 4 2 5 6 2 2 2 3" xfId="11523" xr:uid="{00000000-0005-0000-0000-00007D3B0000}"/>
    <cellStyle name="Standaard 4 2 5 6 2 2 2 3 2" xfId="25194" xr:uid="{00000000-0005-0000-0000-00007E3B0000}"/>
    <cellStyle name="Standaard 4 2 5 6 2 2 2 4" xfId="16191" xr:uid="{00000000-0005-0000-0000-00007F3B0000}"/>
    <cellStyle name="Standaard 4 2 5 6 2 2 2 5" xfId="25192" xr:uid="{00000000-0005-0000-0000-0000803B0000}"/>
    <cellStyle name="Standaard 4 2 5 6 2 2 3" xfId="6864" xr:uid="{00000000-0005-0000-0000-0000813B0000}"/>
    <cellStyle name="Standaard 4 2 5 6 2 2 3 2" xfId="25195" xr:uid="{00000000-0005-0000-0000-0000823B0000}"/>
    <cellStyle name="Standaard 4 2 5 6 2 2 4" xfId="11522" xr:uid="{00000000-0005-0000-0000-0000833B0000}"/>
    <cellStyle name="Standaard 4 2 5 6 2 2 4 2" xfId="25196" xr:uid="{00000000-0005-0000-0000-0000843B0000}"/>
    <cellStyle name="Standaard 4 2 5 6 2 2 5" xfId="16190" xr:uid="{00000000-0005-0000-0000-0000853B0000}"/>
    <cellStyle name="Standaard 4 2 5 6 2 2 6" xfId="25191" xr:uid="{00000000-0005-0000-0000-0000863B0000}"/>
    <cellStyle name="Standaard 4 2 5 6 2 3" xfId="1420" xr:uid="{00000000-0005-0000-0000-0000873B0000}"/>
    <cellStyle name="Standaard 4 2 5 6 2 3 2" xfId="3751" xr:uid="{00000000-0005-0000-0000-0000883B0000}"/>
    <cellStyle name="Standaard 4 2 5 6 2 3 2 2" xfId="8418" xr:uid="{00000000-0005-0000-0000-0000893B0000}"/>
    <cellStyle name="Standaard 4 2 5 6 2 3 2 2 2" xfId="25199" xr:uid="{00000000-0005-0000-0000-00008A3B0000}"/>
    <cellStyle name="Standaard 4 2 5 6 2 3 2 3" xfId="11525" xr:uid="{00000000-0005-0000-0000-00008B3B0000}"/>
    <cellStyle name="Standaard 4 2 5 6 2 3 2 3 2" xfId="25200" xr:uid="{00000000-0005-0000-0000-00008C3B0000}"/>
    <cellStyle name="Standaard 4 2 5 6 2 3 2 4" xfId="16193" xr:uid="{00000000-0005-0000-0000-00008D3B0000}"/>
    <cellStyle name="Standaard 4 2 5 6 2 3 2 5" xfId="25198" xr:uid="{00000000-0005-0000-0000-00008E3B0000}"/>
    <cellStyle name="Standaard 4 2 5 6 2 3 3" xfId="6087" xr:uid="{00000000-0005-0000-0000-00008F3B0000}"/>
    <cellStyle name="Standaard 4 2 5 6 2 3 3 2" xfId="25201" xr:uid="{00000000-0005-0000-0000-0000903B0000}"/>
    <cellStyle name="Standaard 4 2 5 6 2 3 4" xfId="11524" xr:uid="{00000000-0005-0000-0000-0000913B0000}"/>
    <cellStyle name="Standaard 4 2 5 6 2 3 4 2" xfId="25202" xr:uid="{00000000-0005-0000-0000-0000923B0000}"/>
    <cellStyle name="Standaard 4 2 5 6 2 3 5" xfId="16192" xr:uid="{00000000-0005-0000-0000-0000933B0000}"/>
    <cellStyle name="Standaard 4 2 5 6 2 3 6" xfId="25197" xr:uid="{00000000-0005-0000-0000-0000943B0000}"/>
    <cellStyle name="Standaard 4 2 5 6 2 4" xfId="2974" xr:uid="{00000000-0005-0000-0000-0000953B0000}"/>
    <cellStyle name="Standaard 4 2 5 6 2 4 2" xfId="7641" xr:uid="{00000000-0005-0000-0000-0000963B0000}"/>
    <cellStyle name="Standaard 4 2 5 6 2 4 2 2" xfId="25204" xr:uid="{00000000-0005-0000-0000-0000973B0000}"/>
    <cellStyle name="Standaard 4 2 5 6 2 4 3" xfId="11526" xr:uid="{00000000-0005-0000-0000-0000983B0000}"/>
    <cellStyle name="Standaard 4 2 5 6 2 4 3 2" xfId="25205" xr:uid="{00000000-0005-0000-0000-0000993B0000}"/>
    <cellStyle name="Standaard 4 2 5 6 2 4 4" xfId="16194" xr:uid="{00000000-0005-0000-0000-00009A3B0000}"/>
    <cellStyle name="Standaard 4 2 5 6 2 4 5" xfId="25203" xr:uid="{00000000-0005-0000-0000-00009B3B0000}"/>
    <cellStyle name="Standaard 4 2 5 6 2 5" xfId="5310" xr:uid="{00000000-0005-0000-0000-00009C3B0000}"/>
    <cellStyle name="Standaard 4 2 5 6 2 5 2" xfId="25206" xr:uid="{00000000-0005-0000-0000-00009D3B0000}"/>
    <cellStyle name="Standaard 4 2 5 6 2 6" xfId="11521" xr:uid="{00000000-0005-0000-0000-00009E3B0000}"/>
    <cellStyle name="Standaard 4 2 5 6 2 6 2" xfId="25207" xr:uid="{00000000-0005-0000-0000-00009F3B0000}"/>
    <cellStyle name="Standaard 4 2 5 6 2 7" xfId="16189" xr:uid="{00000000-0005-0000-0000-0000A03B0000}"/>
    <cellStyle name="Standaard 4 2 5 6 2 8" xfId="25190" xr:uid="{00000000-0005-0000-0000-0000A13B0000}"/>
    <cellStyle name="Standaard 4 2 5 6 3" xfId="1809" xr:uid="{00000000-0005-0000-0000-0000A23B0000}"/>
    <cellStyle name="Standaard 4 2 5 6 3 2" xfId="4140" xr:uid="{00000000-0005-0000-0000-0000A33B0000}"/>
    <cellStyle name="Standaard 4 2 5 6 3 2 2" xfId="8807" xr:uid="{00000000-0005-0000-0000-0000A43B0000}"/>
    <cellStyle name="Standaard 4 2 5 6 3 2 2 2" xfId="25210" xr:uid="{00000000-0005-0000-0000-0000A53B0000}"/>
    <cellStyle name="Standaard 4 2 5 6 3 2 3" xfId="11528" xr:uid="{00000000-0005-0000-0000-0000A63B0000}"/>
    <cellStyle name="Standaard 4 2 5 6 3 2 3 2" xfId="25211" xr:uid="{00000000-0005-0000-0000-0000A73B0000}"/>
    <cellStyle name="Standaard 4 2 5 6 3 2 4" xfId="16196" xr:uid="{00000000-0005-0000-0000-0000A83B0000}"/>
    <cellStyle name="Standaard 4 2 5 6 3 2 5" xfId="25209" xr:uid="{00000000-0005-0000-0000-0000A93B0000}"/>
    <cellStyle name="Standaard 4 2 5 6 3 3" xfId="6476" xr:uid="{00000000-0005-0000-0000-0000AA3B0000}"/>
    <cellStyle name="Standaard 4 2 5 6 3 3 2" xfId="25212" xr:uid="{00000000-0005-0000-0000-0000AB3B0000}"/>
    <cellStyle name="Standaard 4 2 5 6 3 4" xfId="11527" xr:uid="{00000000-0005-0000-0000-0000AC3B0000}"/>
    <cellStyle name="Standaard 4 2 5 6 3 4 2" xfId="25213" xr:uid="{00000000-0005-0000-0000-0000AD3B0000}"/>
    <cellStyle name="Standaard 4 2 5 6 3 5" xfId="16195" xr:uid="{00000000-0005-0000-0000-0000AE3B0000}"/>
    <cellStyle name="Standaard 4 2 5 6 3 6" xfId="25208" xr:uid="{00000000-0005-0000-0000-0000AF3B0000}"/>
    <cellStyle name="Standaard 4 2 5 6 4" xfId="1032" xr:uid="{00000000-0005-0000-0000-0000B03B0000}"/>
    <cellStyle name="Standaard 4 2 5 6 4 2" xfId="3363" xr:uid="{00000000-0005-0000-0000-0000B13B0000}"/>
    <cellStyle name="Standaard 4 2 5 6 4 2 2" xfId="8030" xr:uid="{00000000-0005-0000-0000-0000B23B0000}"/>
    <cellStyle name="Standaard 4 2 5 6 4 2 2 2" xfId="25216" xr:uid="{00000000-0005-0000-0000-0000B33B0000}"/>
    <cellStyle name="Standaard 4 2 5 6 4 2 3" xfId="11530" xr:uid="{00000000-0005-0000-0000-0000B43B0000}"/>
    <cellStyle name="Standaard 4 2 5 6 4 2 3 2" xfId="25217" xr:uid="{00000000-0005-0000-0000-0000B53B0000}"/>
    <cellStyle name="Standaard 4 2 5 6 4 2 4" xfId="16198" xr:uid="{00000000-0005-0000-0000-0000B63B0000}"/>
    <cellStyle name="Standaard 4 2 5 6 4 2 5" xfId="25215" xr:uid="{00000000-0005-0000-0000-0000B73B0000}"/>
    <cellStyle name="Standaard 4 2 5 6 4 3" xfId="5699" xr:uid="{00000000-0005-0000-0000-0000B83B0000}"/>
    <cellStyle name="Standaard 4 2 5 6 4 3 2" xfId="25218" xr:uid="{00000000-0005-0000-0000-0000B93B0000}"/>
    <cellStyle name="Standaard 4 2 5 6 4 4" xfId="11529" xr:uid="{00000000-0005-0000-0000-0000BA3B0000}"/>
    <cellStyle name="Standaard 4 2 5 6 4 4 2" xfId="25219" xr:uid="{00000000-0005-0000-0000-0000BB3B0000}"/>
    <cellStyle name="Standaard 4 2 5 6 4 5" xfId="16197" xr:uid="{00000000-0005-0000-0000-0000BC3B0000}"/>
    <cellStyle name="Standaard 4 2 5 6 4 6" xfId="25214" xr:uid="{00000000-0005-0000-0000-0000BD3B0000}"/>
    <cellStyle name="Standaard 4 2 5 6 5" xfId="2586" xr:uid="{00000000-0005-0000-0000-0000BE3B0000}"/>
    <cellStyle name="Standaard 4 2 5 6 5 2" xfId="7253" xr:uid="{00000000-0005-0000-0000-0000BF3B0000}"/>
    <cellStyle name="Standaard 4 2 5 6 5 2 2" xfId="25221" xr:uid="{00000000-0005-0000-0000-0000C03B0000}"/>
    <cellStyle name="Standaard 4 2 5 6 5 3" xfId="11531" xr:uid="{00000000-0005-0000-0000-0000C13B0000}"/>
    <cellStyle name="Standaard 4 2 5 6 5 3 2" xfId="25222" xr:uid="{00000000-0005-0000-0000-0000C23B0000}"/>
    <cellStyle name="Standaard 4 2 5 6 5 4" xfId="16199" xr:uid="{00000000-0005-0000-0000-0000C33B0000}"/>
    <cellStyle name="Standaard 4 2 5 6 5 5" xfId="25220" xr:uid="{00000000-0005-0000-0000-0000C43B0000}"/>
    <cellStyle name="Standaard 4 2 5 6 6" xfId="4922" xr:uid="{00000000-0005-0000-0000-0000C53B0000}"/>
    <cellStyle name="Standaard 4 2 5 6 6 2" xfId="25223" xr:uid="{00000000-0005-0000-0000-0000C63B0000}"/>
    <cellStyle name="Standaard 4 2 5 6 7" xfId="11520" xr:uid="{00000000-0005-0000-0000-0000C73B0000}"/>
    <cellStyle name="Standaard 4 2 5 6 7 2" xfId="25224" xr:uid="{00000000-0005-0000-0000-0000C83B0000}"/>
    <cellStyle name="Standaard 4 2 5 6 8" xfId="16188" xr:uid="{00000000-0005-0000-0000-0000C93B0000}"/>
    <cellStyle name="Standaard 4 2 5 6 9" xfId="25189" xr:uid="{00000000-0005-0000-0000-0000CA3B0000}"/>
    <cellStyle name="Standaard 4 2 5 7" xfId="445" xr:uid="{00000000-0005-0000-0000-0000CB3B0000}"/>
    <cellStyle name="Standaard 4 2 5 7 2" xfId="2003" xr:uid="{00000000-0005-0000-0000-0000CC3B0000}"/>
    <cellStyle name="Standaard 4 2 5 7 2 2" xfId="4334" xr:uid="{00000000-0005-0000-0000-0000CD3B0000}"/>
    <cellStyle name="Standaard 4 2 5 7 2 2 2" xfId="9001" xr:uid="{00000000-0005-0000-0000-0000CE3B0000}"/>
    <cellStyle name="Standaard 4 2 5 7 2 2 2 2" xfId="25228" xr:uid="{00000000-0005-0000-0000-0000CF3B0000}"/>
    <cellStyle name="Standaard 4 2 5 7 2 2 3" xfId="11534" xr:uid="{00000000-0005-0000-0000-0000D03B0000}"/>
    <cellStyle name="Standaard 4 2 5 7 2 2 3 2" xfId="25229" xr:uid="{00000000-0005-0000-0000-0000D13B0000}"/>
    <cellStyle name="Standaard 4 2 5 7 2 2 4" xfId="16202" xr:uid="{00000000-0005-0000-0000-0000D23B0000}"/>
    <cellStyle name="Standaard 4 2 5 7 2 2 5" xfId="25227" xr:uid="{00000000-0005-0000-0000-0000D33B0000}"/>
    <cellStyle name="Standaard 4 2 5 7 2 3" xfId="6670" xr:uid="{00000000-0005-0000-0000-0000D43B0000}"/>
    <cellStyle name="Standaard 4 2 5 7 2 3 2" xfId="25230" xr:uid="{00000000-0005-0000-0000-0000D53B0000}"/>
    <cellStyle name="Standaard 4 2 5 7 2 4" xfId="11533" xr:uid="{00000000-0005-0000-0000-0000D63B0000}"/>
    <cellStyle name="Standaard 4 2 5 7 2 4 2" xfId="25231" xr:uid="{00000000-0005-0000-0000-0000D73B0000}"/>
    <cellStyle name="Standaard 4 2 5 7 2 5" xfId="16201" xr:uid="{00000000-0005-0000-0000-0000D83B0000}"/>
    <cellStyle name="Standaard 4 2 5 7 2 6" xfId="25226" xr:uid="{00000000-0005-0000-0000-0000D93B0000}"/>
    <cellStyle name="Standaard 4 2 5 7 3" xfId="1226" xr:uid="{00000000-0005-0000-0000-0000DA3B0000}"/>
    <cellStyle name="Standaard 4 2 5 7 3 2" xfId="3557" xr:uid="{00000000-0005-0000-0000-0000DB3B0000}"/>
    <cellStyle name="Standaard 4 2 5 7 3 2 2" xfId="8224" xr:uid="{00000000-0005-0000-0000-0000DC3B0000}"/>
    <cellStyle name="Standaard 4 2 5 7 3 2 2 2" xfId="25234" xr:uid="{00000000-0005-0000-0000-0000DD3B0000}"/>
    <cellStyle name="Standaard 4 2 5 7 3 2 3" xfId="11536" xr:uid="{00000000-0005-0000-0000-0000DE3B0000}"/>
    <cellStyle name="Standaard 4 2 5 7 3 2 3 2" xfId="25235" xr:uid="{00000000-0005-0000-0000-0000DF3B0000}"/>
    <cellStyle name="Standaard 4 2 5 7 3 2 4" xfId="16204" xr:uid="{00000000-0005-0000-0000-0000E03B0000}"/>
    <cellStyle name="Standaard 4 2 5 7 3 2 5" xfId="25233" xr:uid="{00000000-0005-0000-0000-0000E13B0000}"/>
    <cellStyle name="Standaard 4 2 5 7 3 3" xfId="5893" xr:uid="{00000000-0005-0000-0000-0000E23B0000}"/>
    <cellStyle name="Standaard 4 2 5 7 3 3 2" xfId="25236" xr:uid="{00000000-0005-0000-0000-0000E33B0000}"/>
    <cellStyle name="Standaard 4 2 5 7 3 4" xfId="11535" xr:uid="{00000000-0005-0000-0000-0000E43B0000}"/>
    <cellStyle name="Standaard 4 2 5 7 3 4 2" xfId="25237" xr:uid="{00000000-0005-0000-0000-0000E53B0000}"/>
    <cellStyle name="Standaard 4 2 5 7 3 5" xfId="16203" xr:uid="{00000000-0005-0000-0000-0000E63B0000}"/>
    <cellStyle name="Standaard 4 2 5 7 3 6" xfId="25232" xr:uid="{00000000-0005-0000-0000-0000E73B0000}"/>
    <cellStyle name="Standaard 4 2 5 7 4" xfId="2780" xr:uid="{00000000-0005-0000-0000-0000E83B0000}"/>
    <cellStyle name="Standaard 4 2 5 7 4 2" xfId="7447" xr:uid="{00000000-0005-0000-0000-0000E93B0000}"/>
    <cellStyle name="Standaard 4 2 5 7 4 2 2" xfId="25239" xr:uid="{00000000-0005-0000-0000-0000EA3B0000}"/>
    <cellStyle name="Standaard 4 2 5 7 4 3" xfId="11537" xr:uid="{00000000-0005-0000-0000-0000EB3B0000}"/>
    <cellStyle name="Standaard 4 2 5 7 4 3 2" xfId="25240" xr:uid="{00000000-0005-0000-0000-0000EC3B0000}"/>
    <cellStyle name="Standaard 4 2 5 7 4 4" xfId="16205" xr:uid="{00000000-0005-0000-0000-0000ED3B0000}"/>
    <cellStyle name="Standaard 4 2 5 7 4 5" xfId="25238" xr:uid="{00000000-0005-0000-0000-0000EE3B0000}"/>
    <cellStyle name="Standaard 4 2 5 7 5" xfId="5116" xr:uid="{00000000-0005-0000-0000-0000EF3B0000}"/>
    <cellStyle name="Standaard 4 2 5 7 5 2" xfId="25241" xr:uid="{00000000-0005-0000-0000-0000F03B0000}"/>
    <cellStyle name="Standaard 4 2 5 7 6" xfId="11532" xr:uid="{00000000-0005-0000-0000-0000F13B0000}"/>
    <cellStyle name="Standaard 4 2 5 7 6 2" xfId="25242" xr:uid="{00000000-0005-0000-0000-0000F23B0000}"/>
    <cellStyle name="Standaard 4 2 5 7 7" xfId="16200" xr:uid="{00000000-0005-0000-0000-0000F33B0000}"/>
    <cellStyle name="Standaard 4 2 5 7 8" xfId="25225" xr:uid="{00000000-0005-0000-0000-0000F43B0000}"/>
    <cellStyle name="Standaard 4 2 5 8" xfId="1615" xr:uid="{00000000-0005-0000-0000-0000F53B0000}"/>
    <cellStyle name="Standaard 4 2 5 8 2" xfId="3946" xr:uid="{00000000-0005-0000-0000-0000F63B0000}"/>
    <cellStyle name="Standaard 4 2 5 8 2 2" xfId="8613" xr:uid="{00000000-0005-0000-0000-0000F73B0000}"/>
    <cellStyle name="Standaard 4 2 5 8 2 2 2" xfId="25245" xr:uid="{00000000-0005-0000-0000-0000F83B0000}"/>
    <cellStyle name="Standaard 4 2 5 8 2 3" xfId="11539" xr:uid="{00000000-0005-0000-0000-0000F93B0000}"/>
    <cellStyle name="Standaard 4 2 5 8 2 3 2" xfId="25246" xr:uid="{00000000-0005-0000-0000-0000FA3B0000}"/>
    <cellStyle name="Standaard 4 2 5 8 2 4" xfId="16207" xr:uid="{00000000-0005-0000-0000-0000FB3B0000}"/>
    <cellStyle name="Standaard 4 2 5 8 2 5" xfId="25244" xr:uid="{00000000-0005-0000-0000-0000FC3B0000}"/>
    <cellStyle name="Standaard 4 2 5 8 3" xfId="6282" xr:uid="{00000000-0005-0000-0000-0000FD3B0000}"/>
    <cellStyle name="Standaard 4 2 5 8 3 2" xfId="25247" xr:uid="{00000000-0005-0000-0000-0000FE3B0000}"/>
    <cellStyle name="Standaard 4 2 5 8 4" xfId="11538" xr:uid="{00000000-0005-0000-0000-0000FF3B0000}"/>
    <cellStyle name="Standaard 4 2 5 8 4 2" xfId="25248" xr:uid="{00000000-0005-0000-0000-0000003C0000}"/>
    <cellStyle name="Standaard 4 2 5 8 5" xfId="16206" xr:uid="{00000000-0005-0000-0000-0000013C0000}"/>
    <cellStyle name="Standaard 4 2 5 8 6" xfId="25243" xr:uid="{00000000-0005-0000-0000-0000023C0000}"/>
    <cellStyle name="Standaard 4 2 5 9" xfId="838" xr:uid="{00000000-0005-0000-0000-0000033C0000}"/>
    <cellStyle name="Standaard 4 2 5 9 2" xfId="3169" xr:uid="{00000000-0005-0000-0000-0000043C0000}"/>
    <cellStyle name="Standaard 4 2 5 9 2 2" xfId="7836" xr:uid="{00000000-0005-0000-0000-0000053C0000}"/>
    <cellStyle name="Standaard 4 2 5 9 2 2 2" xfId="25251" xr:uid="{00000000-0005-0000-0000-0000063C0000}"/>
    <cellStyle name="Standaard 4 2 5 9 2 3" xfId="11541" xr:uid="{00000000-0005-0000-0000-0000073C0000}"/>
    <cellStyle name="Standaard 4 2 5 9 2 3 2" xfId="25252" xr:uid="{00000000-0005-0000-0000-0000083C0000}"/>
    <cellStyle name="Standaard 4 2 5 9 2 4" xfId="16209" xr:uid="{00000000-0005-0000-0000-0000093C0000}"/>
    <cellStyle name="Standaard 4 2 5 9 2 5" xfId="25250" xr:uid="{00000000-0005-0000-0000-00000A3C0000}"/>
    <cellStyle name="Standaard 4 2 5 9 3" xfId="5505" xr:uid="{00000000-0005-0000-0000-00000B3C0000}"/>
    <cellStyle name="Standaard 4 2 5 9 3 2" xfId="25253" xr:uid="{00000000-0005-0000-0000-00000C3C0000}"/>
    <cellStyle name="Standaard 4 2 5 9 4" xfId="11540" xr:uid="{00000000-0005-0000-0000-00000D3C0000}"/>
    <cellStyle name="Standaard 4 2 5 9 4 2" xfId="25254" xr:uid="{00000000-0005-0000-0000-00000E3C0000}"/>
    <cellStyle name="Standaard 4 2 5 9 5" xfId="16208" xr:uid="{00000000-0005-0000-0000-00000F3C0000}"/>
    <cellStyle name="Standaard 4 2 5 9 6" xfId="25249" xr:uid="{00000000-0005-0000-0000-0000103C0000}"/>
    <cellStyle name="Standaard 4 2 6" xfId="56" xr:uid="{00000000-0005-0000-0000-0000113C0000}"/>
    <cellStyle name="Standaard 4 2 6 10" xfId="4723" xr:uid="{00000000-0005-0000-0000-0000123C0000}"/>
    <cellStyle name="Standaard 4 2 6 10 2" xfId="25256" xr:uid="{00000000-0005-0000-0000-0000133C0000}"/>
    <cellStyle name="Standaard 4 2 6 11" xfId="11542" xr:uid="{00000000-0005-0000-0000-0000143C0000}"/>
    <cellStyle name="Standaard 4 2 6 11 2" xfId="25257" xr:uid="{00000000-0005-0000-0000-0000153C0000}"/>
    <cellStyle name="Standaard 4 2 6 12" xfId="16210" xr:uid="{00000000-0005-0000-0000-0000163C0000}"/>
    <cellStyle name="Standaard 4 2 6 13" xfId="25255" xr:uid="{00000000-0005-0000-0000-0000173C0000}"/>
    <cellStyle name="Standaard 4 2 6 2" xfId="57" xr:uid="{00000000-0005-0000-0000-0000183C0000}"/>
    <cellStyle name="Standaard 4 2 6 2 10" xfId="16211" xr:uid="{00000000-0005-0000-0000-0000193C0000}"/>
    <cellStyle name="Standaard 4 2 6 2 11" xfId="25258" xr:uid="{00000000-0005-0000-0000-00001A3C0000}"/>
    <cellStyle name="Standaard 4 2 6 2 2" xfId="172" xr:uid="{00000000-0005-0000-0000-00001B3C0000}"/>
    <cellStyle name="Standaard 4 2 6 2 2 10" xfId="25259" xr:uid="{00000000-0005-0000-0000-00001C3C0000}"/>
    <cellStyle name="Standaard 4 2 6 2 2 2" xfId="366" xr:uid="{00000000-0005-0000-0000-00001D3C0000}"/>
    <cellStyle name="Standaard 4 2 6 2 2 2 2" xfId="757" xr:uid="{00000000-0005-0000-0000-00001E3C0000}"/>
    <cellStyle name="Standaard 4 2 6 2 2 2 2 2" xfId="2315" xr:uid="{00000000-0005-0000-0000-00001F3C0000}"/>
    <cellStyle name="Standaard 4 2 6 2 2 2 2 2 2" xfId="4646" xr:uid="{00000000-0005-0000-0000-0000203C0000}"/>
    <cellStyle name="Standaard 4 2 6 2 2 2 2 2 2 2" xfId="9313" xr:uid="{00000000-0005-0000-0000-0000213C0000}"/>
    <cellStyle name="Standaard 4 2 6 2 2 2 2 2 2 2 2" xfId="25264" xr:uid="{00000000-0005-0000-0000-0000223C0000}"/>
    <cellStyle name="Standaard 4 2 6 2 2 2 2 2 2 3" xfId="11548" xr:uid="{00000000-0005-0000-0000-0000233C0000}"/>
    <cellStyle name="Standaard 4 2 6 2 2 2 2 2 2 3 2" xfId="25265" xr:uid="{00000000-0005-0000-0000-0000243C0000}"/>
    <cellStyle name="Standaard 4 2 6 2 2 2 2 2 2 4" xfId="16216" xr:uid="{00000000-0005-0000-0000-0000253C0000}"/>
    <cellStyle name="Standaard 4 2 6 2 2 2 2 2 2 5" xfId="25263" xr:uid="{00000000-0005-0000-0000-0000263C0000}"/>
    <cellStyle name="Standaard 4 2 6 2 2 2 2 2 3" xfId="6982" xr:uid="{00000000-0005-0000-0000-0000273C0000}"/>
    <cellStyle name="Standaard 4 2 6 2 2 2 2 2 3 2" xfId="25266" xr:uid="{00000000-0005-0000-0000-0000283C0000}"/>
    <cellStyle name="Standaard 4 2 6 2 2 2 2 2 4" xfId="11547" xr:uid="{00000000-0005-0000-0000-0000293C0000}"/>
    <cellStyle name="Standaard 4 2 6 2 2 2 2 2 4 2" xfId="25267" xr:uid="{00000000-0005-0000-0000-00002A3C0000}"/>
    <cellStyle name="Standaard 4 2 6 2 2 2 2 2 5" xfId="16215" xr:uid="{00000000-0005-0000-0000-00002B3C0000}"/>
    <cellStyle name="Standaard 4 2 6 2 2 2 2 2 6" xfId="25262" xr:uid="{00000000-0005-0000-0000-00002C3C0000}"/>
    <cellStyle name="Standaard 4 2 6 2 2 2 2 3" xfId="1538" xr:uid="{00000000-0005-0000-0000-00002D3C0000}"/>
    <cellStyle name="Standaard 4 2 6 2 2 2 2 3 2" xfId="3869" xr:uid="{00000000-0005-0000-0000-00002E3C0000}"/>
    <cellStyle name="Standaard 4 2 6 2 2 2 2 3 2 2" xfId="8536" xr:uid="{00000000-0005-0000-0000-00002F3C0000}"/>
    <cellStyle name="Standaard 4 2 6 2 2 2 2 3 2 2 2" xfId="25270" xr:uid="{00000000-0005-0000-0000-0000303C0000}"/>
    <cellStyle name="Standaard 4 2 6 2 2 2 2 3 2 3" xfId="11550" xr:uid="{00000000-0005-0000-0000-0000313C0000}"/>
    <cellStyle name="Standaard 4 2 6 2 2 2 2 3 2 3 2" xfId="25271" xr:uid="{00000000-0005-0000-0000-0000323C0000}"/>
    <cellStyle name="Standaard 4 2 6 2 2 2 2 3 2 4" xfId="16218" xr:uid="{00000000-0005-0000-0000-0000333C0000}"/>
    <cellStyle name="Standaard 4 2 6 2 2 2 2 3 2 5" xfId="25269" xr:uid="{00000000-0005-0000-0000-0000343C0000}"/>
    <cellStyle name="Standaard 4 2 6 2 2 2 2 3 3" xfId="6205" xr:uid="{00000000-0005-0000-0000-0000353C0000}"/>
    <cellStyle name="Standaard 4 2 6 2 2 2 2 3 3 2" xfId="25272" xr:uid="{00000000-0005-0000-0000-0000363C0000}"/>
    <cellStyle name="Standaard 4 2 6 2 2 2 2 3 4" xfId="11549" xr:uid="{00000000-0005-0000-0000-0000373C0000}"/>
    <cellStyle name="Standaard 4 2 6 2 2 2 2 3 4 2" xfId="25273" xr:uid="{00000000-0005-0000-0000-0000383C0000}"/>
    <cellStyle name="Standaard 4 2 6 2 2 2 2 3 5" xfId="16217" xr:uid="{00000000-0005-0000-0000-0000393C0000}"/>
    <cellStyle name="Standaard 4 2 6 2 2 2 2 3 6" xfId="25268" xr:uid="{00000000-0005-0000-0000-00003A3C0000}"/>
    <cellStyle name="Standaard 4 2 6 2 2 2 2 4" xfId="3092" xr:uid="{00000000-0005-0000-0000-00003B3C0000}"/>
    <cellStyle name="Standaard 4 2 6 2 2 2 2 4 2" xfId="7759" xr:uid="{00000000-0005-0000-0000-00003C3C0000}"/>
    <cellStyle name="Standaard 4 2 6 2 2 2 2 4 2 2" xfId="25275" xr:uid="{00000000-0005-0000-0000-00003D3C0000}"/>
    <cellStyle name="Standaard 4 2 6 2 2 2 2 4 3" xfId="11551" xr:uid="{00000000-0005-0000-0000-00003E3C0000}"/>
    <cellStyle name="Standaard 4 2 6 2 2 2 2 4 3 2" xfId="25276" xr:uid="{00000000-0005-0000-0000-00003F3C0000}"/>
    <cellStyle name="Standaard 4 2 6 2 2 2 2 4 4" xfId="16219" xr:uid="{00000000-0005-0000-0000-0000403C0000}"/>
    <cellStyle name="Standaard 4 2 6 2 2 2 2 4 5" xfId="25274" xr:uid="{00000000-0005-0000-0000-0000413C0000}"/>
    <cellStyle name="Standaard 4 2 6 2 2 2 2 5" xfId="5428" xr:uid="{00000000-0005-0000-0000-0000423C0000}"/>
    <cellStyle name="Standaard 4 2 6 2 2 2 2 5 2" xfId="25277" xr:uid="{00000000-0005-0000-0000-0000433C0000}"/>
    <cellStyle name="Standaard 4 2 6 2 2 2 2 6" xfId="11546" xr:uid="{00000000-0005-0000-0000-0000443C0000}"/>
    <cellStyle name="Standaard 4 2 6 2 2 2 2 6 2" xfId="25278" xr:uid="{00000000-0005-0000-0000-0000453C0000}"/>
    <cellStyle name="Standaard 4 2 6 2 2 2 2 7" xfId="16214" xr:uid="{00000000-0005-0000-0000-0000463C0000}"/>
    <cellStyle name="Standaard 4 2 6 2 2 2 2 8" xfId="25261" xr:uid="{00000000-0005-0000-0000-0000473C0000}"/>
    <cellStyle name="Standaard 4 2 6 2 2 2 3" xfId="1927" xr:uid="{00000000-0005-0000-0000-0000483C0000}"/>
    <cellStyle name="Standaard 4 2 6 2 2 2 3 2" xfId="4258" xr:uid="{00000000-0005-0000-0000-0000493C0000}"/>
    <cellStyle name="Standaard 4 2 6 2 2 2 3 2 2" xfId="8925" xr:uid="{00000000-0005-0000-0000-00004A3C0000}"/>
    <cellStyle name="Standaard 4 2 6 2 2 2 3 2 2 2" xfId="25281" xr:uid="{00000000-0005-0000-0000-00004B3C0000}"/>
    <cellStyle name="Standaard 4 2 6 2 2 2 3 2 3" xfId="11553" xr:uid="{00000000-0005-0000-0000-00004C3C0000}"/>
    <cellStyle name="Standaard 4 2 6 2 2 2 3 2 3 2" xfId="25282" xr:uid="{00000000-0005-0000-0000-00004D3C0000}"/>
    <cellStyle name="Standaard 4 2 6 2 2 2 3 2 4" xfId="16221" xr:uid="{00000000-0005-0000-0000-00004E3C0000}"/>
    <cellStyle name="Standaard 4 2 6 2 2 2 3 2 5" xfId="25280" xr:uid="{00000000-0005-0000-0000-00004F3C0000}"/>
    <cellStyle name="Standaard 4 2 6 2 2 2 3 3" xfId="6594" xr:uid="{00000000-0005-0000-0000-0000503C0000}"/>
    <cellStyle name="Standaard 4 2 6 2 2 2 3 3 2" xfId="25283" xr:uid="{00000000-0005-0000-0000-0000513C0000}"/>
    <cellStyle name="Standaard 4 2 6 2 2 2 3 4" xfId="11552" xr:uid="{00000000-0005-0000-0000-0000523C0000}"/>
    <cellStyle name="Standaard 4 2 6 2 2 2 3 4 2" xfId="25284" xr:uid="{00000000-0005-0000-0000-0000533C0000}"/>
    <cellStyle name="Standaard 4 2 6 2 2 2 3 5" xfId="16220" xr:uid="{00000000-0005-0000-0000-0000543C0000}"/>
    <cellStyle name="Standaard 4 2 6 2 2 2 3 6" xfId="25279" xr:uid="{00000000-0005-0000-0000-0000553C0000}"/>
    <cellStyle name="Standaard 4 2 6 2 2 2 4" xfId="1150" xr:uid="{00000000-0005-0000-0000-0000563C0000}"/>
    <cellStyle name="Standaard 4 2 6 2 2 2 4 2" xfId="3481" xr:uid="{00000000-0005-0000-0000-0000573C0000}"/>
    <cellStyle name="Standaard 4 2 6 2 2 2 4 2 2" xfId="8148" xr:uid="{00000000-0005-0000-0000-0000583C0000}"/>
    <cellStyle name="Standaard 4 2 6 2 2 2 4 2 2 2" xfId="25287" xr:uid="{00000000-0005-0000-0000-0000593C0000}"/>
    <cellStyle name="Standaard 4 2 6 2 2 2 4 2 3" xfId="11555" xr:uid="{00000000-0005-0000-0000-00005A3C0000}"/>
    <cellStyle name="Standaard 4 2 6 2 2 2 4 2 3 2" xfId="25288" xr:uid="{00000000-0005-0000-0000-00005B3C0000}"/>
    <cellStyle name="Standaard 4 2 6 2 2 2 4 2 4" xfId="16223" xr:uid="{00000000-0005-0000-0000-00005C3C0000}"/>
    <cellStyle name="Standaard 4 2 6 2 2 2 4 2 5" xfId="25286" xr:uid="{00000000-0005-0000-0000-00005D3C0000}"/>
    <cellStyle name="Standaard 4 2 6 2 2 2 4 3" xfId="5817" xr:uid="{00000000-0005-0000-0000-00005E3C0000}"/>
    <cellStyle name="Standaard 4 2 6 2 2 2 4 3 2" xfId="25289" xr:uid="{00000000-0005-0000-0000-00005F3C0000}"/>
    <cellStyle name="Standaard 4 2 6 2 2 2 4 4" xfId="11554" xr:uid="{00000000-0005-0000-0000-0000603C0000}"/>
    <cellStyle name="Standaard 4 2 6 2 2 2 4 4 2" xfId="25290" xr:uid="{00000000-0005-0000-0000-0000613C0000}"/>
    <cellStyle name="Standaard 4 2 6 2 2 2 4 5" xfId="16222" xr:uid="{00000000-0005-0000-0000-0000623C0000}"/>
    <cellStyle name="Standaard 4 2 6 2 2 2 4 6" xfId="25285" xr:uid="{00000000-0005-0000-0000-0000633C0000}"/>
    <cellStyle name="Standaard 4 2 6 2 2 2 5" xfId="2704" xr:uid="{00000000-0005-0000-0000-0000643C0000}"/>
    <cellStyle name="Standaard 4 2 6 2 2 2 5 2" xfId="7371" xr:uid="{00000000-0005-0000-0000-0000653C0000}"/>
    <cellStyle name="Standaard 4 2 6 2 2 2 5 2 2" xfId="25292" xr:uid="{00000000-0005-0000-0000-0000663C0000}"/>
    <cellStyle name="Standaard 4 2 6 2 2 2 5 3" xfId="11556" xr:uid="{00000000-0005-0000-0000-0000673C0000}"/>
    <cellStyle name="Standaard 4 2 6 2 2 2 5 3 2" xfId="25293" xr:uid="{00000000-0005-0000-0000-0000683C0000}"/>
    <cellStyle name="Standaard 4 2 6 2 2 2 5 4" xfId="16224" xr:uid="{00000000-0005-0000-0000-0000693C0000}"/>
    <cellStyle name="Standaard 4 2 6 2 2 2 5 5" xfId="25291" xr:uid="{00000000-0005-0000-0000-00006A3C0000}"/>
    <cellStyle name="Standaard 4 2 6 2 2 2 6" xfId="5040" xr:uid="{00000000-0005-0000-0000-00006B3C0000}"/>
    <cellStyle name="Standaard 4 2 6 2 2 2 6 2" xfId="25294" xr:uid="{00000000-0005-0000-0000-00006C3C0000}"/>
    <cellStyle name="Standaard 4 2 6 2 2 2 7" xfId="11545" xr:uid="{00000000-0005-0000-0000-00006D3C0000}"/>
    <cellStyle name="Standaard 4 2 6 2 2 2 7 2" xfId="25295" xr:uid="{00000000-0005-0000-0000-00006E3C0000}"/>
    <cellStyle name="Standaard 4 2 6 2 2 2 8" xfId="16213" xr:uid="{00000000-0005-0000-0000-00006F3C0000}"/>
    <cellStyle name="Standaard 4 2 6 2 2 2 9" xfId="25260" xr:uid="{00000000-0005-0000-0000-0000703C0000}"/>
    <cellStyle name="Standaard 4 2 6 2 2 3" xfId="563" xr:uid="{00000000-0005-0000-0000-0000713C0000}"/>
    <cellStyle name="Standaard 4 2 6 2 2 3 2" xfId="2121" xr:uid="{00000000-0005-0000-0000-0000723C0000}"/>
    <cellStyle name="Standaard 4 2 6 2 2 3 2 2" xfId="4452" xr:uid="{00000000-0005-0000-0000-0000733C0000}"/>
    <cellStyle name="Standaard 4 2 6 2 2 3 2 2 2" xfId="9119" xr:uid="{00000000-0005-0000-0000-0000743C0000}"/>
    <cellStyle name="Standaard 4 2 6 2 2 3 2 2 2 2" xfId="25299" xr:uid="{00000000-0005-0000-0000-0000753C0000}"/>
    <cellStyle name="Standaard 4 2 6 2 2 3 2 2 3" xfId="11559" xr:uid="{00000000-0005-0000-0000-0000763C0000}"/>
    <cellStyle name="Standaard 4 2 6 2 2 3 2 2 3 2" xfId="25300" xr:uid="{00000000-0005-0000-0000-0000773C0000}"/>
    <cellStyle name="Standaard 4 2 6 2 2 3 2 2 4" xfId="16227" xr:uid="{00000000-0005-0000-0000-0000783C0000}"/>
    <cellStyle name="Standaard 4 2 6 2 2 3 2 2 5" xfId="25298" xr:uid="{00000000-0005-0000-0000-0000793C0000}"/>
    <cellStyle name="Standaard 4 2 6 2 2 3 2 3" xfId="6788" xr:uid="{00000000-0005-0000-0000-00007A3C0000}"/>
    <cellStyle name="Standaard 4 2 6 2 2 3 2 3 2" xfId="25301" xr:uid="{00000000-0005-0000-0000-00007B3C0000}"/>
    <cellStyle name="Standaard 4 2 6 2 2 3 2 4" xfId="11558" xr:uid="{00000000-0005-0000-0000-00007C3C0000}"/>
    <cellStyle name="Standaard 4 2 6 2 2 3 2 4 2" xfId="25302" xr:uid="{00000000-0005-0000-0000-00007D3C0000}"/>
    <cellStyle name="Standaard 4 2 6 2 2 3 2 5" xfId="16226" xr:uid="{00000000-0005-0000-0000-00007E3C0000}"/>
    <cellStyle name="Standaard 4 2 6 2 2 3 2 6" xfId="25297" xr:uid="{00000000-0005-0000-0000-00007F3C0000}"/>
    <cellStyle name="Standaard 4 2 6 2 2 3 3" xfId="1344" xr:uid="{00000000-0005-0000-0000-0000803C0000}"/>
    <cellStyle name="Standaard 4 2 6 2 2 3 3 2" xfId="3675" xr:uid="{00000000-0005-0000-0000-0000813C0000}"/>
    <cellStyle name="Standaard 4 2 6 2 2 3 3 2 2" xfId="8342" xr:uid="{00000000-0005-0000-0000-0000823C0000}"/>
    <cellStyle name="Standaard 4 2 6 2 2 3 3 2 2 2" xfId="25305" xr:uid="{00000000-0005-0000-0000-0000833C0000}"/>
    <cellStyle name="Standaard 4 2 6 2 2 3 3 2 3" xfId="11561" xr:uid="{00000000-0005-0000-0000-0000843C0000}"/>
    <cellStyle name="Standaard 4 2 6 2 2 3 3 2 3 2" xfId="25306" xr:uid="{00000000-0005-0000-0000-0000853C0000}"/>
    <cellStyle name="Standaard 4 2 6 2 2 3 3 2 4" xfId="16229" xr:uid="{00000000-0005-0000-0000-0000863C0000}"/>
    <cellStyle name="Standaard 4 2 6 2 2 3 3 2 5" xfId="25304" xr:uid="{00000000-0005-0000-0000-0000873C0000}"/>
    <cellStyle name="Standaard 4 2 6 2 2 3 3 3" xfId="6011" xr:uid="{00000000-0005-0000-0000-0000883C0000}"/>
    <cellStyle name="Standaard 4 2 6 2 2 3 3 3 2" xfId="25307" xr:uid="{00000000-0005-0000-0000-0000893C0000}"/>
    <cellStyle name="Standaard 4 2 6 2 2 3 3 4" xfId="11560" xr:uid="{00000000-0005-0000-0000-00008A3C0000}"/>
    <cellStyle name="Standaard 4 2 6 2 2 3 3 4 2" xfId="25308" xr:uid="{00000000-0005-0000-0000-00008B3C0000}"/>
    <cellStyle name="Standaard 4 2 6 2 2 3 3 5" xfId="16228" xr:uid="{00000000-0005-0000-0000-00008C3C0000}"/>
    <cellStyle name="Standaard 4 2 6 2 2 3 3 6" xfId="25303" xr:uid="{00000000-0005-0000-0000-00008D3C0000}"/>
    <cellStyle name="Standaard 4 2 6 2 2 3 4" xfId="2898" xr:uid="{00000000-0005-0000-0000-00008E3C0000}"/>
    <cellStyle name="Standaard 4 2 6 2 2 3 4 2" xfId="7565" xr:uid="{00000000-0005-0000-0000-00008F3C0000}"/>
    <cellStyle name="Standaard 4 2 6 2 2 3 4 2 2" xfId="25310" xr:uid="{00000000-0005-0000-0000-0000903C0000}"/>
    <cellStyle name="Standaard 4 2 6 2 2 3 4 3" xfId="11562" xr:uid="{00000000-0005-0000-0000-0000913C0000}"/>
    <cellStyle name="Standaard 4 2 6 2 2 3 4 3 2" xfId="25311" xr:uid="{00000000-0005-0000-0000-0000923C0000}"/>
    <cellStyle name="Standaard 4 2 6 2 2 3 4 4" xfId="16230" xr:uid="{00000000-0005-0000-0000-0000933C0000}"/>
    <cellStyle name="Standaard 4 2 6 2 2 3 4 5" xfId="25309" xr:uid="{00000000-0005-0000-0000-0000943C0000}"/>
    <cellStyle name="Standaard 4 2 6 2 2 3 5" xfId="5234" xr:uid="{00000000-0005-0000-0000-0000953C0000}"/>
    <cellStyle name="Standaard 4 2 6 2 2 3 5 2" xfId="25312" xr:uid="{00000000-0005-0000-0000-0000963C0000}"/>
    <cellStyle name="Standaard 4 2 6 2 2 3 6" xfId="11557" xr:uid="{00000000-0005-0000-0000-0000973C0000}"/>
    <cellStyle name="Standaard 4 2 6 2 2 3 6 2" xfId="25313" xr:uid="{00000000-0005-0000-0000-0000983C0000}"/>
    <cellStyle name="Standaard 4 2 6 2 2 3 7" xfId="16225" xr:uid="{00000000-0005-0000-0000-0000993C0000}"/>
    <cellStyle name="Standaard 4 2 6 2 2 3 8" xfId="25296" xr:uid="{00000000-0005-0000-0000-00009A3C0000}"/>
    <cellStyle name="Standaard 4 2 6 2 2 4" xfId="1733" xr:uid="{00000000-0005-0000-0000-00009B3C0000}"/>
    <cellStyle name="Standaard 4 2 6 2 2 4 2" xfId="4064" xr:uid="{00000000-0005-0000-0000-00009C3C0000}"/>
    <cellStyle name="Standaard 4 2 6 2 2 4 2 2" xfId="8731" xr:uid="{00000000-0005-0000-0000-00009D3C0000}"/>
    <cellStyle name="Standaard 4 2 6 2 2 4 2 2 2" xfId="25316" xr:uid="{00000000-0005-0000-0000-00009E3C0000}"/>
    <cellStyle name="Standaard 4 2 6 2 2 4 2 3" xfId="11564" xr:uid="{00000000-0005-0000-0000-00009F3C0000}"/>
    <cellStyle name="Standaard 4 2 6 2 2 4 2 3 2" xfId="25317" xr:uid="{00000000-0005-0000-0000-0000A03C0000}"/>
    <cellStyle name="Standaard 4 2 6 2 2 4 2 4" xfId="16232" xr:uid="{00000000-0005-0000-0000-0000A13C0000}"/>
    <cellStyle name="Standaard 4 2 6 2 2 4 2 5" xfId="25315" xr:uid="{00000000-0005-0000-0000-0000A23C0000}"/>
    <cellStyle name="Standaard 4 2 6 2 2 4 3" xfId="6400" xr:uid="{00000000-0005-0000-0000-0000A33C0000}"/>
    <cellStyle name="Standaard 4 2 6 2 2 4 3 2" xfId="25318" xr:uid="{00000000-0005-0000-0000-0000A43C0000}"/>
    <cellStyle name="Standaard 4 2 6 2 2 4 4" xfId="11563" xr:uid="{00000000-0005-0000-0000-0000A53C0000}"/>
    <cellStyle name="Standaard 4 2 6 2 2 4 4 2" xfId="25319" xr:uid="{00000000-0005-0000-0000-0000A63C0000}"/>
    <cellStyle name="Standaard 4 2 6 2 2 4 5" xfId="16231" xr:uid="{00000000-0005-0000-0000-0000A73C0000}"/>
    <cellStyle name="Standaard 4 2 6 2 2 4 6" xfId="25314" xr:uid="{00000000-0005-0000-0000-0000A83C0000}"/>
    <cellStyle name="Standaard 4 2 6 2 2 5" xfId="956" xr:uid="{00000000-0005-0000-0000-0000A93C0000}"/>
    <cellStyle name="Standaard 4 2 6 2 2 5 2" xfId="3287" xr:uid="{00000000-0005-0000-0000-0000AA3C0000}"/>
    <cellStyle name="Standaard 4 2 6 2 2 5 2 2" xfId="7954" xr:uid="{00000000-0005-0000-0000-0000AB3C0000}"/>
    <cellStyle name="Standaard 4 2 6 2 2 5 2 2 2" xfId="25322" xr:uid="{00000000-0005-0000-0000-0000AC3C0000}"/>
    <cellStyle name="Standaard 4 2 6 2 2 5 2 3" xfId="11566" xr:uid="{00000000-0005-0000-0000-0000AD3C0000}"/>
    <cellStyle name="Standaard 4 2 6 2 2 5 2 3 2" xfId="25323" xr:uid="{00000000-0005-0000-0000-0000AE3C0000}"/>
    <cellStyle name="Standaard 4 2 6 2 2 5 2 4" xfId="16234" xr:uid="{00000000-0005-0000-0000-0000AF3C0000}"/>
    <cellStyle name="Standaard 4 2 6 2 2 5 2 5" xfId="25321" xr:uid="{00000000-0005-0000-0000-0000B03C0000}"/>
    <cellStyle name="Standaard 4 2 6 2 2 5 3" xfId="5623" xr:uid="{00000000-0005-0000-0000-0000B13C0000}"/>
    <cellStyle name="Standaard 4 2 6 2 2 5 3 2" xfId="25324" xr:uid="{00000000-0005-0000-0000-0000B23C0000}"/>
    <cellStyle name="Standaard 4 2 6 2 2 5 4" xfId="11565" xr:uid="{00000000-0005-0000-0000-0000B33C0000}"/>
    <cellStyle name="Standaard 4 2 6 2 2 5 4 2" xfId="25325" xr:uid="{00000000-0005-0000-0000-0000B43C0000}"/>
    <cellStyle name="Standaard 4 2 6 2 2 5 5" xfId="16233" xr:uid="{00000000-0005-0000-0000-0000B53C0000}"/>
    <cellStyle name="Standaard 4 2 6 2 2 5 6" xfId="25320" xr:uid="{00000000-0005-0000-0000-0000B63C0000}"/>
    <cellStyle name="Standaard 4 2 6 2 2 6" xfId="2510" xr:uid="{00000000-0005-0000-0000-0000B73C0000}"/>
    <cellStyle name="Standaard 4 2 6 2 2 6 2" xfId="7177" xr:uid="{00000000-0005-0000-0000-0000B83C0000}"/>
    <cellStyle name="Standaard 4 2 6 2 2 6 2 2" xfId="25327" xr:uid="{00000000-0005-0000-0000-0000B93C0000}"/>
    <cellStyle name="Standaard 4 2 6 2 2 6 3" xfId="11567" xr:uid="{00000000-0005-0000-0000-0000BA3C0000}"/>
    <cellStyle name="Standaard 4 2 6 2 2 6 3 2" xfId="25328" xr:uid="{00000000-0005-0000-0000-0000BB3C0000}"/>
    <cellStyle name="Standaard 4 2 6 2 2 6 4" xfId="16235" xr:uid="{00000000-0005-0000-0000-0000BC3C0000}"/>
    <cellStyle name="Standaard 4 2 6 2 2 6 5" xfId="25326" xr:uid="{00000000-0005-0000-0000-0000BD3C0000}"/>
    <cellStyle name="Standaard 4 2 6 2 2 7" xfId="4846" xr:uid="{00000000-0005-0000-0000-0000BE3C0000}"/>
    <cellStyle name="Standaard 4 2 6 2 2 7 2" xfId="25329" xr:uid="{00000000-0005-0000-0000-0000BF3C0000}"/>
    <cellStyle name="Standaard 4 2 6 2 2 8" xfId="11544" xr:uid="{00000000-0005-0000-0000-0000C03C0000}"/>
    <cellStyle name="Standaard 4 2 6 2 2 8 2" xfId="25330" xr:uid="{00000000-0005-0000-0000-0000C13C0000}"/>
    <cellStyle name="Standaard 4 2 6 2 2 9" xfId="16212" xr:uid="{00000000-0005-0000-0000-0000C23C0000}"/>
    <cellStyle name="Standaard 4 2 6 2 3" xfId="253" xr:uid="{00000000-0005-0000-0000-0000C33C0000}"/>
    <cellStyle name="Standaard 4 2 6 2 3 2" xfId="644" xr:uid="{00000000-0005-0000-0000-0000C43C0000}"/>
    <cellStyle name="Standaard 4 2 6 2 3 2 2" xfId="2202" xr:uid="{00000000-0005-0000-0000-0000C53C0000}"/>
    <cellStyle name="Standaard 4 2 6 2 3 2 2 2" xfId="4533" xr:uid="{00000000-0005-0000-0000-0000C63C0000}"/>
    <cellStyle name="Standaard 4 2 6 2 3 2 2 2 2" xfId="9200" xr:uid="{00000000-0005-0000-0000-0000C73C0000}"/>
    <cellStyle name="Standaard 4 2 6 2 3 2 2 2 2 2" xfId="25335" xr:uid="{00000000-0005-0000-0000-0000C83C0000}"/>
    <cellStyle name="Standaard 4 2 6 2 3 2 2 2 3" xfId="11571" xr:uid="{00000000-0005-0000-0000-0000C93C0000}"/>
    <cellStyle name="Standaard 4 2 6 2 3 2 2 2 3 2" xfId="25336" xr:uid="{00000000-0005-0000-0000-0000CA3C0000}"/>
    <cellStyle name="Standaard 4 2 6 2 3 2 2 2 4" xfId="16239" xr:uid="{00000000-0005-0000-0000-0000CB3C0000}"/>
    <cellStyle name="Standaard 4 2 6 2 3 2 2 2 5" xfId="25334" xr:uid="{00000000-0005-0000-0000-0000CC3C0000}"/>
    <cellStyle name="Standaard 4 2 6 2 3 2 2 3" xfId="6869" xr:uid="{00000000-0005-0000-0000-0000CD3C0000}"/>
    <cellStyle name="Standaard 4 2 6 2 3 2 2 3 2" xfId="25337" xr:uid="{00000000-0005-0000-0000-0000CE3C0000}"/>
    <cellStyle name="Standaard 4 2 6 2 3 2 2 4" xfId="11570" xr:uid="{00000000-0005-0000-0000-0000CF3C0000}"/>
    <cellStyle name="Standaard 4 2 6 2 3 2 2 4 2" xfId="25338" xr:uid="{00000000-0005-0000-0000-0000D03C0000}"/>
    <cellStyle name="Standaard 4 2 6 2 3 2 2 5" xfId="16238" xr:uid="{00000000-0005-0000-0000-0000D13C0000}"/>
    <cellStyle name="Standaard 4 2 6 2 3 2 2 6" xfId="25333" xr:uid="{00000000-0005-0000-0000-0000D23C0000}"/>
    <cellStyle name="Standaard 4 2 6 2 3 2 3" xfId="1425" xr:uid="{00000000-0005-0000-0000-0000D33C0000}"/>
    <cellStyle name="Standaard 4 2 6 2 3 2 3 2" xfId="3756" xr:uid="{00000000-0005-0000-0000-0000D43C0000}"/>
    <cellStyle name="Standaard 4 2 6 2 3 2 3 2 2" xfId="8423" xr:uid="{00000000-0005-0000-0000-0000D53C0000}"/>
    <cellStyle name="Standaard 4 2 6 2 3 2 3 2 2 2" xfId="25341" xr:uid="{00000000-0005-0000-0000-0000D63C0000}"/>
    <cellStyle name="Standaard 4 2 6 2 3 2 3 2 3" xfId="11573" xr:uid="{00000000-0005-0000-0000-0000D73C0000}"/>
    <cellStyle name="Standaard 4 2 6 2 3 2 3 2 3 2" xfId="25342" xr:uid="{00000000-0005-0000-0000-0000D83C0000}"/>
    <cellStyle name="Standaard 4 2 6 2 3 2 3 2 4" xfId="16241" xr:uid="{00000000-0005-0000-0000-0000D93C0000}"/>
    <cellStyle name="Standaard 4 2 6 2 3 2 3 2 5" xfId="25340" xr:uid="{00000000-0005-0000-0000-0000DA3C0000}"/>
    <cellStyle name="Standaard 4 2 6 2 3 2 3 3" xfId="6092" xr:uid="{00000000-0005-0000-0000-0000DB3C0000}"/>
    <cellStyle name="Standaard 4 2 6 2 3 2 3 3 2" xfId="25343" xr:uid="{00000000-0005-0000-0000-0000DC3C0000}"/>
    <cellStyle name="Standaard 4 2 6 2 3 2 3 4" xfId="11572" xr:uid="{00000000-0005-0000-0000-0000DD3C0000}"/>
    <cellStyle name="Standaard 4 2 6 2 3 2 3 4 2" xfId="25344" xr:uid="{00000000-0005-0000-0000-0000DE3C0000}"/>
    <cellStyle name="Standaard 4 2 6 2 3 2 3 5" xfId="16240" xr:uid="{00000000-0005-0000-0000-0000DF3C0000}"/>
    <cellStyle name="Standaard 4 2 6 2 3 2 3 6" xfId="25339" xr:uid="{00000000-0005-0000-0000-0000E03C0000}"/>
    <cellStyle name="Standaard 4 2 6 2 3 2 4" xfId="2979" xr:uid="{00000000-0005-0000-0000-0000E13C0000}"/>
    <cellStyle name="Standaard 4 2 6 2 3 2 4 2" xfId="7646" xr:uid="{00000000-0005-0000-0000-0000E23C0000}"/>
    <cellStyle name="Standaard 4 2 6 2 3 2 4 2 2" xfId="25346" xr:uid="{00000000-0005-0000-0000-0000E33C0000}"/>
    <cellStyle name="Standaard 4 2 6 2 3 2 4 3" xfId="11574" xr:uid="{00000000-0005-0000-0000-0000E43C0000}"/>
    <cellStyle name="Standaard 4 2 6 2 3 2 4 3 2" xfId="25347" xr:uid="{00000000-0005-0000-0000-0000E53C0000}"/>
    <cellStyle name="Standaard 4 2 6 2 3 2 4 4" xfId="16242" xr:uid="{00000000-0005-0000-0000-0000E63C0000}"/>
    <cellStyle name="Standaard 4 2 6 2 3 2 4 5" xfId="25345" xr:uid="{00000000-0005-0000-0000-0000E73C0000}"/>
    <cellStyle name="Standaard 4 2 6 2 3 2 5" xfId="5315" xr:uid="{00000000-0005-0000-0000-0000E83C0000}"/>
    <cellStyle name="Standaard 4 2 6 2 3 2 5 2" xfId="25348" xr:uid="{00000000-0005-0000-0000-0000E93C0000}"/>
    <cellStyle name="Standaard 4 2 6 2 3 2 6" xfId="11569" xr:uid="{00000000-0005-0000-0000-0000EA3C0000}"/>
    <cellStyle name="Standaard 4 2 6 2 3 2 6 2" xfId="25349" xr:uid="{00000000-0005-0000-0000-0000EB3C0000}"/>
    <cellStyle name="Standaard 4 2 6 2 3 2 7" xfId="16237" xr:uid="{00000000-0005-0000-0000-0000EC3C0000}"/>
    <cellStyle name="Standaard 4 2 6 2 3 2 8" xfId="25332" xr:uid="{00000000-0005-0000-0000-0000ED3C0000}"/>
    <cellStyle name="Standaard 4 2 6 2 3 3" xfId="1814" xr:uid="{00000000-0005-0000-0000-0000EE3C0000}"/>
    <cellStyle name="Standaard 4 2 6 2 3 3 2" xfId="4145" xr:uid="{00000000-0005-0000-0000-0000EF3C0000}"/>
    <cellStyle name="Standaard 4 2 6 2 3 3 2 2" xfId="8812" xr:uid="{00000000-0005-0000-0000-0000F03C0000}"/>
    <cellStyle name="Standaard 4 2 6 2 3 3 2 2 2" xfId="25352" xr:uid="{00000000-0005-0000-0000-0000F13C0000}"/>
    <cellStyle name="Standaard 4 2 6 2 3 3 2 3" xfId="11576" xr:uid="{00000000-0005-0000-0000-0000F23C0000}"/>
    <cellStyle name="Standaard 4 2 6 2 3 3 2 3 2" xfId="25353" xr:uid="{00000000-0005-0000-0000-0000F33C0000}"/>
    <cellStyle name="Standaard 4 2 6 2 3 3 2 4" xfId="16244" xr:uid="{00000000-0005-0000-0000-0000F43C0000}"/>
    <cellStyle name="Standaard 4 2 6 2 3 3 2 5" xfId="25351" xr:uid="{00000000-0005-0000-0000-0000F53C0000}"/>
    <cellStyle name="Standaard 4 2 6 2 3 3 3" xfId="6481" xr:uid="{00000000-0005-0000-0000-0000F63C0000}"/>
    <cellStyle name="Standaard 4 2 6 2 3 3 3 2" xfId="25354" xr:uid="{00000000-0005-0000-0000-0000F73C0000}"/>
    <cellStyle name="Standaard 4 2 6 2 3 3 4" xfId="11575" xr:uid="{00000000-0005-0000-0000-0000F83C0000}"/>
    <cellStyle name="Standaard 4 2 6 2 3 3 4 2" xfId="25355" xr:uid="{00000000-0005-0000-0000-0000F93C0000}"/>
    <cellStyle name="Standaard 4 2 6 2 3 3 5" xfId="16243" xr:uid="{00000000-0005-0000-0000-0000FA3C0000}"/>
    <cellStyle name="Standaard 4 2 6 2 3 3 6" xfId="25350" xr:uid="{00000000-0005-0000-0000-0000FB3C0000}"/>
    <cellStyle name="Standaard 4 2 6 2 3 4" xfId="1037" xr:uid="{00000000-0005-0000-0000-0000FC3C0000}"/>
    <cellStyle name="Standaard 4 2 6 2 3 4 2" xfId="3368" xr:uid="{00000000-0005-0000-0000-0000FD3C0000}"/>
    <cellStyle name="Standaard 4 2 6 2 3 4 2 2" xfId="8035" xr:uid="{00000000-0005-0000-0000-0000FE3C0000}"/>
    <cellStyle name="Standaard 4 2 6 2 3 4 2 2 2" xfId="25358" xr:uid="{00000000-0005-0000-0000-0000FF3C0000}"/>
    <cellStyle name="Standaard 4 2 6 2 3 4 2 3" xfId="11578" xr:uid="{00000000-0005-0000-0000-0000003D0000}"/>
    <cellStyle name="Standaard 4 2 6 2 3 4 2 3 2" xfId="25359" xr:uid="{00000000-0005-0000-0000-0000013D0000}"/>
    <cellStyle name="Standaard 4 2 6 2 3 4 2 4" xfId="16246" xr:uid="{00000000-0005-0000-0000-0000023D0000}"/>
    <cellStyle name="Standaard 4 2 6 2 3 4 2 5" xfId="25357" xr:uid="{00000000-0005-0000-0000-0000033D0000}"/>
    <cellStyle name="Standaard 4 2 6 2 3 4 3" xfId="5704" xr:uid="{00000000-0005-0000-0000-0000043D0000}"/>
    <cellStyle name="Standaard 4 2 6 2 3 4 3 2" xfId="25360" xr:uid="{00000000-0005-0000-0000-0000053D0000}"/>
    <cellStyle name="Standaard 4 2 6 2 3 4 4" xfId="11577" xr:uid="{00000000-0005-0000-0000-0000063D0000}"/>
    <cellStyle name="Standaard 4 2 6 2 3 4 4 2" xfId="25361" xr:uid="{00000000-0005-0000-0000-0000073D0000}"/>
    <cellStyle name="Standaard 4 2 6 2 3 4 5" xfId="16245" xr:uid="{00000000-0005-0000-0000-0000083D0000}"/>
    <cellStyle name="Standaard 4 2 6 2 3 4 6" xfId="25356" xr:uid="{00000000-0005-0000-0000-0000093D0000}"/>
    <cellStyle name="Standaard 4 2 6 2 3 5" xfId="2591" xr:uid="{00000000-0005-0000-0000-00000A3D0000}"/>
    <cellStyle name="Standaard 4 2 6 2 3 5 2" xfId="7258" xr:uid="{00000000-0005-0000-0000-00000B3D0000}"/>
    <cellStyle name="Standaard 4 2 6 2 3 5 2 2" xfId="25363" xr:uid="{00000000-0005-0000-0000-00000C3D0000}"/>
    <cellStyle name="Standaard 4 2 6 2 3 5 3" xfId="11579" xr:uid="{00000000-0005-0000-0000-00000D3D0000}"/>
    <cellStyle name="Standaard 4 2 6 2 3 5 3 2" xfId="25364" xr:uid="{00000000-0005-0000-0000-00000E3D0000}"/>
    <cellStyle name="Standaard 4 2 6 2 3 5 4" xfId="16247" xr:uid="{00000000-0005-0000-0000-00000F3D0000}"/>
    <cellStyle name="Standaard 4 2 6 2 3 5 5" xfId="25362" xr:uid="{00000000-0005-0000-0000-0000103D0000}"/>
    <cellStyle name="Standaard 4 2 6 2 3 6" xfId="4927" xr:uid="{00000000-0005-0000-0000-0000113D0000}"/>
    <cellStyle name="Standaard 4 2 6 2 3 6 2" xfId="25365" xr:uid="{00000000-0005-0000-0000-0000123D0000}"/>
    <cellStyle name="Standaard 4 2 6 2 3 7" xfId="11568" xr:uid="{00000000-0005-0000-0000-0000133D0000}"/>
    <cellStyle name="Standaard 4 2 6 2 3 7 2" xfId="25366" xr:uid="{00000000-0005-0000-0000-0000143D0000}"/>
    <cellStyle name="Standaard 4 2 6 2 3 8" xfId="16236" xr:uid="{00000000-0005-0000-0000-0000153D0000}"/>
    <cellStyle name="Standaard 4 2 6 2 3 9" xfId="25331" xr:uid="{00000000-0005-0000-0000-0000163D0000}"/>
    <cellStyle name="Standaard 4 2 6 2 4" xfId="450" xr:uid="{00000000-0005-0000-0000-0000173D0000}"/>
    <cellStyle name="Standaard 4 2 6 2 4 2" xfId="2008" xr:uid="{00000000-0005-0000-0000-0000183D0000}"/>
    <cellStyle name="Standaard 4 2 6 2 4 2 2" xfId="4339" xr:uid="{00000000-0005-0000-0000-0000193D0000}"/>
    <cellStyle name="Standaard 4 2 6 2 4 2 2 2" xfId="9006" xr:uid="{00000000-0005-0000-0000-00001A3D0000}"/>
    <cellStyle name="Standaard 4 2 6 2 4 2 2 2 2" xfId="25370" xr:uid="{00000000-0005-0000-0000-00001B3D0000}"/>
    <cellStyle name="Standaard 4 2 6 2 4 2 2 3" xfId="11582" xr:uid="{00000000-0005-0000-0000-00001C3D0000}"/>
    <cellStyle name="Standaard 4 2 6 2 4 2 2 3 2" xfId="25371" xr:uid="{00000000-0005-0000-0000-00001D3D0000}"/>
    <cellStyle name="Standaard 4 2 6 2 4 2 2 4" xfId="16250" xr:uid="{00000000-0005-0000-0000-00001E3D0000}"/>
    <cellStyle name="Standaard 4 2 6 2 4 2 2 5" xfId="25369" xr:uid="{00000000-0005-0000-0000-00001F3D0000}"/>
    <cellStyle name="Standaard 4 2 6 2 4 2 3" xfId="6675" xr:uid="{00000000-0005-0000-0000-0000203D0000}"/>
    <cellStyle name="Standaard 4 2 6 2 4 2 3 2" xfId="25372" xr:uid="{00000000-0005-0000-0000-0000213D0000}"/>
    <cellStyle name="Standaard 4 2 6 2 4 2 4" xfId="11581" xr:uid="{00000000-0005-0000-0000-0000223D0000}"/>
    <cellStyle name="Standaard 4 2 6 2 4 2 4 2" xfId="25373" xr:uid="{00000000-0005-0000-0000-0000233D0000}"/>
    <cellStyle name="Standaard 4 2 6 2 4 2 5" xfId="16249" xr:uid="{00000000-0005-0000-0000-0000243D0000}"/>
    <cellStyle name="Standaard 4 2 6 2 4 2 6" xfId="25368" xr:uid="{00000000-0005-0000-0000-0000253D0000}"/>
    <cellStyle name="Standaard 4 2 6 2 4 3" xfId="1231" xr:uid="{00000000-0005-0000-0000-0000263D0000}"/>
    <cellStyle name="Standaard 4 2 6 2 4 3 2" xfId="3562" xr:uid="{00000000-0005-0000-0000-0000273D0000}"/>
    <cellStyle name="Standaard 4 2 6 2 4 3 2 2" xfId="8229" xr:uid="{00000000-0005-0000-0000-0000283D0000}"/>
    <cellStyle name="Standaard 4 2 6 2 4 3 2 2 2" xfId="25376" xr:uid="{00000000-0005-0000-0000-0000293D0000}"/>
    <cellStyle name="Standaard 4 2 6 2 4 3 2 3" xfId="11584" xr:uid="{00000000-0005-0000-0000-00002A3D0000}"/>
    <cellStyle name="Standaard 4 2 6 2 4 3 2 3 2" xfId="25377" xr:uid="{00000000-0005-0000-0000-00002B3D0000}"/>
    <cellStyle name="Standaard 4 2 6 2 4 3 2 4" xfId="16252" xr:uid="{00000000-0005-0000-0000-00002C3D0000}"/>
    <cellStyle name="Standaard 4 2 6 2 4 3 2 5" xfId="25375" xr:uid="{00000000-0005-0000-0000-00002D3D0000}"/>
    <cellStyle name="Standaard 4 2 6 2 4 3 3" xfId="5898" xr:uid="{00000000-0005-0000-0000-00002E3D0000}"/>
    <cellStyle name="Standaard 4 2 6 2 4 3 3 2" xfId="25378" xr:uid="{00000000-0005-0000-0000-00002F3D0000}"/>
    <cellStyle name="Standaard 4 2 6 2 4 3 4" xfId="11583" xr:uid="{00000000-0005-0000-0000-0000303D0000}"/>
    <cellStyle name="Standaard 4 2 6 2 4 3 4 2" xfId="25379" xr:uid="{00000000-0005-0000-0000-0000313D0000}"/>
    <cellStyle name="Standaard 4 2 6 2 4 3 5" xfId="16251" xr:uid="{00000000-0005-0000-0000-0000323D0000}"/>
    <cellStyle name="Standaard 4 2 6 2 4 3 6" xfId="25374" xr:uid="{00000000-0005-0000-0000-0000333D0000}"/>
    <cellStyle name="Standaard 4 2 6 2 4 4" xfId="2785" xr:uid="{00000000-0005-0000-0000-0000343D0000}"/>
    <cellStyle name="Standaard 4 2 6 2 4 4 2" xfId="7452" xr:uid="{00000000-0005-0000-0000-0000353D0000}"/>
    <cellStyle name="Standaard 4 2 6 2 4 4 2 2" xfId="25381" xr:uid="{00000000-0005-0000-0000-0000363D0000}"/>
    <cellStyle name="Standaard 4 2 6 2 4 4 3" xfId="11585" xr:uid="{00000000-0005-0000-0000-0000373D0000}"/>
    <cellStyle name="Standaard 4 2 6 2 4 4 3 2" xfId="25382" xr:uid="{00000000-0005-0000-0000-0000383D0000}"/>
    <cellStyle name="Standaard 4 2 6 2 4 4 4" xfId="16253" xr:uid="{00000000-0005-0000-0000-0000393D0000}"/>
    <cellStyle name="Standaard 4 2 6 2 4 4 5" xfId="25380" xr:uid="{00000000-0005-0000-0000-00003A3D0000}"/>
    <cellStyle name="Standaard 4 2 6 2 4 5" xfId="5121" xr:uid="{00000000-0005-0000-0000-00003B3D0000}"/>
    <cellStyle name="Standaard 4 2 6 2 4 5 2" xfId="25383" xr:uid="{00000000-0005-0000-0000-00003C3D0000}"/>
    <cellStyle name="Standaard 4 2 6 2 4 6" xfId="11580" xr:uid="{00000000-0005-0000-0000-00003D3D0000}"/>
    <cellStyle name="Standaard 4 2 6 2 4 6 2" xfId="25384" xr:uid="{00000000-0005-0000-0000-00003E3D0000}"/>
    <cellStyle name="Standaard 4 2 6 2 4 7" xfId="16248" xr:uid="{00000000-0005-0000-0000-00003F3D0000}"/>
    <cellStyle name="Standaard 4 2 6 2 4 8" xfId="25367" xr:uid="{00000000-0005-0000-0000-0000403D0000}"/>
    <cellStyle name="Standaard 4 2 6 2 5" xfId="1620" xr:uid="{00000000-0005-0000-0000-0000413D0000}"/>
    <cellStyle name="Standaard 4 2 6 2 5 2" xfId="3951" xr:uid="{00000000-0005-0000-0000-0000423D0000}"/>
    <cellStyle name="Standaard 4 2 6 2 5 2 2" xfId="8618" xr:uid="{00000000-0005-0000-0000-0000433D0000}"/>
    <cellStyle name="Standaard 4 2 6 2 5 2 2 2" xfId="25387" xr:uid="{00000000-0005-0000-0000-0000443D0000}"/>
    <cellStyle name="Standaard 4 2 6 2 5 2 3" xfId="11587" xr:uid="{00000000-0005-0000-0000-0000453D0000}"/>
    <cellStyle name="Standaard 4 2 6 2 5 2 3 2" xfId="25388" xr:uid="{00000000-0005-0000-0000-0000463D0000}"/>
    <cellStyle name="Standaard 4 2 6 2 5 2 4" xfId="16255" xr:uid="{00000000-0005-0000-0000-0000473D0000}"/>
    <cellStyle name="Standaard 4 2 6 2 5 2 5" xfId="25386" xr:uid="{00000000-0005-0000-0000-0000483D0000}"/>
    <cellStyle name="Standaard 4 2 6 2 5 3" xfId="6287" xr:uid="{00000000-0005-0000-0000-0000493D0000}"/>
    <cellStyle name="Standaard 4 2 6 2 5 3 2" xfId="25389" xr:uid="{00000000-0005-0000-0000-00004A3D0000}"/>
    <cellStyle name="Standaard 4 2 6 2 5 4" xfId="11586" xr:uid="{00000000-0005-0000-0000-00004B3D0000}"/>
    <cellStyle name="Standaard 4 2 6 2 5 4 2" xfId="25390" xr:uid="{00000000-0005-0000-0000-00004C3D0000}"/>
    <cellStyle name="Standaard 4 2 6 2 5 5" xfId="16254" xr:uid="{00000000-0005-0000-0000-00004D3D0000}"/>
    <cellStyle name="Standaard 4 2 6 2 5 6" xfId="25385" xr:uid="{00000000-0005-0000-0000-00004E3D0000}"/>
    <cellStyle name="Standaard 4 2 6 2 6" xfId="843" xr:uid="{00000000-0005-0000-0000-00004F3D0000}"/>
    <cellStyle name="Standaard 4 2 6 2 6 2" xfId="3174" xr:uid="{00000000-0005-0000-0000-0000503D0000}"/>
    <cellStyle name="Standaard 4 2 6 2 6 2 2" xfId="7841" xr:uid="{00000000-0005-0000-0000-0000513D0000}"/>
    <cellStyle name="Standaard 4 2 6 2 6 2 2 2" xfId="25393" xr:uid="{00000000-0005-0000-0000-0000523D0000}"/>
    <cellStyle name="Standaard 4 2 6 2 6 2 3" xfId="11589" xr:uid="{00000000-0005-0000-0000-0000533D0000}"/>
    <cellStyle name="Standaard 4 2 6 2 6 2 3 2" xfId="25394" xr:uid="{00000000-0005-0000-0000-0000543D0000}"/>
    <cellStyle name="Standaard 4 2 6 2 6 2 4" xfId="16257" xr:uid="{00000000-0005-0000-0000-0000553D0000}"/>
    <cellStyle name="Standaard 4 2 6 2 6 2 5" xfId="25392" xr:uid="{00000000-0005-0000-0000-0000563D0000}"/>
    <cellStyle name="Standaard 4 2 6 2 6 3" xfId="5510" xr:uid="{00000000-0005-0000-0000-0000573D0000}"/>
    <cellStyle name="Standaard 4 2 6 2 6 3 2" xfId="25395" xr:uid="{00000000-0005-0000-0000-0000583D0000}"/>
    <cellStyle name="Standaard 4 2 6 2 6 4" xfId="11588" xr:uid="{00000000-0005-0000-0000-0000593D0000}"/>
    <cellStyle name="Standaard 4 2 6 2 6 4 2" xfId="25396" xr:uid="{00000000-0005-0000-0000-00005A3D0000}"/>
    <cellStyle name="Standaard 4 2 6 2 6 5" xfId="16256" xr:uid="{00000000-0005-0000-0000-00005B3D0000}"/>
    <cellStyle name="Standaard 4 2 6 2 6 6" xfId="25391" xr:uid="{00000000-0005-0000-0000-00005C3D0000}"/>
    <cellStyle name="Standaard 4 2 6 2 7" xfId="2397" xr:uid="{00000000-0005-0000-0000-00005D3D0000}"/>
    <cellStyle name="Standaard 4 2 6 2 7 2" xfId="7064" xr:uid="{00000000-0005-0000-0000-00005E3D0000}"/>
    <cellStyle name="Standaard 4 2 6 2 7 2 2" xfId="25398" xr:uid="{00000000-0005-0000-0000-00005F3D0000}"/>
    <cellStyle name="Standaard 4 2 6 2 7 3" xfId="11590" xr:uid="{00000000-0005-0000-0000-0000603D0000}"/>
    <cellStyle name="Standaard 4 2 6 2 7 3 2" xfId="25399" xr:uid="{00000000-0005-0000-0000-0000613D0000}"/>
    <cellStyle name="Standaard 4 2 6 2 7 4" xfId="16258" xr:uid="{00000000-0005-0000-0000-0000623D0000}"/>
    <cellStyle name="Standaard 4 2 6 2 7 5" xfId="25397" xr:uid="{00000000-0005-0000-0000-0000633D0000}"/>
    <cellStyle name="Standaard 4 2 6 2 8" xfId="4747" xr:uid="{00000000-0005-0000-0000-0000643D0000}"/>
    <cellStyle name="Standaard 4 2 6 2 8 2" xfId="25400" xr:uid="{00000000-0005-0000-0000-0000653D0000}"/>
    <cellStyle name="Standaard 4 2 6 2 9" xfId="11543" xr:uid="{00000000-0005-0000-0000-0000663D0000}"/>
    <cellStyle name="Standaard 4 2 6 2 9 2" xfId="25401" xr:uid="{00000000-0005-0000-0000-0000673D0000}"/>
    <cellStyle name="Standaard 4 2 6 3" xfId="58" xr:uid="{00000000-0005-0000-0000-0000683D0000}"/>
    <cellStyle name="Standaard 4 2 6 3 10" xfId="16259" xr:uid="{00000000-0005-0000-0000-0000693D0000}"/>
    <cellStyle name="Standaard 4 2 6 3 11" xfId="25402" xr:uid="{00000000-0005-0000-0000-00006A3D0000}"/>
    <cellStyle name="Standaard 4 2 6 3 2" xfId="196" xr:uid="{00000000-0005-0000-0000-00006B3D0000}"/>
    <cellStyle name="Standaard 4 2 6 3 2 10" xfId="25403" xr:uid="{00000000-0005-0000-0000-00006C3D0000}"/>
    <cellStyle name="Standaard 4 2 6 3 2 2" xfId="390" xr:uid="{00000000-0005-0000-0000-00006D3D0000}"/>
    <cellStyle name="Standaard 4 2 6 3 2 2 2" xfId="781" xr:uid="{00000000-0005-0000-0000-00006E3D0000}"/>
    <cellStyle name="Standaard 4 2 6 3 2 2 2 2" xfId="2339" xr:uid="{00000000-0005-0000-0000-00006F3D0000}"/>
    <cellStyle name="Standaard 4 2 6 3 2 2 2 2 2" xfId="4670" xr:uid="{00000000-0005-0000-0000-0000703D0000}"/>
    <cellStyle name="Standaard 4 2 6 3 2 2 2 2 2 2" xfId="9337" xr:uid="{00000000-0005-0000-0000-0000713D0000}"/>
    <cellStyle name="Standaard 4 2 6 3 2 2 2 2 2 2 2" xfId="25408" xr:uid="{00000000-0005-0000-0000-0000723D0000}"/>
    <cellStyle name="Standaard 4 2 6 3 2 2 2 2 2 3" xfId="11596" xr:uid="{00000000-0005-0000-0000-0000733D0000}"/>
    <cellStyle name="Standaard 4 2 6 3 2 2 2 2 2 3 2" xfId="25409" xr:uid="{00000000-0005-0000-0000-0000743D0000}"/>
    <cellStyle name="Standaard 4 2 6 3 2 2 2 2 2 4" xfId="16264" xr:uid="{00000000-0005-0000-0000-0000753D0000}"/>
    <cellStyle name="Standaard 4 2 6 3 2 2 2 2 2 5" xfId="25407" xr:uid="{00000000-0005-0000-0000-0000763D0000}"/>
    <cellStyle name="Standaard 4 2 6 3 2 2 2 2 3" xfId="7006" xr:uid="{00000000-0005-0000-0000-0000773D0000}"/>
    <cellStyle name="Standaard 4 2 6 3 2 2 2 2 3 2" xfId="25410" xr:uid="{00000000-0005-0000-0000-0000783D0000}"/>
    <cellStyle name="Standaard 4 2 6 3 2 2 2 2 4" xfId="11595" xr:uid="{00000000-0005-0000-0000-0000793D0000}"/>
    <cellStyle name="Standaard 4 2 6 3 2 2 2 2 4 2" xfId="25411" xr:uid="{00000000-0005-0000-0000-00007A3D0000}"/>
    <cellStyle name="Standaard 4 2 6 3 2 2 2 2 5" xfId="16263" xr:uid="{00000000-0005-0000-0000-00007B3D0000}"/>
    <cellStyle name="Standaard 4 2 6 3 2 2 2 2 6" xfId="25406" xr:uid="{00000000-0005-0000-0000-00007C3D0000}"/>
    <cellStyle name="Standaard 4 2 6 3 2 2 2 3" xfId="1562" xr:uid="{00000000-0005-0000-0000-00007D3D0000}"/>
    <cellStyle name="Standaard 4 2 6 3 2 2 2 3 2" xfId="3893" xr:uid="{00000000-0005-0000-0000-00007E3D0000}"/>
    <cellStyle name="Standaard 4 2 6 3 2 2 2 3 2 2" xfId="8560" xr:uid="{00000000-0005-0000-0000-00007F3D0000}"/>
    <cellStyle name="Standaard 4 2 6 3 2 2 2 3 2 2 2" xfId="25414" xr:uid="{00000000-0005-0000-0000-0000803D0000}"/>
    <cellStyle name="Standaard 4 2 6 3 2 2 2 3 2 3" xfId="11598" xr:uid="{00000000-0005-0000-0000-0000813D0000}"/>
    <cellStyle name="Standaard 4 2 6 3 2 2 2 3 2 3 2" xfId="25415" xr:uid="{00000000-0005-0000-0000-0000823D0000}"/>
    <cellStyle name="Standaard 4 2 6 3 2 2 2 3 2 4" xfId="16266" xr:uid="{00000000-0005-0000-0000-0000833D0000}"/>
    <cellStyle name="Standaard 4 2 6 3 2 2 2 3 2 5" xfId="25413" xr:uid="{00000000-0005-0000-0000-0000843D0000}"/>
    <cellStyle name="Standaard 4 2 6 3 2 2 2 3 3" xfId="6229" xr:uid="{00000000-0005-0000-0000-0000853D0000}"/>
    <cellStyle name="Standaard 4 2 6 3 2 2 2 3 3 2" xfId="25416" xr:uid="{00000000-0005-0000-0000-0000863D0000}"/>
    <cellStyle name="Standaard 4 2 6 3 2 2 2 3 4" xfId="11597" xr:uid="{00000000-0005-0000-0000-0000873D0000}"/>
    <cellStyle name="Standaard 4 2 6 3 2 2 2 3 4 2" xfId="25417" xr:uid="{00000000-0005-0000-0000-0000883D0000}"/>
    <cellStyle name="Standaard 4 2 6 3 2 2 2 3 5" xfId="16265" xr:uid="{00000000-0005-0000-0000-0000893D0000}"/>
    <cellStyle name="Standaard 4 2 6 3 2 2 2 3 6" xfId="25412" xr:uid="{00000000-0005-0000-0000-00008A3D0000}"/>
    <cellStyle name="Standaard 4 2 6 3 2 2 2 4" xfId="3116" xr:uid="{00000000-0005-0000-0000-00008B3D0000}"/>
    <cellStyle name="Standaard 4 2 6 3 2 2 2 4 2" xfId="7783" xr:uid="{00000000-0005-0000-0000-00008C3D0000}"/>
    <cellStyle name="Standaard 4 2 6 3 2 2 2 4 2 2" xfId="25419" xr:uid="{00000000-0005-0000-0000-00008D3D0000}"/>
    <cellStyle name="Standaard 4 2 6 3 2 2 2 4 3" xfId="11599" xr:uid="{00000000-0005-0000-0000-00008E3D0000}"/>
    <cellStyle name="Standaard 4 2 6 3 2 2 2 4 3 2" xfId="25420" xr:uid="{00000000-0005-0000-0000-00008F3D0000}"/>
    <cellStyle name="Standaard 4 2 6 3 2 2 2 4 4" xfId="16267" xr:uid="{00000000-0005-0000-0000-0000903D0000}"/>
    <cellStyle name="Standaard 4 2 6 3 2 2 2 4 5" xfId="25418" xr:uid="{00000000-0005-0000-0000-0000913D0000}"/>
    <cellStyle name="Standaard 4 2 6 3 2 2 2 5" xfId="5452" xr:uid="{00000000-0005-0000-0000-0000923D0000}"/>
    <cellStyle name="Standaard 4 2 6 3 2 2 2 5 2" xfId="25421" xr:uid="{00000000-0005-0000-0000-0000933D0000}"/>
    <cellStyle name="Standaard 4 2 6 3 2 2 2 6" xfId="11594" xr:uid="{00000000-0005-0000-0000-0000943D0000}"/>
    <cellStyle name="Standaard 4 2 6 3 2 2 2 6 2" xfId="25422" xr:uid="{00000000-0005-0000-0000-0000953D0000}"/>
    <cellStyle name="Standaard 4 2 6 3 2 2 2 7" xfId="16262" xr:uid="{00000000-0005-0000-0000-0000963D0000}"/>
    <cellStyle name="Standaard 4 2 6 3 2 2 2 8" xfId="25405" xr:uid="{00000000-0005-0000-0000-0000973D0000}"/>
    <cellStyle name="Standaard 4 2 6 3 2 2 3" xfId="1951" xr:uid="{00000000-0005-0000-0000-0000983D0000}"/>
    <cellStyle name="Standaard 4 2 6 3 2 2 3 2" xfId="4282" xr:uid="{00000000-0005-0000-0000-0000993D0000}"/>
    <cellStyle name="Standaard 4 2 6 3 2 2 3 2 2" xfId="8949" xr:uid="{00000000-0005-0000-0000-00009A3D0000}"/>
    <cellStyle name="Standaard 4 2 6 3 2 2 3 2 2 2" xfId="25425" xr:uid="{00000000-0005-0000-0000-00009B3D0000}"/>
    <cellStyle name="Standaard 4 2 6 3 2 2 3 2 3" xfId="11601" xr:uid="{00000000-0005-0000-0000-00009C3D0000}"/>
    <cellStyle name="Standaard 4 2 6 3 2 2 3 2 3 2" xfId="25426" xr:uid="{00000000-0005-0000-0000-00009D3D0000}"/>
    <cellStyle name="Standaard 4 2 6 3 2 2 3 2 4" xfId="16269" xr:uid="{00000000-0005-0000-0000-00009E3D0000}"/>
    <cellStyle name="Standaard 4 2 6 3 2 2 3 2 5" xfId="25424" xr:uid="{00000000-0005-0000-0000-00009F3D0000}"/>
    <cellStyle name="Standaard 4 2 6 3 2 2 3 3" xfId="6618" xr:uid="{00000000-0005-0000-0000-0000A03D0000}"/>
    <cellStyle name="Standaard 4 2 6 3 2 2 3 3 2" xfId="25427" xr:uid="{00000000-0005-0000-0000-0000A13D0000}"/>
    <cellStyle name="Standaard 4 2 6 3 2 2 3 4" xfId="11600" xr:uid="{00000000-0005-0000-0000-0000A23D0000}"/>
    <cellStyle name="Standaard 4 2 6 3 2 2 3 4 2" xfId="25428" xr:uid="{00000000-0005-0000-0000-0000A33D0000}"/>
    <cellStyle name="Standaard 4 2 6 3 2 2 3 5" xfId="16268" xr:uid="{00000000-0005-0000-0000-0000A43D0000}"/>
    <cellStyle name="Standaard 4 2 6 3 2 2 3 6" xfId="25423" xr:uid="{00000000-0005-0000-0000-0000A53D0000}"/>
    <cellStyle name="Standaard 4 2 6 3 2 2 4" xfId="1174" xr:uid="{00000000-0005-0000-0000-0000A63D0000}"/>
    <cellStyle name="Standaard 4 2 6 3 2 2 4 2" xfId="3505" xr:uid="{00000000-0005-0000-0000-0000A73D0000}"/>
    <cellStyle name="Standaard 4 2 6 3 2 2 4 2 2" xfId="8172" xr:uid="{00000000-0005-0000-0000-0000A83D0000}"/>
    <cellStyle name="Standaard 4 2 6 3 2 2 4 2 2 2" xfId="25431" xr:uid="{00000000-0005-0000-0000-0000A93D0000}"/>
    <cellStyle name="Standaard 4 2 6 3 2 2 4 2 3" xfId="11603" xr:uid="{00000000-0005-0000-0000-0000AA3D0000}"/>
    <cellStyle name="Standaard 4 2 6 3 2 2 4 2 3 2" xfId="25432" xr:uid="{00000000-0005-0000-0000-0000AB3D0000}"/>
    <cellStyle name="Standaard 4 2 6 3 2 2 4 2 4" xfId="16271" xr:uid="{00000000-0005-0000-0000-0000AC3D0000}"/>
    <cellStyle name="Standaard 4 2 6 3 2 2 4 2 5" xfId="25430" xr:uid="{00000000-0005-0000-0000-0000AD3D0000}"/>
    <cellStyle name="Standaard 4 2 6 3 2 2 4 3" xfId="5841" xr:uid="{00000000-0005-0000-0000-0000AE3D0000}"/>
    <cellStyle name="Standaard 4 2 6 3 2 2 4 3 2" xfId="25433" xr:uid="{00000000-0005-0000-0000-0000AF3D0000}"/>
    <cellStyle name="Standaard 4 2 6 3 2 2 4 4" xfId="11602" xr:uid="{00000000-0005-0000-0000-0000B03D0000}"/>
    <cellStyle name="Standaard 4 2 6 3 2 2 4 4 2" xfId="25434" xr:uid="{00000000-0005-0000-0000-0000B13D0000}"/>
    <cellStyle name="Standaard 4 2 6 3 2 2 4 5" xfId="16270" xr:uid="{00000000-0005-0000-0000-0000B23D0000}"/>
    <cellStyle name="Standaard 4 2 6 3 2 2 4 6" xfId="25429" xr:uid="{00000000-0005-0000-0000-0000B33D0000}"/>
    <cellStyle name="Standaard 4 2 6 3 2 2 5" xfId="2728" xr:uid="{00000000-0005-0000-0000-0000B43D0000}"/>
    <cellStyle name="Standaard 4 2 6 3 2 2 5 2" xfId="7395" xr:uid="{00000000-0005-0000-0000-0000B53D0000}"/>
    <cellStyle name="Standaard 4 2 6 3 2 2 5 2 2" xfId="25436" xr:uid="{00000000-0005-0000-0000-0000B63D0000}"/>
    <cellStyle name="Standaard 4 2 6 3 2 2 5 3" xfId="11604" xr:uid="{00000000-0005-0000-0000-0000B73D0000}"/>
    <cellStyle name="Standaard 4 2 6 3 2 2 5 3 2" xfId="25437" xr:uid="{00000000-0005-0000-0000-0000B83D0000}"/>
    <cellStyle name="Standaard 4 2 6 3 2 2 5 4" xfId="16272" xr:uid="{00000000-0005-0000-0000-0000B93D0000}"/>
    <cellStyle name="Standaard 4 2 6 3 2 2 5 5" xfId="25435" xr:uid="{00000000-0005-0000-0000-0000BA3D0000}"/>
    <cellStyle name="Standaard 4 2 6 3 2 2 6" xfId="5064" xr:uid="{00000000-0005-0000-0000-0000BB3D0000}"/>
    <cellStyle name="Standaard 4 2 6 3 2 2 6 2" xfId="25438" xr:uid="{00000000-0005-0000-0000-0000BC3D0000}"/>
    <cellStyle name="Standaard 4 2 6 3 2 2 7" xfId="11593" xr:uid="{00000000-0005-0000-0000-0000BD3D0000}"/>
    <cellStyle name="Standaard 4 2 6 3 2 2 7 2" xfId="25439" xr:uid="{00000000-0005-0000-0000-0000BE3D0000}"/>
    <cellStyle name="Standaard 4 2 6 3 2 2 8" xfId="16261" xr:uid="{00000000-0005-0000-0000-0000BF3D0000}"/>
    <cellStyle name="Standaard 4 2 6 3 2 2 9" xfId="25404" xr:uid="{00000000-0005-0000-0000-0000C03D0000}"/>
    <cellStyle name="Standaard 4 2 6 3 2 3" xfId="587" xr:uid="{00000000-0005-0000-0000-0000C13D0000}"/>
    <cellStyle name="Standaard 4 2 6 3 2 3 2" xfId="2145" xr:uid="{00000000-0005-0000-0000-0000C23D0000}"/>
    <cellStyle name="Standaard 4 2 6 3 2 3 2 2" xfId="4476" xr:uid="{00000000-0005-0000-0000-0000C33D0000}"/>
    <cellStyle name="Standaard 4 2 6 3 2 3 2 2 2" xfId="9143" xr:uid="{00000000-0005-0000-0000-0000C43D0000}"/>
    <cellStyle name="Standaard 4 2 6 3 2 3 2 2 2 2" xfId="25443" xr:uid="{00000000-0005-0000-0000-0000C53D0000}"/>
    <cellStyle name="Standaard 4 2 6 3 2 3 2 2 3" xfId="11607" xr:uid="{00000000-0005-0000-0000-0000C63D0000}"/>
    <cellStyle name="Standaard 4 2 6 3 2 3 2 2 3 2" xfId="25444" xr:uid="{00000000-0005-0000-0000-0000C73D0000}"/>
    <cellStyle name="Standaard 4 2 6 3 2 3 2 2 4" xfId="16275" xr:uid="{00000000-0005-0000-0000-0000C83D0000}"/>
    <cellStyle name="Standaard 4 2 6 3 2 3 2 2 5" xfId="25442" xr:uid="{00000000-0005-0000-0000-0000C93D0000}"/>
    <cellStyle name="Standaard 4 2 6 3 2 3 2 3" xfId="6812" xr:uid="{00000000-0005-0000-0000-0000CA3D0000}"/>
    <cellStyle name="Standaard 4 2 6 3 2 3 2 3 2" xfId="25445" xr:uid="{00000000-0005-0000-0000-0000CB3D0000}"/>
    <cellStyle name="Standaard 4 2 6 3 2 3 2 4" xfId="11606" xr:uid="{00000000-0005-0000-0000-0000CC3D0000}"/>
    <cellStyle name="Standaard 4 2 6 3 2 3 2 4 2" xfId="25446" xr:uid="{00000000-0005-0000-0000-0000CD3D0000}"/>
    <cellStyle name="Standaard 4 2 6 3 2 3 2 5" xfId="16274" xr:uid="{00000000-0005-0000-0000-0000CE3D0000}"/>
    <cellStyle name="Standaard 4 2 6 3 2 3 2 6" xfId="25441" xr:uid="{00000000-0005-0000-0000-0000CF3D0000}"/>
    <cellStyle name="Standaard 4 2 6 3 2 3 3" xfId="1368" xr:uid="{00000000-0005-0000-0000-0000D03D0000}"/>
    <cellStyle name="Standaard 4 2 6 3 2 3 3 2" xfId="3699" xr:uid="{00000000-0005-0000-0000-0000D13D0000}"/>
    <cellStyle name="Standaard 4 2 6 3 2 3 3 2 2" xfId="8366" xr:uid="{00000000-0005-0000-0000-0000D23D0000}"/>
    <cellStyle name="Standaard 4 2 6 3 2 3 3 2 2 2" xfId="25449" xr:uid="{00000000-0005-0000-0000-0000D33D0000}"/>
    <cellStyle name="Standaard 4 2 6 3 2 3 3 2 3" xfId="11609" xr:uid="{00000000-0005-0000-0000-0000D43D0000}"/>
    <cellStyle name="Standaard 4 2 6 3 2 3 3 2 3 2" xfId="25450" xr:uid="{00000000-0005-0000-0000-0000D53D0000}"/>
    <cellStyle name="Standaard 4 2 6 3 2 3 3 2 4" xfId="16277" xr:uid="{00000000-0005-0000-0000-0000D63D0000}"/>
    <cellStyle name="Standaard 4 2 6 3 2 3 3 2 5" xfId="25448" xr:uid="{00000000-0005-0000-0000-0000D73D0000}"/>
    <cellStyle name="Standaard 4 2 6 3 2 3 3 3" xfId="6035" xr:uid="{00000000-0005-0000-0000-0000D83D0000}"/>
    <cellStyle name="Standaard 4 2 6 3 2 3 3 3 2" xfId="25451" xr:uid="{00000000-0005-0000-0000-0000D93D0000}"/>
    <cellStyle name="Standaard 4 2 6 3 2 3 3 4" xfId="11608" xr:uid="{00000000-0005-0000-0000-0000DA3D0000}"/>
    <cellStyle name="Standaard 4 2 6 3 2 3 3 4 2" xfId="25452" xr:uid="{00000000-0005-0000-0000-0000DB3D0000}"/>
    <cellStyle name="Standaard 4 2 6 3 2 3 3 5" xfId="16276" xr:uid="{00000000-0005-0000-0000-0000DC3D0000}"/>
    <cellStyle name="Standaard 4 2 6 3 2 3 3 6" xfId="25447" xr:uid="{00000000-0005-0000-0000-0000DD3D0000}"/>
    <cellStyle name="Standaard 4 2 6 3 2 3 4" xfId="2922" xr:uid="{00000000-0005-0000-0000-0000DE3D0000}"/>
    <cellStyle name="Standaard 4 2 6 3 2 3 4 2" xfId="7589" xr:uid="{00000000-0005-0000-0000-0000DF3D0000}"/>
    <cellStyle name="Standaard 4 2 6 3 2 3 4 2 2" xfId="25454" xr:uid="{00000000-0005-0000-0000-0000E03D0000}"/>
    <cellStyle name="Standaard 4 2 6 3 2 3 4 3" xfId="11610" xr:uid="{00000000-0005-0000-0000-0000E13D0000}"/>
    <cellStyle name="Standaard 4 2 6 3 2 3 4 3 2" xfId="25455" xr:uid="{00000000-0005-0000-0000-0000E23D0000}"/>
    <cellStyle name="Standaard 4 2 6 3 2 3 4 4" xfId="16278" xr:uid="{00000000-0005-0000-0000-0000E33D0000}"/>
    <cellStyle name="Standaard 4 2 6 3 2 3 4 5" xfId="25453" xr:uid="{00000000-0005-0000-0000-0000E43D0000}"/>
    <cellStyle name="Standaard 4 2 6 3 2 3 5" xfId="5258" xr:uid="{00000000-0005-0000-0000-0000E53D0000}"/>
    <cellStyle name="Standaard 4 2 6 3 2 3 5 2" xfId="25456" xr:uid="{00000000-0005-0000-0000-0000E63D0000}"/>
    <cellStyle name="Standaard 4 2 6 3 2 3 6" xfId="11605" xr:uid="{00000000-0005-0000-0000-0000E73D0000}"/>
    <cellStyle name="Standaard 4 2 6 3 2 3 6 2" xfId="25457" xr:uid="{00000000-0005-0000-0000-0000E83D0000}"/>
    <cellStyle name="Standaard 4 2 6 3 2 3 7" xfId="16273" xr:uid="{00000000-0005-0000-0000-0000E93D0000}"/>
    <cellStyle name="Standaard 4 2 6 3 2 3 8" xfId="25440" xr:uid="{00000000-0005-0000-0000-0000EA3D0000}"/>
    <cellStyle name="Standaard 4 2 6 3 2 4" xfId="1757" xr:uid="{00000000-0005-0000-0000-0000EB3D0000}"/>
    <cellStyle name="Standaard 4 2 6 3 2 4 2" xfId="4088" xr:uid="{00000000-0005-0000-0000-0000EC3D0000}"/>
    <cellStyle name="Standaard 4 2 6 3 2 4 2 2" xfId="8755" xr:uid="{00000000-0005-0000-0000-0000ED3D0000}"/>
    <cellStyle name="Standaard 4 2 6 3 2 4 2 2 2" xfId="25460" xr:uid="{00000000-0005-0000-0000-0000EE3D0000}"/>
    <cellStyle name="Standaard 4 2 6 3 2 4 2 3" xfId="11612" xr:uid="{00000000-0005-0000-0000-0000EF3D0000}"/>
    <cellStyle name="Standaard 4 2 6 3 2 4 2 3 2" xfId="25461" xr:uid="{00000000-0005-0000-0000-0000F03D0000}"/>
    <cellStyle name="Standaard 4 2 6 3 2 4 2 4" xfId="16280" xr:uid="{00000000-0005-0000-0000-0000F13D0000}"/>
    <cellStyle name="Standaard 4 2 6 3 2 4 2 5" xfId="25459" xr:uid="{00000000-0005-0000-0000-0000F23D0000}"/>
    <cellStyle name="Standaard 4 2 6 3 2 4 3" xfId="6424" xr:uid="{00000000-0005-0000-0000-0000F33D0000}"/>
    <cellStyle name="Standaard 4 2 6 3 2 4 3 2" xfId="25462" xr:uid="{00000000-0005-0000-0000-0000F43D0000}"/>
    <cellStyle name="Standaard 4 2 6 3 2 4 4" xfId="11611" xr:uid="{00000000-0005-0000-0000-0000F53D0000}"/>
    <cellStyle name="Standaard 4 2 6 3 2 4 4 2" xfId="25463" xr:uid="{00000000-0005-0000-0000-0000F63D0000}"/>
    <cellStyle name="Standaard 4 2 6 3 2 4 5" xfId="16279" xr:uid="{00000000-0005-0000-0000-0000F73D0000}"/>
    <cellStyle name="Standaard 4 2 6 3 2 4 6" xfId="25458" xr:uid="{00000000-0005-0000-0000-0000F83D0000}"/>
    <cellStyle name="Standaard 4 2 6 3 2 5" xfId="980" xr:uid="{00000000-0005-0000-0000-0000F93D0000}"/>
    <cellStyle name="Standaard 4 2 6 3 2 5 2" xfId="3311" xr:uid="{00000000-0005-0000-0000-0000FA3D0000}"/>
    <cellStyle name="Standaard 4 2 6 3 2 5 2 2" xfId="7978" xr:uid="{00000000-0005-0000-0000-0000FB3D0000}"/>
    <cellStyle name="Standaard 4 2 6 3 2 5 2 2 2" xfId="25466" xr:uid="{00000000-0005-0000-0000-0000FC3D0000}"/>
    <cellStyle name="Standaard 4 2 6 3 2 5 2 3" xfId="11614" xr:uid="{00000000-0005-0000-0000-0000FD3D0000}"/>
    <cellStyle name="Standaard 4 2 6 3 2 5 2 3 2" xfId="25467" xr:uid="{00000000-0005-0000-0000-0000FE3D0000}"/>
    <cellStyle name="Standaard 4 2 6 3 2 5 2 4" xfId="16282" xr:uid="{00000000-0005-0000-0000-0000FF3D0000}"/>
    <cellStyle name="Standaard 4 2 6 3 2 5 2 5" xfId="25465" xr:uid="{00000000-0005-0000-0000-0000003E0000}"/>
    <cellStyle name="Standaard 4 2 6 3 2 5 3" xfId="5647" xr:uid="{00000000-0005-0000-0000-0000013E0000}"/>
    <cellStyle name="Standaard 4 2 6 3 2 5 3 2" xfId="25468" xr:uid="{00000000-0005-0000-0000-0000023E0000}"/>
    <cellStyle name="Standaard 4 2 6 3 2 5 4" xfId="11613" xr:uid="{00000000-0005-0000-0000-0000033E0000}"/>
    <cellStyle name="Standaard 4 2 6 3 2 5 4 2" xfId="25469" xr:uid="{00000000-0005-0000-0000-0000043E0000}"/>
    <cellStyle name="Standaard 4 2 6 3 2 5 5" xfId="16281" xr:uid="{00000000-0005-0000-0000-0000053E0000}"/>
    <cellStyle name="Standaard 4 2 6 3 2 5 6" xfId="25464" xr:uid="{00000000-0005-0000-0000-0000063E0000}"/>
    <cellStyle name="Standaard 4 2 6 3 2 6" xfId="2534" xr:uid="{00000000-0005-0000-0000-0000073E0000}"/>
    <cellStyle name="Standaard 4 2 6 3 2 6 2" xfId="7201" xr:uid="{00000000-0005-0000-0000-0000083E0000}"/>
    <cellStyle name="Standaard 4 2 6 3 2 6 2 2" xfId="25471" xr:uid="{00000000-0005-0000-0000-0000093E0000}"/>
    <cellStyle name="Standaard 4 2 6 3 2 6 3" xfId="11615" xr:uid="{00000000-0005-0000-0000-00000A3E0000}"/>
    <cellStyle name="Standaard 4 2 6 3 2 6 3 2" xfId="25472" xr:uid="{00000000-0005-0000-0000-00000B3E0000}"/>
    <cellStyle name="Standaard 4 2 6 3 2 6 4" xfId="16283" xr:uid="{00000000-0005-0000-0000-00000C3E0000}"/>
    <cellStyle name="Standaard 4 2 6 3 2 6 5" xfId="25470" xr:uid="{00000000-0005-0000-0000-00000D3E0000}"/>
    <cellStyle name="Standaard 4 2 6 3 2 7" xfId="4870" xr:uid="{00000000-0005-0000-0000-00000E3E0000}"/>
    <cellStyle name="Standaard 4 2 6 3 2 7 2" xfId="25473" xr:uid="{00000000-0005-0000-0000-00000F3E0000}"/>
    <cellStyle name="Standaard 4 2 6 3 2 8" xfId="11592" xr:uid="{00000000-0005-0000-0000-0000103E0000}"/>
    <cellStyle name="Standaard 4 2 6 3 2 8 2" xfId="25474" xr:uid="{00000000-0005-0000-0000-0000113E0000}"/>
    <cellStyle name="Standaard 4 2 6 3 2 9" xfId="16260" xr:uid="{00000000-0005-0000-0000-0000123E0000}"/>
    <cellStyle name="Standaard 4 2 6 3 3" xfId="254" xr:uid="{00000000-0005-0000-0000-0000133E0000}"/>
    <cellStyle name="Standaard 4 2 6 3 3 2" xfId="645" xr:uid="{00000000-0005-0000-0000-0000143E0000}"/>
    <cellStyle name="Standaard 4 2 6 3 3 2 2" xfId="2203" xr:uid="{00000000-0005-0000-0000-0000153E0000}"/>
    <cellStyle name="Standaard 4 2 6 3 3 2 2 2" xfId="4534" xr:uid="{00000000-0005-0000-0000-0000163E0000}"/>
    <cellStyle name="Standaard 4 2 6 3 3 2 2 2 2" xfId="9201" xr:uid="{00000000-0005-0000-0000-0000173E0000}"/>
    <cellStyle name="Standaard 4 2 6 3 3 2 2 2 2 2" xfId="25479" xr:uid="{00000000-0005-0000-0000-0000183E0000}"/>
    <cellStyle name="Standaard 4 2 6 3 3 2 2 2 3" xfId="11619" xr:uid="{00000000-0005-0000-0000-0000193E0000}"/>
    <cellStyle name="Standaard 4 2 6 3 3 2 2 2 3 2" xfId="25480" xr:uid="{00000000-0005-0000-0000-00001A3E0000}"/>
    <cellStyle name="Standaard 4 2 6 3 3 2 2 2 4" xfId="16287" xr:uid="{00000000-0005-0000-0000-00001B3E0000}"/>
    <cellStyle name="Standaard 4 2 6 3 3 2 2 2 5" xfId="25478" xr:uid="{00000000-0005-0000-0000-00001C3E0000}"/>
    <cellStyle name="Standaard 4 2 6 3 3 2 2 3" xfId="6870" xr:uid="{00000000-0005-0000-0000-00001D3E0000}"/>
    <cellStyle name="Standaard 4 2 6 3 3 2 2 3 2" xfId="25481" xr:uid="{00000000-0005-0000-0000-00001E3E0000}"/>
    <cellStyle name="Standaard 4 2 6 3 3 2 2 4" xfId="11618" xr:uid="{00000000-0005-0000-0000-00001F3E0000}"/>
    <cellStyle name="Standaard 4 2 6 3 3 2 2 4 2" xfId="25482" xr:uid="{00000000-0005-0000-0000-0000203E0000}"/>
    <cellStyle name="Standaard 4 2 6 3 3 2 2 5" xfId="16286" xr:uid="{00000000-0005-0000-0000-0000213E0000}"/>
    <cellStyle name="Standaard 4 2 6 3 3 2 2 6" xfId="25477" xr:uid="{00000000-0005-0000-0000-0000223E0000}"/>
    <cellStyle name="Standaard 4 2 6 3 3 2 3" xfId="1426" xr:uid="{00000000-0005-0000-0000-0000233E0000}"/>
    <cellStyle name="Standaard 4 2 6 3 3 2 3 2" xfId="3757" xr:uid="{00000000-0005-0000-0000-0000243E0000}"/>
    <cellStyle name="Standaard 4 2 6 3 3 2 3 2 2" xfId="8424" xr:uid="{00000000-0005-0000-0000-0000253E0000}"/>
    <cellStyle name="Standaard 4 2 6 3 3 2 3 2 2 2" xfId="25485" xr:uid="{00000000-0005-0000-0000-0000263E0000}"/>
    <cellStyle name="Standaard 4 2 6 3 3 2 3 2 3" xfId="11621" xr:uid="{00000000-0005-0000-0000-0000273E0000}"/>
    <cellStyle name="Standaard 4 2 6 3 3 2 3 2 3 2" xfId="25486" xr:uid="{00000000-0005-0000-0000-0000283E0000}"/>
    <cellStyle name="Standaard 4 2 6 3 3 2 3 2 4" xfId="16289" xr:uid="{00000000-0005-0000-0000-0000293E0000}"/>
    <cellStyle name="Standaard 4 2 6 3 3 2 3 2 5" xfId="25484" xr:uid="{00000000-0005-0000-0000-00002A3E0000}"/>
    <cellStyle name="Standaard 4 2 6 3 3 2 3 3" xfId="6093" xr:uid="{00000000-0005-0000-0000-00002B3E0000}"/>
    <cellStyle name="Standaard 4 2 6 3 3 2 3 3 2" xfId="25487" xr:uid="{00000000-0005-0000-0000-00002C3E0000}"/>
    <cellStyle name="Standaard 4 2 6 3 3 2 3 4" xfId="11620" xr:uid="{00000000-0005-0000-0000-00002D3E0000}"/>
    <cellStyle name="Standaard 4 2 6 3 3 2 3 4 2" xfId="25488" xr:uid="{00000000-0005-0000-0000-00002E3E0000}"/>
    <cellStyle name="Standaard 4 2 6 3 3 2 3 5" xfId="16288" xr:uid="{00000000-0005-0000-0000-00002F3E0000}"/>
    <cellStyle name="Standaard 4 2 6 3 3 2 3 6" xfId="25483" xr:uid="{00000000-0005-0000-0000-0000303E0000}"/>
    <cellStyle name="Standaard 4 2 6 3 3 2 4" xfId="2980" xr:uid="{00000000-0005-0000-0000-0000313E0000}"/>
    <cellStyle name="Standaard 4 2 6 3 3 2 4 2" xfId="7647" xr:uid="{00000000-0005-0000-0000-0000323E0000}"/>
    <cellStyle name="Standaard 4 2 6 3 3 2 4 2 2" xfId="25490" xr:uid="{00000000-0005-0000-0000-0000333E0000}"/>
    <cellStyle name="Standaard 4 2 6 3 3 2 4 3" xfId="11622" xr:uid="{00000000-0005-0000-0000-0000343E0000}"/>
    <cellStyle name="Standaard 4 2 6 3 3 2 4 3 2" xfId="25491" xr:uid="{00000000-0005-0000-0000-0000353E0000}"/>
    <cellStyle name="Standaard 4 2 6 3 3 2 4 4" xfId="16290" xr:uid="{00000000-0005-0000-0000-0000363E0000}"/>
    <cellStyle name="Standaard 4 2 6 3 3 2 4 5" xfId="25489" xr:uid="{00000000-0005-0000-0000-0000373E0000}"/>
    <cellStyle name="Standaard 4 2 6 3 3 2 5" xfId="5316" xr:uid="{00000000-0005-0000-0000-0000383E0000}"/>
    <cellStyle name="Standaard 4 2 6 3 3 2 5 2" xfId="25492" xr:uid="{00000000-0005-0000-0000-0000393E0000}"/>
    <cellStyle name="Standaard 4 2 6 3 3 2 6" xfId="11617" xr:uid="{00000000-0005-0000-0000-00003A3E0000}"/>
    <cellStyle name="Standaard 4 2 6 3 3 2 6 2" xfId="25493" xr:uid="{00000000-0005-0000-0000-00003B3E0000}"/>
    <cellStyle name="Standaard 4 2 6 3 3 2 7" xfId="16285" xr:uid="{00000000-0005-0000-0000-00003C3E0000}"/>
    <cellStyle name="Standaard 4 2 6 3 3 2 8" xfId="25476" xr:uid="{00000000-0005-0000-0000-00003D3E0000}"/>
    <cellStyle name="Standaard 4 2 6 3 3 3" xfId="1815" xr:uid="{00000000-0005-0000-0000-00003E3E0000}"/>
    <cellStyle name="Standaard 4 2 6 3 3 3 2" xfId="4146" xr:uid="{00000000-0005-0000-0000-00003F3E0000}"/>
    <cellStyle name="Standaard 4 2 6 3 3 3 2 2" xfId="8813" xr:uid="{00000000-0005-0000-0000-0000403E0000}"/>
    <cellStyle name="Standaard 4 2 6 3 3 3 2 2 2" xfId="25496" xr:uid="{00000000-0005-0000-0000-0000413E0000}"/>
    <cellStyle name="Standaard 4 2 6 3 3 3 2 3" xfId="11624" xr:uid="{00000000-0005-0000-0000-0000423E0000}"/>
    <cellStyle name="Standaard 4 2 6 3 3 3 2 3 2" xfId="25497" xr:uid="{00000000-0005-0000-0000-0000433E0000}"/>
    <cellStyle name="Standaard 4 2 6 3 3 3 2 4" xfId="16292" xr:uid="{00000000-0005-0000-0000-0000443E0000}"/>
    <cellStyle name="Standaard 4 2 6 3 3 3 2 5" xfId="25495" xr:uid="{00000000-0005-0000-0000-0000453E0000}"/>
    <cellStyle name="Standaard 4 2 6 3 3 3 3" xfId="6482" xr:uid="{00000000-0005-0000-0000-0000463E0000}"/>
    <cellStyle name="Standaard 4 2 6 3 3 3 3 2" xfId="25498" xr:uid="{00000000-0005-0000-0000-0000473E0000}"/>
    <cellStyle name="Standaard 4 2 6 3 3 3 4" xfId="11623" xr:uid="{00000000-0005-0000-0000-0000483E0000}"/>
    <cellStyle name="Standaard 4 2 6 3 3 3 4 2" xfId="25499" xr:uid="{00000000-0005-0000-0000-0000493E0000}"/>
    <cellStyle name="Standaard 4 2 6 3 3 3 5" xfId="16291" xr:uid="{00000000-0005-0000-0000-00004A3E0000}"/>
    <cellStyle name="Standaard 4 2 6 3 3 3 6" xfId="25494" xr:uid="{00000000-0005-0000-0000-00004B3E0000}"/>
    <cellStyle name="Standaard 4 2 6 3 3 4" xfId="1038" xr:uid="{00000000-0005-0000-0000-00004C3E0000}"/>
    <cellStyle name="Standaard 4 2 6 3 3 4 2" xfId="3369" xr:uid="{00000000-0005-0000-0000-00004D3E0000}"/>
    <cellStyle name="Standaard 4 2 6 3 3 4 2 2" xfId="8036" xr:uid="{00000000-0005-0000-0000-00004E3E0000}"/>
    <cellStyle name="Standaard 4 2 6 3 3 4 2 2 2" xfId="25502" xr:uid="{00000000-0005-0000-0000-00004F3E0000}"/>
    <cellStyle name="Standaard 4 2 6 3 3 4 2 3" xfId="11626" xr:uid="{00000000-0005-0000-0000-0000503E0000}"/>
    <cellStyle name="Standaard 4 2 6 3 3 4 2 3 2" xfId="25503" xr:uid="{00000000-0005-0000-0000-0000513E0000}"/>
    <cellStyle name="Standaard 4 2 6 3 3 4 2 4" xfId="16294" xr:uid="{00000000-0005-0000-0000-0000523E0000}"/>
    <cellStyle name="Standaard 4 2 6 3 3 4 2 5" xfId="25501" xr:uid="{00000000-0005-0000-0000-0000533E0000}"/>
    <cellStyle name="Standaard 4 2 6 3 3 4 3" xfId="5705" xr:uid="{00000000-0005-0000-0000-0000543E0000}"/>
    <cellStyle name="Standaard 4 2 6 3 3 4 3 2" xfId="25504" xr:uid="{00000000-0005-0000-0000-0000553E0000}"/>
    <cellStyle name="Standaard 4 2 6 3 3 4 4" xfId="11625" xr:uid="{00000000-0005-0000-0000-0000563E0000}"/>
    <cellStyle name="Standaard 4 2 6 3 3 4 4 2" xfId="25505" xr:uid="{00000000-0005-0000-0000-0000573E0000}"/>
    <cellStyle name="Standaard 4 2 6 3 3 4 5" xfId="16293" xr:uid="{00000000-0005-0000-0000-0000583E0000}"/>
    <cellStyle name="Standaard 4 2 6 3 3 4 6" xfId="25500" xr:uid="{00000000-0005-0000-0000-0000593E0000}"/>
    <cellStyle name="Standaard 4 2 6 3 3 5" xfId="2592" xr:uid="{00000000-0005-0000-0000-00005A3E0000}"/>
    <cellStyle name="Standaard 4 2 6 3 3 5 2" xfId="7259" xr:uid="{00000000-0005-0000-0000-00005B3E0000}"/>
    <cellStyle name="Standaard 4 2 6 3 3 5 2 2" xfId="25507" xr:uid="{00000000-0005-0000-0000-00005C3E0000}"/>
    <cellStyle name="Standaard 4 2 6 3 3 5 3" xfId="11627" xr:uid="{00000000-0005-0000-0000-00005D3E0000}"/>
    <cellStyle name="Standaard 4 2 6 3 3 5 3 2" xfId="25508" xr:uid="{00000000-0005-0000-0000-00005E3E0000}"/>
    <cellStyle name="Standaard 4 2 6 3 3 5 4" xfId="16295" xr:uid="{00000000-0005-0000-0000-00005F3E0000}"/>
    <cellStyle name="Standaard 4 2 6 3 3 5 5" xfId="25506" xr:uid="{00000000-0005-0000-0000-0000603E0000}"/>
    <cellStyle name="Standaard 4 2 6 3 3 6" xfId="4928" xr:uid="{00000000-0005-0000-0000-0000613E0000}"/>
    <cellStyle name="Standaard 4 2 6 3 3 6 2" xfId="25509" xr:uid="{00000000-0005-0000-0000-0000623E0000}"/>
    <cellStyle name="Standaard 4 2 6 3 3 7" xfId="11616" xr:uid="{00000000-0005-0000-0000-0000633E0000}"/>
    <cellStyle name="Standaard 4 2 6 3 3 7 2" xfId="25510" xr:uid="{00000000-0005-0000-0000-0000643E0000}"/>
    <cellStyle name="Standaard 4 2 6 3 3 8" xfId="16284" xr:uid="{00000000-0005-0000-0000-0000653E0000}"/>
    <cellStyle name="Standaard 4 2 6 3 3 9" xfId="25475" xr:uid="{00000000-0005-0000-0000-0000663E0000}"/>
    <cellStyle name="Standaard 4 2 6 3 4" xfId="451" xr:uid="{00000000-0005-0000-0000-0000673E0000}"/>
    <cellStyle name="Standaard 4 2 6 3 4 2" xfId="2009" xr:uid="{00000000-0005-0000-0000-0000683E0000}"/>
    <cellStyle name="Standaard 4 2 6 3 4 2 2" xfId="4340" xr:uid="{00000000-0005-0000-0000-0000693E0000}"/>
    <cellStyle name="Standaard 4 2 6 3 4 2 2 2" xfId="9007" xr:uid="{00000000-0005-0000-0000-00006A3E0000}"/>
    <cellStyle name="Standaard 4 2 6 3 4 2 2 2 2" xfId="25514" xr:uid="{00000000-0005-0000-0000-00006B3E0000}"/>
    <cellStyle name="Standaard 4 2 6 3 4 2 2 3" xfId="11630" xr:uid="{00000000-0005-0000-0000-00006C3E0000}"/>
    <cellStyle name="Standaard 4 2 6 3 4 2 2 3 2" xfId="25515" xr:uid="{00000000-0005-0000-0000-00006D3E0000}"/>
    <cellStyle name="Standaard 4 2 6 3 4 2 2 4" xfId="16298" xr:uid="{00000000-0005-0000-0000-00006E3E0000}"/>
    <cellStyle name="Standaard 4 2 6 3 4 2 2 5" xfId="25513" xr:uid="{00000000-0005-0000-0000-00006F3E0000}"/>
    <cellStyle name="Standaard 4 2 6 3 4 2 3" xfId="6676" xr:uid="{00000000-0005-0000-0000-0000703E0000}"/>
    <cellStyle name="Standaard 4 2 6 3 4 2 3 2" xfId="25516" xr:uid="{00000000-0005-0000-0000-0000713E0000}"/>
    <cellStyle name="Standaard 4 2 6 3 4 2 4" xfId="11629" xr:uid="{00000000-0005-0000-0000-0000723E0000}"/>
    <cellStyle name="Standaard 4 2 6 3 4 2 4 2" xfId="25517" xr:uid="{00000000-0005-0000-0000-0000733E0000}"/>
    <cellStyle name="Standaard 4 2 6 3 4 2 5" xfId="16297" xr:uid="{00000000-0005-0000-0000-0000743E0000}"/>
    <cellStyle name="Standaard 4 2 6 3 4 2 6" xfId="25512" xr:uid="{00000000-0005-0000-0000-0000753E0000}"/>
    <cellStyle name="Standaard 4 2 6 3 4 3" xfId="1232" xr:uid="{00000000-0005-0000-0000-0000763E0000}"/>
    <cellStyle name="Standaard 4 2 6 3 4 3 2" xfId="3563" xr:uid="{00000000-0005-0000-0000-0000773E0000}"/>
    <cellStyle name="Standaard 4 2 6 3 4 3 2 2" xfId="8230" xr:uid="{00000000-0005-0000-0000-0000783E0000}"/>
    <cellStyle name="Standaard 4 2 6 3 4 3 2 2 2" xfId="25520" xr:uid="{00000000-0005-0000-0000-0000793E0000}"/>
    <cellStyle name="Standaard 4 2 6 3 4 3 2 3" xfId="11632" xr:uid="{00000000-0005-0000-0000-00007A3E0000}"/>
    <cellStyle name="Standaard 4 2 6 3 4 3 2 3 2" xfId="25521" xr:uid="{00000000-0005-0000-0000-00007B3E0000}"/>
    <cellStyle name="Standaard 4 2 6 3 4 3 2 4" xfId="16300" xr:uid="{00000000-0005-0000-0000-00007C3E0000}"/>
    <cellStyle name="Standaard 4 2 6 3 4 3 2 5" xfId="25519" xr:uid="{00000000-0005-0000-0000-00007D3E0000}"/>
    <cellStyle name="Standaard 4 2 6 3 4 3 3" xfId="5899" xr:uid="{00000000-0005-0000-0000-00007E3E0000}"/>
    <cellStyle name="Standaard 4 2 6 3 4 3 3 2" xfId="25522" xr:uid="{00000000-0005-0000-0000-00007F3E0000}"/>
    <cellStyle name="Standaard 4 2 6 3 4 3 4" xfId="11631" xr:uid="{00000000-0005-0000-0000-0000803E0000}"/>
    <cellStyle name="Standaard 4 2 6 3 4 3 4 2" xfId="25523" xr:uid="{00000000-0005-0000-0000-0000813E0000}"/>
    <cellStyle name="Standaard 4 2 6 3 4 3 5" xfId="16299" xr:uid="{00000000-0005-0000-0000-0000823E0000}"/>
    <cellStyle name="Standaard 4 2 6 3 4 3 6" xfId="25518" xr:uid="{00000000-0005-0000-0000-0000833E0000}"/>
    <cellStyle name="Standaard 4 2 6 3 4 4" xfId="2786" xr:uid="{00000000-0005-0000-0000-0000843E0000}"/>
    <cellStyle name="Standaard 4 2 6 3 4 4 2" xfId="7453" xr:uid="{00000000-0005-0000-0000-0000853E0000}"/>
    <cellStyle name="Standaard 4 2 6 3 4 4 2 2" xfId="25525" xr:uid="{00000000-0005-0000-0000-0000863E0000}"/>
    <cellStyle name="Standaard 4 2 6 3 4 4 3" xfId="11633" xr:uid="{00000000-0005-0000-0000-0000873E0000}"/>
    <cellStyle name="Standaard 4 2 6 3 4 4 3 2" xfId="25526" xr:uid="{00000000-0005-0000-0000-0000883E0000}"/>
    <cellStyle name="Standaard 4 2 6 3 4 4 4" xfId="16301" xr:uid="{00000000-0005-0000-0000-0000893E0000}"/>
    <cellStyle name="Standaard 4 2 6 3 4 4 5" xfId="25524" xr:uid="{00000000-0005-0000-0000-00008A3E0000}"/>
    <cellStyle name="Standaard 4 2 6 3 4 5" xfId="5122" xr:uid="{00000000-0005-0000-0000-00008B3E0000}"/>
    <cellStyle name="Standaard 4 2 6 3 4 5 2" xfId="25527" xr:uid="{00000000-0005-0000-0000-00008C3E0000}"/>
    <cellStyle name="Standaard 4 2 6 3 4 6" xfId="11628" xr:uid="{00000000-0005-0000-0000-00008D3E0000}"/>
    <cellStyle name="Standaard 4 2 6 3 4 6 2" xfId="25528" xr:uid="{00000000-0005-0000-0000-00008E3E0000}"/>
    <cellStyle name="Standaard 4 2 6 3 4 7" xfId="16296" xr:uid="{00000000-0005-0000-0000-00008F3E0000}"/>
    <cellStyle name="Standaard 4 2 6 3 4 8" xfId="25511" xr:uid="{00000000-0005-0000-0000-0000903E0000}"/>
    <cellStyle name="Standaard 4 2 6 3 5" xfId="1621" xr:uid="{00000000-0005-0000-0000-0000913E0000}"/>
    <cellStyle name="Standaard 4 2 6 3 5 2" xfId="3952" xr:uid="{00000000-0005-0000-0000-0000923E0000}"/>
    <cellStyle name="Standaard 4 2 6 3 5 2 2" xfId="8619" xr:uid="{00000000-0005-0000-0000-0000933E0000}"/>
    <cellStyle name="Standaard 4 2 6 3 5 2 2 2" xfId="25531" xr:uid="{00000000-0005-0000-0000-0000943E0000}"/>
    <cellStyle name="Standaard 4 2 6 3 5 2 3" xfId="11635" xr:uid="{00000000-0005-0000-0000-0000953E0000}"/>
    <cellStyle name="Standaard 4 2 6 3 5 2 3 2" xfId="25532" xr:uid="{00000000-0005-0000-0000-0000963E0000}"/>
    <cellStyle name="Standaard 4 2 6 3 5 2 4" xfId="16303" xr:uid="{00000000-0005-0000-0000-0000973E0000}"/>
    <cellStyle name="Standaard 4 2 6 3 5 2 5" xfId="25530" xr:uid="{00000000-0005-0000-0000-0000983E0000}"/>
    <cellStyle name="Standaard 4 2 6 3 5 3" xfId="6288" xr:uid="{00000000-0005-0000-0000-0000993E0000}"/>
    <cellStyle name="Standaard 4 2 6 3 5 3 2" xfId="25533" xr:uid="{00000000-0005-0000-0000-00009A3E0000}"/>
    <cellStyle name="Standaard 4 2 6 3 5 4" xfId="11634" xr:uid="{00000000-0005-0000-0000-00009B3E0000}"/>
    <cellStyle name="Standaard 4 2 6 3 5 4 2" xfId="25534" xr:uid="{00000000-0005-0000-0000-00009C3E0000}"/>
    <cellStyle name="Standaard 4 2 6 3 5 5" xfId="16302" xr:uid="{00000000-0005-0000-0000-00009D3E0000}"/>
    <cellStyle name="Standaard 4 2 6 3 5 6" xfId="25529" xr:uid="{00000000-0005-0000-0000-00009E3E0000}"/>
    <cellStyle name="Standaard 4 2 6 3 6" xfId="844" xr:uid="{00000000-0005-0000-0000-00009F3E0000}"/>
    <cellStyle name="Standaard 4 2 6 3 6 2" xfId="3175" xr:uid="{00000000-0005-0000-0000-0000A03E0000}"/>
    <cellStyle name="Standaard 4 2 6 3 6 2 2" xfId="7842" xr:uid="{00000000-0005-0000-0000-0000A13E0000}"/>
    <cellStyle name="Standaard 4 2 6 3 6 2 2 2" xfId="25537" xr:uid="{00000000-0005-0000-0000-0000A23E0000}"/>
    <cellStyle name="Standaard 4 2 6 3 6 2 3" xfId="11637" xr:uid="{00000000-0005-0000-0000-0000A33E0000}"/>
    <cellStyle name="Standaard 4 2 6 3 6 2 3 2" xfId="25538" xr:uid="{00000000-0005-0000-0000-0000A43E0000}"/>
    <cellStyle name="Standaard 4 2 6 3 6 2 4" xfId="16305" xr:uid="{00000000-0005-0000-0000-0000A53E0000}"/>
    <cellStyle name="Standaard 4 2 6 3 6 2 5" xfId="25536" xr:uid="{00000000-0005-0000-0000-0000A63E0000}"/>
    <cellStyle name="Standaard 4 2 6 3 6 3" xfId="5511" xr:uid="{00000000-0005-0000-0000-0000A73E0000}"/>
    <cellStyle name="Standaard 4 2 6 3 6 3 2" xfId="25539" xr:uid="{00000000-0005-0000-0000-0000A83E0000}"/>
    <cellStyle name="Standaard 4 2 6 3 6 4" xfId="11636" xr:uid="{00000000-0005-0000-0000-0000A93E0000}"/>
    <cellStyle name="Standaard 4 2 6 3 6 4 2" xfId="25540" xr:uid="{00000000-0005-0000-0000-0000AA3E0000}"/>
    <cellStyle name="Standaard 4 2 6 3 6 5" xfId="16304" xr:uid="{00000000-0005-0000-0000-0000AB3E0000}"/>
    <cellStyle name="Standaard 4 2 6 3 6 6" xfId="25535" xr:uid="{00000000-0005-0000-0000-0000AC3E0000}"/>
    <cellStyle name="Standaard 4 2 6 3 7" xfId="2398" xr:uid="{00000000-0005-0000-0000-0000AD3E0000}"/>
    <cellStyle name="Standaard 4 2 6 3 7 2" xfId="7065" xr:uid="{00000000-0005-0000-0000-0000AE3E0000}"/>
    <cellStyle name="Standaard 4 2 6 3 7 2 2" xfId="25542" xr:uid="{00000000-0005-0000-0000-0000AF3E0000}"/>
    <cellStyle name="Standaard 4 2 6 3 7 3" xfId="11638" xr:uid="{00000000-0005-0000-0000-0000B03E0000}"/>
    <cellStyle name="Standaard 4 2 6 3 7 3 2" xfId="25543" xr:uid="{00000000-0005-0000-0000-0000B13E0000}"/>
    <cellStyle name="Standaard 4 2 6 3 7 4" xfId="16306" xr:uid="{00000000-0005-0000-0000-0000B23E0000}"/>
    <cellStyle name="Standaard 4 2 6 3 7 5" xfId="25541" xr:uid="{00000000-0005-0000-0000-0000B33E0000}"/>
    <cellStyle name="Standaard 4 2 6 3 8" xfId="4771" xr:uid="{00000000-0005-0000-0000-0000B43E0000}"/>
    <cellStyle name="Standaard 4 2 6 3 8 2" xfId="25544" xr:uid="{00000000-0005-0000-0000-0000B53E0000}"/>
    <cellStyle name="Standaard 4 2 6 3 9" xfId="11591" xr:uid="{00000000-0005-0000-0000-0000B63E0000}"/>
    <cellStyle name="Standaard 4 2 6 3 9 2" xfId="25545" xr:uid="{00000000-0005-0000-0000-0000B73E0000}"/>
    <cellStyle name="Standaard 4 2 6 4" xfId="148" xr:uid="{00000000-0005-0000-0000-0000B83E0000}"/>
    <cellStyle name="Standaard 4 2 6 4 10" xfId="25546" xr:uid="{00000000-0005-0000-0000-0000B93E0000}"/>
    <cellStyle name="Standaard 4 2 6 4 2" xfId="342" xr:uid="{00000000-0005-0000-0000-0000BA3E0000}"/>
    <cellStyle name="Standaard 4 2 6 4 2 2" xfId="733" xr:uid="{00000000-0005-0000-0000-0000BB3E0000}"/>
    <cellStyle name="Standaard 4 2 6 4 2 2 2" xfId="2291" xr:uid="{00000000-0005-0000-0000-0000BC3E0000}"/>
    <cellStyle name="Standaard 4 2 6 4 2 2 2 2" xfId="4622" xr:uid="{00000000-0005-0000-0000-0000BD3E0000}"/>
    <cellStyle name="Standaard 4 2 6 4 2 2 2 2 2" xfId="9289" xr:uid="{00000000-0005-0000-0000-0000BE3E0000}"/>
    <cellStyle name="Standaard 4 2 6 4 2 2 2 2 2 2" xfId="25551" xr:uid="{00000000-0005-0000-0000-0000BF3E0000}"/>
    <cellStyle name="Standaard 4 2 6 4 2 2 2 2 3" xfId="11643" xr:uid="{00000000-0005-0000-0000-0000C03E0000}"/>
    <cellStyle name="Standaard 4 2 6 4 2 2 2 2 3 2" xfId="25552" xr:uid="{00000000-0005-0000-0000-0000C13E0000}"/>
    <cellStyle name="Standaard 4 2 6 4 2 2 2 2 4" xfId="16311" xr:uid="{00000000-0005-0000-0000-0000C23E0000}"/>
    <cellStyle name="Standaard 4 2 6 4 2 2 2 2 5" xfId="25550" xr:uid="{00000000-0005-0000-0000-0000C33E0000}"/>
    <cellStyle name="Standaard 4 2 6 4 2 2 2 3" xfId="6958" xr:uid="{00000000-0005-0000-0000-0000C43E0000}"/>
    <cellStyle name="Standaard 4 2 6 4 2 2 2 3 2" xfId="25553" xr:uid="{00000000-0005-0000-0000-0000C53E0000}"/>
    <cellStyle name="Standaard 4 2 6 4 2 2 2 4" xfId="11642" xr:uid="{00000000-0005-0000-0000-0000C63E0000}"/>
    <cellStyle name="Standaard 4 2 6 4 2 2 2 4 2" xfId="25554" xr:uid="{00000000-0005-0000-0000-0000C73E0000}"/>
    <cellStyle name="Standaard 4 2 6 4 2 2 2 5" xfId="16310" xr:uid="{00000000-0005-0000-0000-0000C83E0000}"/>
    <cellStyle name="Standaard 4 2 6 4 2 2 2 6" xfId="25549" xr:uid="{00000000-0005-0000-0000-0000C93E0000}"/>
    <cellStyle name="Standaard 4 2 6 4 2 2 3" xfId="1514" xr:uid="{00000000-0005-0000-0000-0000CA3E0000}"/>
    <cellStyle name="Standaard 4 2 6 4 2 2 3 2" xfId="3845" xr:uid="{00000000-0005-0000-0000-0000CB3E0000}"/>
    <cellStyle name="Standaard 4 2 6 4 2 2 3 2 2" xfId="8512" xr:uid="{00000000-0005-0000-0000-0000CC3E0000}"/>
    <cellStyle name="Standaard 4 2 6 4 2 2 3 2 2 2" xfId="25557" xr:uid="{00000000-0005-0000-0000-0000CD3E0000}"/>
    <cellStyle name="Standaard 4 2 6 4 2 2 3 2 3" xfId="11645" xr:uid="{00000000-0005-0000-0000-0000CE3E0000}"/>
    <cellStyle name="Standaard 4 2 6 4 2 2 3 2 3 2" xfId="25558" xr:uid="{00000000-0005-0000-0000-0000CF3E0000}"/>
    <cellStyle name="Standaard 4 2 6 4 2 2 3 2 4" xfId="16313" xr:uid="{00000000-0005-0000-0000-0000D03E0000}"/>
    <cellStyle name="Standaard 4 2 6 4 2 2 3 2 5" xfId="25556" xr:uid="{00000000-0005-0000-0000-0000D13E0000}"/>
    <cellStyle name="Standaard 4 2 6 4 2 2 3 3" xfId="6181" xr:uid="{00000000-0005-0000-0000-0000D23E0000}"/>
    <cellStyle name="Standaard 4 2 6 4 2 2 3 3 2" xfId="25559" xr:uid="{00000000-0005-0000-0000-0000D33E0000}"/>
    <cellStyle name="Standaard 4 2 6 4 2 2 3 4" xfId="11644" xr:uid="{00000000-0005-0000-0000-0000D43E0000}"/>
    <cellStyle name="Standaard 4 2 6 4 2 2 3 4 2" xfId="25560" xr:uid="{00000000-0005-0000-0000-0000D53E0000}"/>
    <cellStyle name="Standaard 4 2 6 4 2 2 3 5" xfId="16312" xr:uid="{00000000-0005-0000-0000-0000D63E0000}"/>
    <cellStyle name="Standaard 4 2 6 4 2 2 3 6" xfId="25555" xr:uid="{00000000-0005-0000-0000-0000D73E0000}"/>
    <cellStyle name="Standaard 4 2 6 4 2 2 4" xfId="3068" xr:uid="{00000000-0005-0000-0000-0000D83E0000}"/>
    <cellStyle name="Standaard 4 2 6 4 2 2 4 2" xfId="7735" xr:uid="{00000000-0005-0000-0000-0000D93E0000}"/>
    <cellStyle name="Standaard 4 2 6 4 2 2 4 2 2" xfId="25562" xr:uid="{00000000-0005-0000-0000-0000DA3E0000}"/>
    <cellStyle name="Standaard 4 2 6 4 2 2 4 3" xfId="11646" xr:uid="{00000000-0005-0000-0000-0000DB3E0000}"/>
    <cellStyle name="Standaard 4 2 6 4 2 2 4 3 2" xfId="25563" xr:uid="{00000000-0005-0000-0000-0000DC3E0000}"/>
    <cellStyle name="Standaard 4 2 6 4 2 2 4 4" xfId="16314" xr:uid="{00000000-0005-0000-0000-0000DD3E0000}"/>
    <cellStyle name="Standaard 4 2 6 4 2 2 4 5" xfId="25561" xr:uid="{00000000-0005-0000-0000-0000DE3E0000}"/>
    <cellStyle name="Standaard 4 2 6 4 2 2 5" xfId="5404" xr:uid="{00000000-0005-0000-0000-0000DF3E0000}"/>
    <cellStyle name="Standaard 4 2 6 4 2 2 5 2" xfId="25564" xr:uid="{00000000-0005-0000-0000-0000E03E0000}"/>
    <cellStyle name="Standaard 4 2 6 4 2 2 6" xfId="11641" xr:uid="{00000000-0005-0000-0000-0000E13E0000}"/>
    <cellStyle name="Standaard 4 2 6 4 2 2 6 2" xfId="25565" xr:uid="{00000000-0005-0000-0000-0000E23E0000}"/>
    <cellStyle name="Standaard 4 2 6 4 2 2 7" xfId="16309" xr:uid="{00000000-0005-0000-0000-0000E33E0000}"/>
    <cellStyle name="Standaard 4 2 6 4 2 2 8" xfId="25548" xr:uid="{00000000-0005-0000-0000-0000E43E0000}"/>
    <cellStyle name="Standaard 4 2 6 4 2 3" xfId="1903" xr:uid="{00000000-0005-0000-0000-0000E53E0000}"/>
    <cellStyle name="Standaard 4 2 6 4 2 3 2" xfId="4234" xr:uid="{00000000-0005-0000-0000-0000E63E0000}"/>
    <cellStyle name="Standaard 4 2 6 4 2 3 2 2" xfId="8901" xr:uid="{00000000-0005-0000-0000-0000E73E0000}"/>
    <cellStyle name="Standaard 4 2 6 4 2 3 2 2 2" xfId="25568" xr:uid="{00000000-0005-0000-0000-0000E83E0000}"/>
    <cellStyle name="Standaard 4 2 6 4 2 3 2 3" xfId="11648" xr:uid="{00000000-0005-0000-0000-0000E93E0000}"/>
    <cellStyle name="Standaard 4 2 6 4 2 3 2 3 2" xfId="25569" xr:uid="{00000000-0005-0000-0000-0000EA3E0000}"/>
    <cellStyle name="Standaard 4 2 6 4 2 3 2 4" xfId="16316" xr:uid="{00000000-0005-0000-0000-0000EB3E0000}"/>
    <cellStyle name="Standaard 4 2 6 4 2 3 2 5" xfId="25567" xr:uid="{00000000-0005-0000-0000-0000EC3E0000}"/>
    <cellStyle name="Standaard 4 2 6 4 2 3 3" xfId="6570" xr:uid="{00000000-0005-0000-0000-0000ED3E0000}"/>
    <cellStyle name="Standaard 4 2 6 4 2 3 3 2" xfId="25570" xr:uid="{00000000-0005-0000-0000-0000EE3E0000}"/>
    <cellStyle name="Standaard 4 2 6 4 2 3 4" xfId="11647" xr:uid="{00000000-0005-0000-0000-0000EF3E0000}"/>
    <cellStyle name="Standaard 4 2 6 4 2 3 4 2" xfId="25571" xr:uid="{00000000-0005-0000-0000-0000F03E0000}"/>
    <cellStyle name="Standaard 4 2 6 4 2 3 5" xfId="16315" xr:uid="{00000000-0005-0000-0000-0000F13E0000}"/>
    <cellStyle name="Standaard 4 2 6 4 2 3 6" xfId="25566" xr:uid="{00000000-0005-0000-0000-0000F23E0000}"/>
    <cellStyle name="Standaard 4 2 6 4 2 4" xfId="1126" xr:uid="{00000000-0005-0000-0000-0000F33E0000}"/>
    <cellStyle name="Standaard 4 2 6 4 2 4 2" xfId="3457" xr:uid="{00000000-0005-0000-0000-0000F43E0000}"/>
    <cellStyle name="Standaard 4 2 6 4 2 4 2 2" xfId="8124" xr:uid="{00000000-0005-0000-0000-0000F53E0000}"/>
    <cellStyle name="Standaard 4 2 6 4 2 4 2 2 2" xfId="25574" xr:uid="{00000000-0005-0000-0000-0000F63E0000}"/>
    <cellStyle name="Standaard 4 2 6 4 2 4 2 3" xfId="11650" xr:uid="{00000000-0005-0000-0000-0000F73E0000}"/>
    <cellStyle name="Standaard 4 2 6 4 2 4 2 3 2" xfId="25575" xr:uid="{00000000-0005-0000-0000-0000F83E0000}"/>
    <cellStyle name="Standaard 4 2 6 4 2 4 2 4" xfId="16318" xr:uid="{00000000-0005-0000-0000-0000F93E0000}"/>
    <cellStyle name="Standaard 4 2 6 4 2 4 2 5" xfId="25573" xr:uid="{00000000-0005-0000-0000-0000FA3E0000}"/>
    <cellStyle name="Standaard 4 2 6 4 2 4 3" xfId="5793" xr:uid="{00000000-0005-0000-0000-0000FB3E0000}"/>
    <cellStyle name="Standaard 4 2 6 4 2 4 3 2" xfId="25576" xr:uid="{00000000-0005-0000-0000-0000FC3E0000}"/>
    <cellStyle name="Standaard 4 2 6 4 2 4 4" xfId="11649" xr:uid="{00000000-0005-0000-0000-0000FD3E0000}"/>
    <cellStyle name="Standaard 4 2 6 4 2 4 4 2" xfId="25577" xr:uid="{00000000-0005-0000-0000-0000FE3E0000}"/>
    <cellStyle name="Standaard 4 2 6 4 2 4 5" xfId="16317" xr:uid="{00000000-0005-0000-0000-0000FF3E0000}"/>
    <cellStyle name="Standaard 4 2 6 4 2 4 6" xfId="25572" xr:uid="{00000000-0005-0000-0000-0000003F0000}"/>
    <cellStyle name="Standaard 4 2 6 4 2 5" xfId="2680" xr:uid="{00000000-0005-0000-0000-0000013F0000}"/>
    <cellStyle name="Standaard 4 2 6 4 2 5 2" xfId="7347" xr:uid="{00000000-0005-0000-0000-0000023F0000}"/>
    <cellStyle name="Standaard 4 2 6 4 2 5 2 2" xfId="25579" xr:uid="{00000000-0005-0000-0000-0000033F0000}"/>
    <cellStyle name="Standaard 4 2 6 4 2 5 3" xfId="11651" xr:uid="{00000000-0005-0000-0000-0000043F0000}"/>
    <cellStyle name="Standaard 4 2 6 4 2 5 3 2" xfId="25580" xr:uid="{00000000-0005-0000-0000-0000053F0000}"/>
    <cellStyle name="Standaard 4 2 6 4 2 5 4" xfId="16319" xr:uid="{00000000-0005-0000-0000-0000063F0000}"/>
    <cellStyle name="Standaard 4 2 6 4 2 5 5" xfId="25578" xr:uid="{00000000-0005-0000-0000-0000073F0000}"/>
    <cellStyle name="Standaard 4 2 6 4 2 6" xfId="5016" xr:uid="{00000000-0005-0000-0000-0000083F0000}"/>
    <cellStyle name="Standaard 4 2 6 4 2 6 2" xfId="25581" xr:uid="{00000000-0005-0000-0000-0000093F0000}"/>
    <cellStyle name="Standaard 4 2 6 4 2 7" xfId="11640" xr:uid="{00000000-0005-0000-0000-00000A3F0000}"/>
    <cellStyle name="Standaard 4 2 6 4 2 7 2" xfId="25582" xr:uid="{00000000-0005-0000-0000-00000B3F0000}"/>
    <cellStyle name="Standaard 4 2 6 4 2 8" xfId="16308" xr:uid="{00000000-0005-0000-0000-00000C3F0000}"/>
    <cellStyle name="Standaard 4 2 6 4 2 9" xfId="25547" xr:uid="{00000000-0005-0000-0000-00000D3F0000}"/>
    <cellStyle name="Standaard 4 2 6 4 3" xfId="539" xr:uid="{00000000-0005-0000-0000-00000E3F0000}"/>
    <cellStyle name="Standaard 4 2 6 4 3 2" xfId="2097" xr:uid="{00000000-0005-0000-0000-00000F3F0000}"/>
    <cellStyle name="Standaard 4 2 6 4 3 2 2" xfId="4428" xr:uid="{00000000-0005-0000-0000-0000103F0000}"/>
    <cellStyle name="Standaard 4 2 6 4 3 2 2 2" xfId="9095" xr:uid="{00000000-0005-0000-0000-0000113F0000}"/>
    <cellStyle name="Standaard 4 2 6 4 3 2 2 2 2" xfId="25586" xr:uid="{00000000-0005-0000-0000-0000123F0000}"/>
    <cellStyle name="Standaard 4 2 6 4 3 2 2 3" xfId="11654" xr:uid="{00000000-0005-0000-0000-0000133F0000}"/>
    <cellStyle name="Standaard 4 2 6 4 3 2 2 3 2" xfId="25587" xr:uid="{00000000-0005-0000-0000-0000143F0000}"/>
    <cellStyle name="Standaard 4 2 6 4 3 2 2 4" xfId="16322" xr:uid="{00000000-0005-0000-0000-0000153F0000}"/>
    <cellStyle name="Standaard 4 2 6 4 3 2 2 5" xfId="25585" xr:uid="{00000000-0005-0000-0000-0000163F0000}"/>
    <cellStyle name="Standaard 4 2 6 4 3 2 3" xfId="6764" xr:uid="{00000000-0005-0000-0000-0000173F0000}"/>
    <cellStyle name="Standaard 4 2 6 4 3 2 3 2" xfId="25588" xr:uid="{00000000-0005-0000-0000-0000183F0000}"/>
    <cellStyle name="Standaard 4 2 6 4 3 2 4" xfId="11653" xr:uid="{00000000-0005-0000-0000-0000193F0000}"/>
    <cellStyle name="Standaard 4 2 6 4 3 2 4 2" xfId="25589" xr:uid="{00000000-0005-0000-0000-00001A3F0000}"/>
    <cellStyle name="Standaard 4 2 6 4 3 2 5" xfId="16321" xr:uid="{00000000-0005-0000-0000-00001B3F0000}"/>
    <cellStyle name="Standaard 4 2 6 4 3 2 6" xfId="25584" xr:uid="{00000000-0005-0000-0000-00001C3F0000}"/>
    <cellStyle name="Standaard 4 2 6 4 3 3" xfId="1320" xr:uid="{00000000-0005-0000-0000-00001D3F0000}"/>
    <cellStyle name="Standaard 4 2 6 4 3 3 2" xfId="3651" xr:uid="{00000000-0005-0000-0000-00001E3F0000}"/>
    <cellStyle name="Standaard 4 2 6 4 3 3 2 2" xfId="8318" xr:uid="{00000000-0005-0000-0000-00001F3F0000}"/>
    <cellStyle name="Standaard 4 2 6 4 3 3 2 2 2" xfId="25592" xr:uid="{00000000-0005-0000-0000-0000203F0000}"/>
    <cellStyle name="Standaard 4 2 6 4 3 3 2 3" xfId="11656" xr:uid="{00000000-0005-0000-0000-0000213F0000}"/>
    <cellStyle name="Standaard 4 2 6 4 3 3 2 3 2" xfId="25593" xr:uid="{00000000-0005-0000-0000-0000223F0000}"/>
    <cellStyle name="Standaard 4 2 6 4 3 3 2 4" xfId="16324" xr:uid="{00000000-0005-0000-0000-0000233F0000}"/>
    <cellStyle name="Standaard 4 2 6 4 3 3 2 5" xfId="25591" xr:uid="{00000000-0005-0000-0000-0000243F0000}"/>
    <cellStyle name="Standaard 4 2 6 4 3 3 3" xfId="5987" xr:uid="{00000000-0005-0000-0000-0000253F0000}"/>
    <cellStyle name="Standaard 4 2 6 4 3 3 3 2" xfId="25594" xr:uid="{00000000-0005-0000-0000-0000263F0000}"/>
    <cellStyle name="Standaard 4 2 6 4 3 3 4" xfId="11655" xr:uid="{00000000-0005-0000-0000-0000273F0000}"/>
    <cellStyle name="Standaard 4 2 6 4 3 3 4 2" xfId="25595" xr:uid="{00000000-0005-0000-0000-0000283F0000}"/>
    <cellStyle name="Standaard 4 2 6 4 3 3 5" xfId="16323" xr:uid="{00000000-0005-0000-0000-0000293F0000}"/>
    <cellStyle name="Standaard 4 2 6 4 3 3 6" xfId="25590" xr:uid="{00000000-0005-0000-0000-00002A3F0000}"/>
    <cellStyle name="Standaard 4 2 6 4 3 4" xfId="2874" xr:uid="{00000000-0005-0000-0000-00002B3F0000}"/>
    <cellStyle name="Standaard 4 2 6 4 3 4 2" xfId="7541" xr:uid="{00000000-0005-0000-0000-00002C3F0000}"/>
    <cellStyle name="Standaard 4 2 6 4 3 4 2 2" xfId="25597" xr:uid="{00000000-0005-0000-0000-00002D3F0000}"/>
    <cellStyle name="Standaard 4 2 6 4 3 4 3" xfId="11657" xr:uid="{00000000-0005-0000-0000-00002E3F0000}"/>
    <cellStyle name="Standaard 4 2 6 4 3 4 3 2" xfId="25598" xr:uid="{00000000-0005-0000-0000-00002F3F0000}"/>
    <cellStyle name="Standaard 4 2 6 4 3 4 4" xfId="16325" xr:uid="{00000000-0005-0000-0000-0000303F0000}"/>
    <cellStyle name="Standaard 4 2 6 4 3 4 5" xfId="25596" xr:uid="{00000000-0005-0000-0000-0000313F0000}"/>
    <cellStyle name="Standaard 4 2 6 4 3 5" xfId="5210" xr:uid="{00000000-0005-0000-0000-0000323F0000}"/>
    <cellStyle name="Standaard 4 2 6 4 3 5 2" xfId="25599" xr:uid="{00000000-0005-0000-0000-0000333F0000}"/>
    <cellStyle name="Standaard 4 2 6 4 3 6" xfId="11652" xr:uid="{00000000-0005-0000-0000-0000343F0000}"/>
    <cellStyle name="Standaard 4 2 6 4 3 6 2" xfId="25600" xr:uid="{00000000-0005-0000-0000-0000353F0000}"/>
    <cellStyle name="Standaard 4 2 6 4 3 7" xfId="16320" xr:uid="{00000000-0005-0000-0000-0000363F0000}"/>
    <cellStyle name="Standaard 4 2 6 4 3 8" xfId="25583" xr:uid="{00000000-0005-0000-0000-0000373F0000}"/>
    <cellStyle name="Standaard 4 2 6 4 4" xfId="1709" xr:uid="{00000000-0005-0000-0000-0000383F0000}"/>
    <cellStyle name="Standaard 4 2 6 4 4 2" xfId="4040" xr:uid="{00000000-0005-0000-0000-0000393F0000}"/>
    <cellStyle name="Standaard 4 2 6 4 4 2 2" xfId="8707" xr:uid="{00000000-0005-0000-0000-00003A3F0000}"/>
    <cellStyle name="Standaard 4 2 6 4 4 2 2 2" xfId="25603" xr:uid="{00000000-0005-0000-0000-00003B3F0000}"/>
    <cellStyle name="Standaard 4 2 6 4 4 2 3" xfId="11659" xr:uid="{00000000-0005-0000-0000-00003C3F0000}"/>
    <cellStyle name="Standaard 4 2 6 4 4 2 3 2" xfId="25604" xr:uid="{00000000-0005-0000-0000-00003D3F0000}"/>
    <cellStyle name="Standaard 4 2 6 4 4 2 4" xfId="16327" xr:uid="{00000000-0005-0000-0000-00003E3F0000}"/>
    <cellStyle name="Standaard 4 2 6 4 4 2 5" xfId="25602" xr:uid="{00000000-0005-0000-0000-00003F3F0000}"/>
    <cellStyle name="Standaard 4 2 6 4 4 3" xfId="6376" xr:uid="{00000000-0005-0000-0000-0000403F0000}"/>
    <cellStyle name="Standaard 4 2 6 4 4 3 2" xfId="25605" xr:uid="{00000000-0005-0000-0000-0000413F0000}"/>
    <cellStyle name="Standaard 4 2 6 4 4 4" xfId="11658" xr:uid="{00000000-0005-0000-0000-0000423F0000}"/>
    <cellStyle name="Standaard 4 2 6 4 4 4 2" xfId="25606" xr:uid="{00000000-0005-0000-0000-0000433F0000}"/>
    <cellStyle name="Standaard 4 2 6 4 4 5" xfId="16326" xr:uid="{00000000-0005-0000-0000-0000443F0000}"/>
    <cellStyle name="Standaard 4 2 6 4 4 6" xfId="25601" xr:uid="{00000000-0005-0000-0000-0000453F0000}"/>
    <cellStyle name="Standaard 4 2 6 4 5" xfId="932" xr:uid="{00000000-0005-0000-0000-0000463F0000}"/>
    <cellStyle name="Standaard 4 2 6 4 5 2" xfId="3263" xr:uid="{00000000-0005-0000-0000-0000473F0000}"/>
    <cellStyle name="Standaard 4 2 6 4 5 2 2" xfId="7930" xr:uid="{00000000-0005-0000-0000-0000483F0000}"/>
    <cellStyle name="Standaard 4 2 6 4 5 2 2 2" xfId="25609" xr:uid="{00000000-0005-0000-0000-0000493F0000}"/>
    <cellStyle name="Standaard 4 2 6 4 5 2 3" xfId="11661" xr:uid="{00000000-0005-0000-0000-00004A3F0000}"/>
    <cellStyle name="Standaard 4 2 6 4 5 2 3 2" xfId="25610" xr:uid="{00000000-0005-0000-0000-00004B3F0000}"/>
    <cellStyle name="Standaard 4 2 6 4 5 2 4" xfId="16329" xr:uid="{00000000-0005-0000-0000-00004C3F0000}"/>
    <cellStyle name="Standaard 4 2 6 4 5 2 5" xfId="25608" xr:uid="{00000000-0005-0000-0000-00004D3F0000}"/>
    <cellStyle name="Standaard 4 2 6 4 5 3" xfId="5599" xr:uid="{00000000-0005-0000-0000-00004E3F0000}"/>
    <cellStyle name="Standaard 4 2 6 4 5 3 2" xfId="25611" xr:uid="{00000000-0005-0000-0000-00004F3F0000}"/>
    <cellStyle name="Standaard 4 2 6 4 5 4" xfId="11660" xr:uid="{00000000-0005-0000-0000-0000503F0000}"/>
    <cellStyle name="Standaard 4 2 6 4 5 4 2" xfId="25612" xr:uid="{00000000-0005-0000-0000-0000513F0000}"/>
    <cellStyle name="Standaard 4 2 6 4 5 5" xfId="16328" xr:uid="{00000000-0005-0000-0000-0000523F0000}"/>
    <cellStyle name="Standaard 4 2 6 4 5 6" xfId="25607" xr:uid="{00000000-0005-0000-0000-0000533F0000}"/>
    <cellStyle name="Standaard 4 2 6 4 6" xfId="2486" xr:uid="{00000000-0005-0000-0000-0000543F0000}"/>
    <cellStyle name="Standaard 4 2 6 4 6 2" xfId="7153" xr:uid="{00000000-0005-0000-0000-0000553F0000}"/>
    <cellStyle name="Standaard 4 2 6 4 6 2 2" xfId="25614" xr:uid="{00000000-0005-0000-0000-0000563F0000}"/>
    <cellStyle name="Standaard 4 2 6 4 6 3" xfId="11662" xr:uid="{00000000-0005-0000-0000-0000573F0000}"/>
    <cellStyle name="Standaard 4 2 6 4 6 3 2" xfId="25615" xr:uid="{00000000-0005-0000-0000-0000583F0000}"/>
    <cellStyle name="Standaard 4 2 6 4 6 4" xfId="16330" xr:uid="{00000000-0005-0000-0000-0000593F0000}"/>
    <cellStyle name="Standaard 4 2 6 4 6 5" xfId="25613" xr:uid="{00000000-0005-0000-0000-00005A3F0000}"/>
    <cellStyle name="Standaard 4 2 6 4 7" xfId="4822" xr:uid="{00000000-0005-0000-0000-00005B3F0000}"/>
    <cellStyle name="Standaard 4 2 6 4 7 2" xfId="25616" xr:uid="{00000000-0005-0000-0000-00005C3F0000}"/>
    <cellStyle name="Standaard 4 2 6 4 8" xfId="11639" xr:uid="{00000000-0005-0000-0000-00005D3F0000}"/>
    <cellStyle name="Standaard 4 2 6 4 8 2" xfId="25617" xr:uid="{00000000-0005-0000-0000-00005E3F0000}"/>
    <cellStyle name="Standaard 4 2 6 4 9" xfId="16307" xr:uid="{00000000-0005-0000-0000-00005F3F0000}"/>
    <cellStyle name="Standaard 4 2 6 5" xfId="252" xr:uid="{00000000-0005-0000-0000-0000603F0000}"/>
    <cellStyle name="Standaard 4 2 6 5 2" xfId="643" xr:uid="{00000000-0005-0000-0000-0000613F0000}"/>
    <cellStyle name="Standaard 4 2 6 5 2 2" xfId="2201" xr:uid="{00000000-0005-0000-0000-0000623F0000}"/>
    <cellStyle name="Standaard 4 2 6 5 2 2 2" xfId="4532" xr:uid="{00000000-0005-0000-0000-0000633F0000}"/>
    <cellStyle name="Standaard 4 2 6 5 2 2 2 2" xfId="9199" xr:uid="{00000000-0005-0000-0000-0000643F0000}"/>
    <cellStyle name="Standaard 4 2 6 5 2 2 2 2 2" xfId="25622" xr:uid="{00000000-0005-0000-0000-0000653F0000}"/>
    <cellStyle name="Standaard 4 2 6 5 2 2 2 3" xfId="11666" xr:uid="{00000000-0005-0000-0000-0000663F0000}"/>
    <cellStyle name="Standaard 4 2 6 5 2 2 2 3 2" xfId="25623" xr:uid="{00000000-0005-0000-0000-0000673F0000}"/>
    <cellStyle name="Standaard 4 2 6 5 2 2 2 4" xfId="16334" xr:uid="{00000000-0005-0000-0000-0000683F0000}"/>
    <cellStyle name="Standaard 4 2 6 5 2 2 2 5" xfId="25621" xr:uid="{00000000-0005-0000-0000-0000693F0000}"/>
    <cellStyle name="Standaard 4 2 6 5 2 2 3" xfId="6868" xr:uid="{00000000-0005-0000-0000-00006A3F0000}"/>
    <cellStyle name="Standaard 4 2 6 5 2 2 3 2" xfId="25624" xr:uid="{00000000-0005-0000-0000-00006B3F0000}"/>
    <cellStyle name="Standaard 4 2 6 5 2 2 4" xfId="11665" xr:uid="{00000000-0005-0000-0000-00006C3F0000}"/>
    <cellStyle name="Standaard 4 2 6 5 2 2 4 2" xfId="25625" xr:uid="{00000000-0005-0000-0000-00006D3F0000}"/>
    <cellStyle name="Standaard 4 2 6 5 2 2 5" xfId="16333" xr:uid="{00000000-0005-0000-0000-00006E3F0000}"/>
    <cellStyle name="Standaard 4 2 6 5 2 2 6" xfId="25620" xr:uid="{00000000-0005-0000-0000-00006F3F0000}"/>
    <cellStyle name="Standaard 4 2 6 5 2 3" xfId="1424" xr:uid="{00000000-0005-0000-0000-0000703F0000}"/>
    <cellStyle name="Standaard 4 2 6 5 2 3 2" xfId="3755" xr:uid="{00000000-0005-0000-0000-0000713F0000}"/>
    <cellStyle name="Standaard 4 2 6 5 2 3 2 2" xfId="8422" xr:uid="{00000000-0005-0000-0000-0000723F0000}"/>
    <cellStyle name="Standaard 4 2 6 5 2 3 2 2 2" xfId="25628" xr:uid="{00000000-0005-0000-0000-0000733F0000}"/>
    <cellStyle name="Standaard 4 2 6 5 2 3 2 3" xfId="11668" xr:uid="{00000000-0005-0000-0000-0000743F0000}"/>
    <cellStyle name="Standaard 4 2 6 5 2 3 2 3 2" xfId="25629" xr:uid="{00000000-0005-0000-0000-0000753F0000}"/>
    <cellStyle name="Standaard 4 2 6 5 2 3 2 4" xfId="16336" xr:uid="{00000000-0005-0000-0000-0000763F0000}"/>
    <cellStyle name="Standaard 4 2 6 5 2 3 2 5" xfId="25627" xr:uid="{00000000-0005-0000-0000-0000773F0000}"/>
    <cellStyle name="Standaard 4 2 6 5 2 3 3" xfId="6091" xr:uid="{00000000-0005-0000-0000-0000783F0000}"/>
    <cellStyle name="Standaard 4 2 6 5 2 3 3 2" xfId="25630" xr:uid="{00000000-0005-0000-0000-0000793F0000}"/>
    <cellStyle name="Standaard 4 2 6 5 2 3 4" xfId="11667" xr:uid="{00000000-0005-0000-0000-00007A3F0000}"/>
    <cellStyle name="Standaard 4 2 6 5 2 3 4 2" xfId="25631" xr:uid="{00000000-0005-0000-0000-00007B3F0000}"/>
    <cellStyle name="Standaard 4 2 6 5 2 3 5" xfId="16335" xr:uid="{00000000-0005-0000-0000-00007C3F0000}"/>
    <cellStyle name="Standaard 4 2 6 5 2 3 6" xfId="25626" xr:uid="{00000000-0005-0000-0000-00007D3F0000}"/>
    <cellStyle name="Standaard 4 2 6 5 2 4" xfId="2978" xr:uid="{00000000-0005-0000-0000-00007E3F0000}"/>
    <cellStyle name="Standaard 4 2 6 5 2 4 2" xfId="7645" xr:uid="{00000000-0005-0000-0000-00007F3F0000}"/>
    <cellStyle name="Standaard 4 2 6 5 2 4 2 2" xfId="25633" xr:uid="{00000000-0005-0000-0000-0000803F0000}"/>
    <cellStyle name="Standaard 4 2 6 5 2 4 3" xfId="11669" xr:uid="{00000000-0005-0000-0000-0000813F0000}"/>
    <cellStyle name="Standaard 4 2 6 5 2 4 3 2" xfId="25634" xr:uid="{00000000-0005-0000-0000-0000823F0000}"/>
    <cellStyle name="Standaard 4 2 6 5 2 4 4" xfId="16337" xr:uid="{00000000-0005-0000-0000-0000833F0000}"/>
    <cellStyle name="Standaard 4 2 6 5 2 4 5" xfId="25632" xr:uid="{00000000-0005-0000-0000-0000843F0000}"/>
    <cellStyle name="Standaard 4 2 6 5 2 5" xfId="5314" xr:uid="{00000000-0005-0000-0000-0000853F0000}"/>
    <cellStyle name="Standaard 4 2 6 5 2 5 2" xfId="25635" xr:uid="{00000000-0005-0000-0000-0000863F0000}"/>
    <cellStyle name="Standaard 4 2 6 5 2 6" xfId="11664" xr:uid="{00000000-0005-0000-0000-0000873F0000}"/>
    <cellStyle name="Standaard 4 2 6 5 2 6 2" xfId="25636" xr:uid="{00000000-0005-0000-0000-0000883F0000}"/>
    <cellStyle name="Standaard 4 2 6 5 2 7" xfId="16332" xr:uid="{00000000-0005-0000-0000-0000893F0000}"/>
    <cellStyle name="Standaard 4 2 6 5 2 8" xfId="25619" xr:uid="{00000000-0005-0000-0000-00008A3F0000}"/>
    <cellStyle name="Standaard 4 2 6 5 3" xfId="1813" xr:uid="{00000000-0005-0000-0000-00008B3F0000}"/>
    <cellStyle name="Standaard 4 2 6 5 3 2" xfId="4144" xr:uid="{00000000-0005-0000-0000-00008C3F0000}"/>
    <cellStyle name="Standaard 4 2 6 5 3 2 2" xfId="8811" xr:uid="{00000000-0005-0000-0000-00008D3F0000}"/>
    <cellStyle name="Standaard 4 2 6 5 3 2 2 2" xfId="25639" xr:uid="{00000000-0005-0000-0000-00008E3F0000}"/>
    <cellStyle name="Standaard 4 2 6 5 3 2 3" xfId="11671" xr:uid="{00000000-0005-0000-0000-00008F3F0000}"/>
    <cellStyle name="Standaard 4 2 6 5 3 2 3 2" xfId="25640" xr:uid="{00000000-0005-0000-0000-0000903F0000}"/>
    <cellStyle name="Standaard 4 2 6 5 3 2 4" xfId="16339" xr:uid="{00000000-0005-0000-0000-0000913F0000}"/>
    <cellStyle name="Standaard 4 2 6 5 3 2 5" xfId="25638" xr:uid="{00000000-0005-0000-0000-0000923F0000}"/>
    <cellStyle name="Standaard 4 2 6 5 3 3" xfId="6480" xr:uid="{00000000-0005-0000-0000-0000933F0000}"/>
    <cellStyle name="Standaard 4 2 6 5 3 3 2" xfId="25641" xr:uid="{00000000-0005-0000-0000-0000943F0000}"/>
    <cellStyle name="Standaard 4 2 6 5 3 4" xfId="11670" xr:uid="{00000000-0005-0000-0000-0000953F0000}"/>
    <cellStyle name="Standaard 4 2 6 5 3 4 2" xfId="25642" xr:uid="{00000000-0005-0000-0000-0000963F0000}"/>
    <cellStyle name="Standaard 4 2 6 5 3 5" xfId="16338" xr:uid="{00000000-0005-0000-0000-0000973F0000}"/>
    <cellStyle name="Standaard 4 2 6 5 3 6" xfId="25637" xr:uid="{00000000-0005-0000-0000-0000983F0000}"/>
    <cellStyle name="Standaard 4 2 6 5 4" xfId="1036" xr:uid="{00000000-0005-0000-0000-0000993F0000}"/>
    <cellStyle name="Standaard 4 2 6 5 4 2" xfId="3367" xr:uid="{00000000-0005-0000-0000-00009A3F0000}"/>
    <cellStyle name="Standaard 4 2 6 5 4 2 2" xfId="8034" xr:uid="{00000000-0005-0000-0000-00009B3F0000}"/>
    <cellStyle name="Standaard 4 2 6 5 4 2 2 2" xfId="25645" xr:uid="{00000000-0005-0000-0000-00009C3F0000}"/>
    <cellStyle name="Standaard 4 2 6 5 4 2 3" xfId="11673" xr:uid="{00000000-0005-0000-0000-00009D3F0000}"/>
    <cellStyle name="Standaard 4 2 6 5 4 2 3 2" xfId="25646" xr:uid="{00000000-0005-0000-0000-00009E3F0000}"/>
    <cellStyle name="Standaard 4 2 6 5 4 2 4" xfId="16341" xr:uid="{00000000-0005-0000-0000-00009F3F0000}"/>
    <cellStyle name="Standaard 4 2 6 5 4 2 5" xfId="25644" xr:uid="{00000000-0005-0000-0000-0000A03F0000}"/>
    <cellStyle name="Standaard 4 2 6 5 4 3" xfId="5703" xr:uid="{00000000-0005-0000-0000-0000A13F0000}"/>
    <cellStyle name="Standaard 4 2 6 5 4 3 2" xfId="25647" xr:uid="{00000000-0005-0000-0000-0000A23F0000}"/>
    <cellStyle name="Standaard 4 2 6 5 4 4" xfId="11672" xr:uid="{00000000-0005-0000-0000-0000A33F0000}"/>
    <cellStyle name="Standaard 4 2 6 5 4 4 2" xfId="25648" xr:uid="{00000000-0005-0000-0000-0000A43F0000}"/>
    <cellStyle name="Standaard 4 2 6 5 4 5" xfId="16340" xr:uid="{00000000-0005-0000-0000-0000A53F0000}"/>
    <cellStyle name="Standaard 4 2 6 5 4 6" xfId="25643" xr:uid="{00000000-0005-0000-0000-0000A63F0000}"/>
    <cellStyle name="Standaard 4 2 6 5 5" xfId="2590" xr:uid="{00000000-0005-0000-0000-0000A73F0000}"/>
    <cellStyle name="Standaard 4 2 6 5 5 2" xfId="7257" xr:uid="{00000000-0005-0000-0000-0000A83F0000}"/>
    <cellStyle name="Standaard 4 2 6 5 5 2 2" xfId="25650" xr:uid="{00000000-0005-0000-0000-0000A93F0000}"/>
    <cellStyle name="Standaard 4 2 6 5 5 3" xfId="11674" xr:uid="{00000000-0005-0000-0000-0000AA3F0000}"/>
    <cellStyle name="Standaard 4 2 6 5 5 3 2" xfId="25651" xr:uid="{00000000-0005-0000-0000-0000AB3F0000}"/>
    <cellStyle name="Standaard 4 2 6 5 5 4" xfId="16342" xr:uid="{00000000-0005-0000-0000-0000AC3F0000}"/>
    <cellStyle name="Standaard 4 2 6 5 5 5" xfId="25649" xr:uid="{00000000-0005-0000-0000-0000AD3F0000}"/>
    <cellStyle name="Standaard 4 2 6 5 6" xfId="4926" xr:uid="{00000000-0005-0000-0000-0000AE3F0000}"/>
    <cellStyle name="Standaard 4 2 6 5 6 2" xfId="25652" xr:uid="{00000000-0005-0000-0000-0000AF3F0000}"/>
    <cellStyle name="Standaard 4 2 6 5 7" xfId="11663" xr:uid="{00000000-0005-0000-0000-0000B03F0000}"/>
    <cellStyle name="Standaard 4 2 6 5 7 2" xfId="25653" xr:uid="{00000000-0005-0000-0000-0000B13F0000}"/>
    <cellStyle name="Standaard 4 2 6 5 8" xfId="16331" xr:uid="{00000000-0005-0000-0000-0000B23F0000}"/>
    <cellStyle name="Standaard 4 2 6 5 9" xfId="25618" xr:uid="{00000000-0005-0000-0000-0000B33F0000}"/>
    <cellStyle name="Standaard 4 2 6 6" xfId="449" xr:uid="{00000000-0005-0000-0000-0000B43F0000}"/>
    <cellStyle name="Standaard 4 2 6 6 2" xfId="2007" xr:uid="{00000000-0005-0000-0000-0000B53F0000}"/>
    <cellStyle name="Standaard 4 2 6 6 2 2" xfId="4338" xr:uid="{00000000-0005-0000-0000-0000B63F0000}"/>
    <cellStyle name="Standaard 4 2 6 6 2 2 2" xfId="9005" xr:uid="{00000000-0005-0000-0000-0000B73F0000}"/>
    <cellStyle name="Standaard 4 2 6 6 2 2 2 2" xfId="25657" xr:uid="{00000000-0005-0000-0000-0000B83F0000}"/>
    <cellStyle name="Standaard 4 2 6 6 2 2 3" xfId="11677" xr:uid="{00000000-0005-0000-0000-0000B93F0000}"/>
    <cellStyle name="Standaard 4 2 6 6 2 2 3 2" xfId="25658" xr:uid="{00000000-0005-0000-0000-0000BA3F0000}"/>
    <cellStyle name="Standaard 4 2 6 6 2 2 4" xfId="16345" xr:uid="{00000000-0005-0000-0000-0000BB3F0000}"/>
    <cellStyle name="Standaard 4 2 6 6 2 2 5" xfId="25656" xr:uid="{00000000-0005-0000-0000-0000BC3F0000}"/>
    <cellStyle name="Standaard 4 2 6 6 2 3" xfId="6674" xr:uid="{00000000-0005-0000-0000-0000BD3F0000}"/>
    <cellStyle name="Standaard 4 2 6 6 2 3 2" xfId="25659" xr:uid="{00000000-0005-0000-0000-0000BE3F0000}"/>
    <cellStyle name="Standaard 4 2 6 6 2 4" xfId="11676" xr:uid="{00000000-0005-0000-0000-0000BF3F0000}"/>
    <cellStyle name="Standaard 4 2 6 6 2 4 2" xfId="25660" xr:uid="{00000000-0005-0000-0000-0000C03F0000}"/>
    <cellStyle name="Standaard 4 2 6 6 2 5" xfId="16344" xr:uid="{00000000-0005-0000-0000-0000C13F0000}"/>
    <cellStyle name="Standaard 4 2 6 6 2 6" xfId="25655" xr:uid="{00000000-0005-0000-0000-0000C23F0000}"/>
    <cellStyle name="Standaard 4 2 6 6 3" xfId="1230" xr:uid="{00000000-0005-0000-0000-0000C33F0000}"/>
    <cellStyle name="Standaard 4 2 6 6 3 2" xfId="3561" xr:uid="{00000000-0005-0000-0000-0000C43F0000}"/>
    <cellStyle name="Standaard 4 2 6 6 3 2 2" xfId="8228" xr:uid="{00000000-0005-0000-0000-0000C53F0000}"/>
    <cellStyle name="Standaard 4 2 6 6 3 2 2 2" xfId="25663" xr:uid="{00000000-0005-0000-0000-0000C63F0000}"/>
    <cellStyle name="Standaard 4 2 6 6 3 2 3" xfId="11679" xr:uid="{00000000-0005-0000-0000-0000C73F0000}"/>
    <cellStyle name="Standaard 4 2 6 6 3 2 3 2" xfId="25664" xr:uid="{00000000-0005-0000-0000-0000C83F0000}"/>
    <cellStyle name="Standaard 4 2 6 6 3 2 4" xfId="16347" xr:uid="{00000000-0005-0000-0000-0000C93F0000}"/>
    <cellStyle name="Standaard 4 2 6 6 3 2 5" xfId="25662" xr:uid="{00000000-0005-0000-0000-0000CA3F0000}"/>
    <cellStyle name="Standaard 4 2 6 6 3 3" xfId="5897" xr:uid="{00000000-0005-0000-0000-0000CB3F0000}"/>
    <cellStyle name="Standaard 4 2 6 6 3 3 2" xfId="25665" xr:uid="{00000000-0005-0000-0000-0000CC3F0000}"/>
    <cellStyle name="Standaard 4 2 6 6 3 4" xfId="11678" xr:uid="{00000000-0005-0000-0000-0000CD3F0000}"/>
    <cellStyle name="Standaard 4 2 6 6 3 4 2" xfId="25666" xr:uid="{00000000-0005-0000-0000-0000CE3F0000}"/>
    <cellStyle name="Standaard 4 2 6 6 3 5" xfId="16346" xr:uid="{00000000-0005-0000-0000-0000CF3F0000}"/>
    <cellStyle name="Standaard 4 2 6 6 3 6" xfId="25661" xr:uid="{00000000-0005-0000-0000-0000D03F0000}"/>
    <cellStyle name="Standaard 4 2 6 6 4" xfId="2784" xr:uid="{00000000-0005-0000-0000-0000D13F0000}"/>
    <cellStyle name="Standaard 4 2 6 6 4 2" xfId="7451" xr:uid="{00000000-0005-0000-0000-0000D23F0000}"/>
    <cellStyle name="Standaard 4 2 6 6 4 2 2" xfId="25668" xr:uid="{00000000-0005-0000-0000-0000D33F0000}"/>
    <cellStyle name="Standaard 4 2 6 6 4 3" xfId="11680" xr:uid="{00000000-0005-0000-0000-0000D43F0000}"/>
    <cellStyle name="Standaard 4 2 6 6 4 3 2" xfId="25669" xr:uid="{00000000-0005-0000-0000-0000D53F0000}"/>
    <cellStyle name="Standaard 4 2 6 6 4 4" xfId="16348" xr:uid="{00000000-0005-0000-0000-0000D63F0000}"/>
    <cellStyle name="Standaard 4 2 6 6 4 5" xfId="25667" xr:uid="{00000000-0005-0000-0000-0000D73F0000}"/>
    <cellStyle name="Standaard 4 2 6 6 5" xfId="5120" xr:uid="{00000000-0005-0000-0000-0000D83F0000}"/>
    <cellStyle name="Standaard 4 2 6 6 5 2" xfId="25670" xr:uid="{00000000-0005-0000-0000-0000D93F0000}"/>
    <cellStyle name="Standaard 4 2 6 6 6" xfId="11675" xr:uid="{00000000-0005-0000-0000-0000DA3F0000}"/>
    <cellStyle name="Standaard 4 2 6 6 6 2" xfId="25671" xr:uid="{00000000-0005-0000-0000-0000DB3F0000}"/>
    <cellStyle name="Standaard 4 2 6 6 7" xfId="16343" xr:uid="{00000000-0005-0000-0000-0000DC3F0000}"/>
    <cellStyle name="Standaard 4 2 6 6 8" xfId="25654" xr:uid="{00000000-0005-0000-0000-0000DD3F0000}"/>
    <cellStyle name="Standaard 4 2 6 7" xfId="1619" xr:uid="{00000000-0005-0000-0000-0000DE3F0000}"/>
    <cellStyle name="Standaard 4 2 6 7 2" xfId="3950" xr:uid="{00000000-0005-0000-0000-0000DF3F0000}"/>
    <cellStyle name="Standaard 4 2 6 7 2 2" xfId="8617" xr:uid="{00000000-0005-0000-0000-0000E03F0000}"/>
    <cellStyle name="Standaard 4 2 6 7 2 2 2" xfId="25674" xr:uid="{00000000-0005-0000-0000-0000E13F0000}"/>
    <cellStyle name="Standaard 4 2 6 7 2 3" xfId="11682" xr:uid="{00000000-0005-0000-0000-0000E23F0000}"/>
    <cellStyle name="Standaard 4 2 6 7 2 3 2" xfId="25675" xr:uid="{00000000-0005-0000-0000-0000E33F0000}"/>
    <cellStyle name="Standaard 4 2 6 7 2 4" xfId="16350" xr:uid="{00000000-0005-0000-0000-0000E43F0000}"/>
    <cellStyle name="Standaard 4 2 6 7 2 5" xfId="25673" xr:uid="{00000000-0005-0000-0000-0000E53F0000}"/>
    <cellStyle name="Standaard 4 2 6 7 3" xfId="6286" xr:uid="{00000000-0005-0000-0000-0000E63F0000}"/>
    <cellStyle name="Standaard 4 2 6 7 3 2" xfId="25676" xr:uid="{00000000-0005-0000-0000-0000E73F0000}"/>
    <cellStyle name="Standaard 4 2 6 7 4" xfId="11681" xr:uid="{00000000-0005-0000-0000-0000E83F0000}"/>
    <cellStyle name="Standaard 4 2 6 7 4 2" xfId="25677" xr:uid="{00000000-0005-0000-0000-0000E93F0000}"/>
    <cellStyle name="Standaard 4 2 6 7 5" xfId="16349" xr:uid="{00000000-0005-0000-0000-0000EA3F0000}"/>
    <cellStyle name="Standaard 4 2 6 7 6" xfId="25672" xr:uid="{00000000-0005-0000-0000-0000EB3F0000}"/>
    <cellStyle name="Standaard 4 2 6 8" xfId="842" xr:uid="{00000000-0005-0000-0000-0000EC3F0000}"/>
    <cellStyle name="Standaard 4 2 6 8 2" xfId="3173" xr:uid="{00000000-0005-0000-0000-0000ED3F0000}"/>
    <cellStyle name="Standaard 4 2 6 8 2 2" xfId="7840" xr:uid="{00000000-0005-0000-0000-0000EE3F0000}"/>
    <cellStyle name="Standaard 4 2 6 8 2 2 2" xfId="25680" xr:uid="{00000000-0005-0000-0000-0000EF3F0000}"/>
    <cellStyle name="Standaard 4 2 6 8 2 3" xfId="11684" xr:uid="{00000000-0005-0000-0000-0000F03F0000}"/>
    <cellStyle name="Standaard 4 2 6 8 2 3 2" xfId="25681" xr:uid="{00000000-0005-0000-0000-0000F13F0000}"/>
    <cellStyle name="Standaard 4 2 6 8 2 4" xfId="16352" xr:uid="{00000000-0005-0000-0000-0000F23F0000}"/>
    <cellStyle name="Standaard 4 2 6 8 2 5" xfId="25679" xr:uid="{00000000-0005-0000-0000-0000F33F0000}"/>
    <cellStyle name="Standaard 4 2 6 8 3" xfId="5509" xr:uid="{00000000-0005-0000-0000-0000F43F0000}"/>
    <cellStyle name="Standaard 4 2 6 8 3 2" xfId="25682" xr:uid="{00000000-0005-0000-0000-0000F53F0000}"/>
    <cellStyle name="Standaard 4 2 6 8 4" xfId="11683" xr:uid="{00000000-0005-0000-0000-0000F63F0000}"/>
    <cellStyle name="Standaard 4 2 6 8 4 2" xfId="25683" xr:uid="{00000000-0005-0000-0000-0000F73F0000}"/>
    <cellStyle name="Standaard 4 2 6 8 5" xfId="16351" xr:uid="{00000000-0005-0000-0000-0000F83F0000}"/>
    <cellStyle name="Standaard 4 2 6 8 6" xfId="25678" xr:uid="{00000000-0005-0000-0000-0000F93F0000}"/>
    <cellStyle name="Standaard 4 2 6 9" xfId="2396" xr:uid="{00000000-0005-0000-0000-0000FA3F0000}"/>
    <cellStyle name="Standaard 4 2 6 9 2" xfId="7063" xr:uid="{00000000-0005-0000-0000-0000FB3F0000}"/>
    <cellStyle name="Standaard 4 2 6 9 2 2" xfId="25685" xr:uid="{00000000-0005-0000-0000-0000FC3F0000}"/>
    <cellStyle name="Standaard 4 2 6 9 3" xfId="11685" xr:uid="{00000000-0005-0000-0000-0000FD3F0000}"/>
    <cellStyle name="Standaard 4 2 6 9 3 2" xfId="25686" xr:uid="{00000000-0005-0000-0000-0000FE3F0000}"/>
    <cellStyle name="Standaard 4 2 6 9 4" xfId="16353" xr:uid="{00000000-0005-0000-0000-0000FF3F0000}"/>
    <cellStyle name="Standaard 4 2 6 9 5" xfId="25684" xr:uid="{00000000-0005-0000-0000-000000400000}"/>
    <cellStyle name="Standaard 4 2 7" xfId="59" xr:uid="{00000000-0005-0000-0000-000001400000}"/>
    <cellStyle name="Standaard 4 2 7 10" xfId="16354" xr:uid="{00000000-0005-0000-0000-000002400000}"/>
    <cellStyle name="Standaard 4 2 7 11" xfId="25687" xr:uid="{00000000-0005-0000-0000-000003400000}"/>
    <cellStyle name="Standaard 4 2 7 2" xfId="154" xr:uid="{00000000-0005-0000-0000-000004400000}"/>
    <cellStyle name="Standaard 4 2 7 2 10" xfId="25688" xr:uid="{00000000-0005-0000-0000-000005400000}"/>
    <cellStyle name="Standaard 4 2 7 2 2" xfId="348" xr:uid="{00000000-0005-0000-0000-000006400000}"/>
    <cellStyle name="Standaard 4 2 7 2 2 2" xfId="739" xr:uid="{00000000-0005-0000-0000-000007400000}"/>
    <cellStyle name="Standaard 4 2 7 2 2 2 2" xfId="2297" xr:uid="{00000000-0005-0000-0000-000008400000}"/>
    <cellStyle name="Standaard 4 2 7 2 2 2 2 2" xfId="4628" xr:uid="{00000000-0005-0000-0000-000009400000}"/>
    <cellStyle name="Standaard 4 2 7 2 2 2 2 2 2" xfId="9295" xr:uid="{00000000-0005-0000-0000-00000A400000}"/>
    <cellStyle name="Standaard 4 2 7 2 2 2 2 2 2 2" xfId="25693" xr:uid="{00000000-0005-0000-0000-00000B400000}"/>
    <cellStyle name="Standaard 4 2 7 2 2 2 2 2 3" xfId="11691" xr:uid="{00000000-0005-0000-0000-00000C400000}"/>
    <cellStyle name="Standaard 4 2 7 2 2 2 2 2 3 2" xfId="25694" xr:uid="{00000000-0005-0000-0000-00000D400000}"/>
    <cellStyle name="Standaard 4 2 7 2 2 2 2 2 4" xfId="16359" xr:uid="{00000000-0005-0000-0000-00000E400000}"/>
    <cellStyle name="Standaard 4 2 7 2 2 2 2 2 5" xfId="25692" xr:uid="{00000000-0005-0000-0000-00000F400000}"/>
    <cellStyle name="Standaard 4 2 7 2 2 2 2 3" xfId="6964" xr:uid="{00000000-0005-0000-0000-000010400000}"/>
    <cellStyle name="Standaard 4 2 7 2 2 2 2 3 2" xfId="25695" xr:uid="{00000000-0005-0000-0000-000011400000}"/>
    <cellStyle name="Standaard 4 2 7 2 2 2 2 4" xfId="11690" xr:uid="{00000000-0005-0000-0000-000012400000}"/>
    <cellStyle name="Standaard 4 2 7 2 2 2 2 4 2" xfId="25696" xr:uid="{00000000-0005-0000-0000-000013400000}"/>
    <cellStyle name="Standaard 4 2 7 2 2 2 2 5" xfId="16358" xr:uid="{00000000-0005-0000-0000-000014400000}"/>
    <cellStyle name="Standaard 4 2 7 2 2 2 2 6" xfId="25691" xr:uid="{00000000-0005-0000-0000-000015400000}"/>
    <cellStyle name="Standaard 4 2 7 2 2 2 3" xfId="1520" xr:uid="{00000000-0005-0000-0000-000016400000}"/>
    <cellStyle name="Standaard 4 2 7 2 2 2 3 2" xfId="3851" xr:uid="{00000000-0005-0000-0000-000017400000}"/>
    <cellStyle name="Standaard 4 2 7 2 2 2 3 2 2" xfId="8518" xr:uid="{00000000-0005-0000-0000-000018400000}"/>
    <cellStyle name="Standaard 4 2 7 2 2 2 3 2 2 2" xfId="25699" xr:uid="{00000000-0005-0000-0000-000019400000}"/>
    <cellStyle name="Standaard 4 2 7 2 2 2 3 2 3" xfId="11693" xr:uid="{00000000-0005-0000-0000-00001A400000}"/>
    <cellStyle name="Standaard 4 2 7 2 2 2 3 2 3 2" xfId="25700" xr:uid="{00000000-0005-0000-0000-00001B400000}"/>
    <cellStyle name="Standaard 4 2 7 2 2 2 3 2 4" xfId="16361" xr:uid="{00000000-0005-0000-0000-00001C400000}"/>
    <cellStyle name="Standaard 4 2 7 2 2 2 3 2 5" xfId="25698" xr:uid="{00000000-0005-0000-0000-00001D400000}"/>
    <cellStyle name="Standaard 4 2 7 2 2 2 3 3" xfId="6187" xr:uid="{00000000-0005-0000-0000-00001E400000}"/>
    <cellStyle name="Standaard 4 2 7 2 2 2 3 3 2" xfId="25701" xr:uid="{00000000-0005-0000-0000-00001F400000}"/>
    <cellStyle name="Standaard 4 2 7 2 2 2 3 4" xfId="11692" xr:uid="{00000000-0005-0000-0000-000020400000}"/>
    <cellStyle name="Standaard 4 2 7 2 2 2 3 4 2" xfId="25702" xr:uid="{00000000-0005-0000-0000-000021400000}"/>
    <cellStyle name="Standaard 4 2 7 2 2 2 3 5" xfId="16360" xr:uid="{00000000-0005-0000-0000-000022400000}"/>
    <cellStyle name="Standaard 4 2 7 2 2 2 3 6" xfId="25697" xr:uid="{00000000-0005-0000-0000-000023400000}"/>
    <cellStyle name="Standaard 4 2 7 2 2 2 4" xfId="3074" xr:uid="{00000000-0005-0000-0000-000024400000}"/>
    <cellStyle name="Standaard 4 2 7 2 2 2 4 2" xfId="7741" xr:uid="{00000000-0005-0000-0000-000025400000}"/>
    <cellStyle name="Standaard 4 2 7 2 2 2 4 2 2" xfId="25704" xr:uid="{00000000-0005-0000-0000-000026400000}"/>
    <cellStyle name="Standaard 4 2 7 2 2 2 4 3" xfId="11694" xr:uid="{00000000-0005-0000-0000-000027400000}"/>
    <cellStyle name="Standaard 4 2 7 2 2 2 4 3 2" xfId="25705" xr:uid="{00000000-0005-0000-0000-000028400000}"/>
    <cellStyle name="Standaard 4 2 7 2 2 2 4 4" xfId="16362" xr:uid="{00000000-0005-0000-0000-000029400000}"/>
    <cellStyle name="Standaard 4 2 7 2 2 2 4 5" xfId="25703" xr:uid="{00000000-0005-0000-0000-00002A400000}"/>
    <cellStyle name="Standaard 4 2 7 2 2 2 5" xfId="5410" xr:uid="{00000000-0005-0000-0000-00002B400000}"/>
    <cellStyle name="Standaard 4 2 7 2 2 2 5 2" xfId="25706" xr:uid="{00000000-0005-0000-0000-00002C400000}"/>
    <cellStyle name="Standaard 4 2 7 2 2 2 6" xfId="11689" xr:uid="{00000000-0005-0000-0000-00002D400000}"/>
    <cellStyle name="Standaard 4 2 7 2 2 2 6 2" xfId="25707" xr:uid="{00000000-0005-0000-0000-00002E400000}"/>
    <cellStyle name="Standaard 4 2 7 2 2 2 7" xfId="16357" xr:uid="{00000000-0005-0000-0000-00002F400000}"/>
    <cellStyle name="Standaard 4 2 7 2 2 2 8" xfId="25690" xr:uid="{00000000-0005-0000-0000-000030400000}"/>
    <cellStyle name="Standaard 4 2 7 2 2 3" xfId="1909" xr:uid="{00000000-0005-0000-0000-000031400000}"/>
    <cellStyle name="Standaard 4 2 7 2 2 3 2" xfId="4240" xr:uid="{00000000-0005-0000-0000-000032400000}"/>
    <cellStyle name="Standaard 4 2 7 2 2 3 2 2" xfId="8907" xr:uid="{00000000-0005-0000-0000-000033400000}"/>
    <cellStyle name="Standaard 4 2 7 2 2 3 2 2 2" xfId="25710" xr:uid="{00000000-0005-0000-0000-000034400000}"/>
    <cellStyle name="Standaard 4 2 7 2 2 3 2 3" xfId="11696" xr:uid="{00000000-0005-0000-0000-000035400000}"/>
    <cellStyle name="Standaard 4 2 7 2 2 3 2 3 2" xfId="25711" xr:uid="{00000000-0005-0000-0000-000036400000}"/>
    <cellStyle name="Standaard 4 2 7 2 2 3 2 4" xfId="16364" xr:uid="{00000000-0005-0000-0000-000037400000}"/>
    <cellStyle name="Standaard 4 2 7 2 2 3 2 5" xfId="25709" xr:uid="{00000000-0005-0000-0000-000038400000}"/>
    <cellStyle name="Standaard 4 2 7 2 2 3 3" xfId="6576" xr:uid="{00000000-0005-0000-0000-000039400000}"/>
    <cellStyle name="Standaard 4 2 7 2 2 3 3 2" xfId="25712" xr:uid="{00000000-0005-0000-0000-00003A400000}"/>
    <cellStyle name="Standaard 4 2 7 2 2 3 4" xfId="11695" xr:uid="{00000000-0005-0000-0000-00003B400000}"/>
    <cellStyle name="Standaard 4 2 7 2 2 3 4 2" xfId="25713" xr:uid="{00000000-0005-0000-0000-00003C400000}"/>
    <cellStyle name="Standaard 4 2 7 2 2 3 5" xfId="16363" xr:uid="{00000000-0005-0000-0000-00003D400000}"/>
    <cellStyle name="Standaard 4 2 7 2 2 3 6" xfId="25708" xr:uid="{00000000-0005-0000-0000-00003E400000}"/>
    <cellStyle name="Standaard 4 2 7 2 2 4" xfId="1132" xr:uid="{00000000-0005-0000-0000-00003F400000}"/>
    <cellStyle name="Standaard 4 2 7 2 2 4 2" xfId="3463" xr:uid="{00000000-0005-0000-0000-000040400000}"/>
    <cellStyle name="Standaard 4 2 7 2 2 4 2 2" xfId="8130" xr:uid="{00000000-0005-0000-0000-000041400000}"/>
    <cellStyle name="Standaard 4 2 7 2 2 4 2 2 2" xfId="25716" xr:uid="{00000000-0005-0000-0000-000042400000}"/>
    <cellStyle name="Standaard 4 2 7 2 2 4 2 3" xfId="11698" xr:uid="{00000000-0005-0000-0000-000043400000}"/>
    <cellStyle name="Standaard 4 2 7 2 2 4 2 3 2" xfId="25717" xr:uid="{00000000-0005-0000-0000-000044400000}"/>
    <cellStyle name="Standaard 4 2 7 2 2 4 2 4" xfId="16366" xr:uid="{00000000-0005-0000-0000-000045400000}"/>
    <cellStyle name="Standaard 4 2 7 2 2 4 2 5" xfId="25715" xr:uid="{00000000-0005-0000-0000-000046400000}"/>
    <cellStyle name="Standaard 4 2 7 2 2 4 3" xfId="5799" xr:uid="{00000000-0005-0000-0000-000047400000}"/>
    <cellStyle name="Standaard 4 2 7 2 2 4 3 2" xfId="25718" xr:uid="{00000000-0005-0000-0000-000048400000}"/>
    <cellStyle name="Standaard 4 2 7 2 2 4 4" xfId="11697" xr:uid="{00000000-0005-0000-0000-000049400000}"/>
    <cellStyle name="Standaard 4 2 7 2 2 4 4 2" xfId="25719" xr:uid="{00000000-0005-0000-0000-00004A400000}"/>
    <cellStyle name="Standaard 4 2 7 2 2 4 5" xfId="16365" xr:uid="{00000000-0005-0000-0000-00004B400000}"/>
    <cellStyle name="Standaard 4 2 7 2 2 4 6" xfId="25714" xr:uid="{00000000-0005-0000-0000-00004C400000}"/>
    <cellStyle name="Standaard 4 2 7 2 2 5" xfId="2686" xr:uid="{00000000-0005-0000-0000-00004D400000}"/>
    <cellStyle name="Standaard 4 2 7 2 2 5 2" xfId="7353" xr:uid="{00000000-0005-0000-0000-00004E400000}"/>
    <cellStyle name="Standaard 4 2 7 2 2 5 2 2" xfId="25721" xr:uid="{00000000-0005-0000-0000-00004F400000}"/>
    <cellStyle name="Standaard 4 2 7 2 2 5 3" xfId="11699" xr:uid="{00000000-0005-0000-0000-000050400000}"/>
    <cellStyle name="Standaard 4 2 7 2 2 5 3 2" xfId="25722" xr:uid="{00000000-0005-0000-0000-000051400000}"/>
    <cellStyle name="Standaard 4 2 7 2 2 5 4" xfId="16367" xr:uid="{00000000-0005-0000-0000-000052400000}"/>
    <cellStyle name="Standaard 4 2 7 2 2 5 5" xfId="25720" xr:uid="{00000000-0005-0000-0000-000053400000}"/>
    <cellStyle name="Standaard 4 2 7 2 2 6" xfId="5022" xr:uid="{00000000-0005-0000-0000-000054400000}"/>
    <cellStyle name="Standaard 4 2 7 2 2 6 2" xfId="25723" xr:uid="{00000000-0005-0000-0000-000055400000}"/>
    <cellStyle name="Standaard 4 2 7 2 2 7" xfId="11688" xr:uid="{00000000-0005-0000-0000-000056400000}"/>
    <cellStyle name="Standaard 4 2 7 2 2 7 2" xfId="25724" xr:uid="{00000000-0005-0000-0000-000057400000}"/>
    <cellStyle name="Standaard 4 2 7 2 2 8" xfId="16356" xr:uid="{00000000-0005-0000-0000-000058400000}"/>
    <cellStyle name="Standaard 4 2 7 2 2 9" xfId="25689" xr:uid="{00000000-0005-0000-0000-000059400000}"/>
    <cellStyle name="Standaard 4 2 7 2 3" xfId="545" xr:uid="{00000000-0005-0000-0000-00005A400000}"/>
    <cellStyle name="Standaard 4 2 7 2 3 2" xfId="2103" xr:uid="{00000000-0005-0000-0000-00005B400000}"/>
    <cellStyle name="Standaard 4 2 7 2 3 2 2" xfId="4434" xr:uid="{00000000-0005-0000-0000-00005C400000}"/>
    <cellStyle name="Standaard 4 2 7 2 3 2 2 2" xfId="9101" xr:uid="{00000000-0005-0000-0000-00005D400000}"/>
    <cellStyle name="Standaard 4 2 7 2 3 2 2 2 2" xfId="25728" xr:uid="{00000000-0005-0000-0000-00005E400000}"/>
    <cellStyle name="Standaard 4 2 7 2 3 2 2 3" xfId="11702" xr:uid="{00000000-0005-0000-0000-00005F400000}"/>
    <cellStyle name="Standaard 4 2 7 2 3 2 2 3 2" xfId="25729" xr:uid="{00000000-0005-0000-0000-000060400000}"/>
    <cellStyle name="Standaard 4 2 7 2 3 2 2 4" xfId="16370" xr:uid="{00000000-0005-0000-0000-000061400000}"/>
    <cellStyle name="Standaard 4 2 7 2 3 2 2 5" xfId="25727" xr:uid="{00000000-0005-0000-0000-000062400000}"/>
    <cellStyle name="Standaard 4 2 7 2 3 2 3" xfId="6770" xr:uid="{00000000-0005-0000-0000-000063400000}"/>
    <cellStyle name="Standaard 4 2 7 2 3 2 3 2" xfId="25730" xr:uid="{00000000-0005-0000-0000-000064400000}"/>
    <cellStyle name="Standaard 4 2 7 2 3 2 4" xfId="11701" xr:uid="{00000000-0005-0000-0000-000065400000}"/>
    <cellStyle name="Standaard 4 2 7 2 3 2 4 2" xfId="25731" xr:uid="{00000000-0005-0000-0000-000066400000}"/>
    <cellStyle name="Standaard 4 2 7 2 3 2 5" xfId="16369" xr:uid="{00000000-0005-0000-0000-000067400000}"/>
    <cellStyle name="Standaard 4 2 7 2 3 2 6" xfId="25726" xr:uid="{00000000-0005-0000-0000-000068400000}"/>
    <cellStyle name="Standaard 4 2 7 2 3 3" xfId="1326" xr:uid="{00000000-0005-0000-0000-000069400000}"/>
    <cellStyle name="Standaard 4 2 7 2 3 3 2" xfId="3657" xr:uid="{00000000-0005-0000-0000-00006A400000}"/>
    <cellStyle name="Standaard 4 2 7 2 3 3 2 2" xfId="8324" xr:uid="{00000000-0005-0000-0000-00006B400000}"/>
    <cellStyle name="Standaard 4 2 7 2 3 3 2 2 2" xfId="25734" xr:uid="{00000000-0005-0000-0000-00006C400000}"/>
    <cellStyle name="Standaard 4 2 7 2 3 3 2 3" xfId="11704" xr:uid="{00000000-0005-0000-0000-00006D400000}"/>
    <cellStyle name="Standaard 4 2 7 2 3 3 2 3 2" xfId="25735" xr:uid="{00000000-0005-0000-0000-00006E400000}"/>
    <cellStyle name="Standaard 4 2 7 2 3 3 2 4" xfId="16372" xr:uid="{00000000-0005-0000-0000-00006F400000}"/>
    <cellStyle name="Standaard 4 2 7 2 3 3 2 5" xfId="25733" xr:uid="{00000000-0005-0000-0000-000070400000}"/>
    <cellStyle name="Standaard 4 2 7 2 3 3 3" xfId="5993" xr:uid="{00000000-0005-0000-0000-000071400000}"/>
    <cellStyle name="Standaard 4 2 7 2 3 3 3 2" xfId="25736" xr:uid="{00000000-0005-0000-0000-000072400000}"/>
    <cellStyle name="Standaard 4 2 7 2 3 3 4" xfId="11703" xr:uid="{00000000-0005-0000-0000-000073400000}"/>
    <cellStyle name="Standaard 4 2 7 2 3 3 4 2" xfId="25737" xr:uid="{00000000-0005-0000-0000-000074400000}"/>
    <cellStyle name="Standaard 4 2 7 2 3 3 5" xfId="16371" xr:uid="{00000000-0005-0000-0000-000075400000}"/>
    <cellStyle name="Standaard 4 2 7 2 3 3 6" xfId="25732" xr:uid="{00000000-0005-0000-0000-000076400000}"/>
    <cellStyle name="Standaard 4 2 7 2 3 4" xfId="2880" xr:uid="{00000000-0005-0000-0000-000077400000}"/>
    <cellStyle name="Standaard 4 2 7 2 3 4 2" xfId="7547" xr:uid="{00000000-0005-0000-0000-000078400000}"/>
    <cellStyle name="Standaard 4 2 7 2 3 4 2 2" xfId="25739" xr:uid="{00000000-0005-0000-0000-000079400000}"/>
    <cellStyle name="Standaard 4 2 7 2 3 4 3" xfId="11705" xr:uid="{00000000-0005-0000-0000-00007A400000}"/>
    <cellStyle name="Standaard 4 2 7 2 3 4 3 2" xfId="25740" xr:uid="{00000000-0005-0000-0000-00007B400000}"/>
    <cellStyle name="Standaard 4 2 7 2 3 4 4" xfId="16373" xr:uid="{00000000-0005-0000-0000-00007C400000}"/>
    <cellStyle name="Standaard 4 2 7 2 3 4 5" xfId="25738" xr:uid="{00000000-0005-0000-0000-00007D400000}"/>
    <cellStyle name="Standaard 4 2 7 2 3 5" xfId="5216" xr:uid="{00000000-0005-0000-0000-00007E400000}"/>
    <cellStyle name="Standaard 4 2 7 2 3 5 2" xfId="25741" xr:uid="{00000000-0005-0000-0000-00007F400000}"/>
    <cellStyle name="Standaard 4 2 7 2 3 6" xfId="11700" xr:uid="{00000000-0005-0000-0000-000080400000}"/>
    <cellStyle name="Standaard 4 2 7 2 3 6 2" xfId="25742" xr:uid="{00000000-0005-0000-0000-000081400000}"/>
    <cellStyle name="Standaard 4 2 7 2 3 7" xfId="16368" xr:uid="{00000000-0005-0000-0000-000082400000}"/>
    <cellStyle name="Standaard 4 2 7 2 3 8" xfId="25725" xr:uid="{00000000-0005-0000-0000-000083400000}"/>
    <cellStyle name="Standaard 4 2 7 2 4" xfId="1715" xr:uid="{00000000-0005-0000-0000-000084400000}"/>
    <cellStyle name="Standaard 4 2 7 2 4 2" xfId="4046" xr:uid="{00000000-0005-0000-0000-000085400000}"/>
    <cellStyle name="Standaard 4 2 7 2 4 2 2" xfId="8713" xr:uid="{00000000-0005-0000-0000-000086400000}"/>
    <cellStyle name="Standaard 4 2 7 2 4 2 2 2" xfId="25745" xr:uid="{00000000-0005-0000-0000-000087400000}"/>
    <cellStyle name="Standaard 4 2 7 2 4 2 3" xfId="11707" xr:uid="{00000000-0005-0000-0000-000088400000}"/>
    <cellStyle name="Standaard 4 2 7 2 4 2 3 2" xfId="25746" xr:uid="{00000000-0005-0000-0000-000089400000}"/>
    <cellStyle name="Standaard 4 2 7 2 4 2 4" xfId="16375" xr:uid="{00000000-0005-0000-0000-00008A400000}"/>
    <cellStyle name="Standaard 4 2 7 2 4 2 5" xfId="25744" xr:uid="{00000000-0005-0000-0000-00008B400000}"/>
    <cellStyle name="Standaard 4 2 7 2 4 3" xfId="6382" xr:uid="{00000000-0005-0000-0000-00008C400000}"/>
    <cellStyle name="Standaard 4 2 7 2 4 3 2" xfId="25747" xr:uid="{00000000-0005-0000-0000-00008D400000}"/>
    <cellStyle name="Standaard 4 2 7 2 4 4" xfId="11706" xr:uid="{00000000-0005-0000-0000-00008E400000}"/>
    <cellStyle name="Standaard 4 2 7 2 4 4 2" xfId="25748" xr:uid="{00000000-0005-0000-0000-00008F400000}"/>
    <cellStyle name="Standaard 4 2 7 2 4 5" xfId="16374" xr:uid="{00000000-0005-0000-0000-000090400000}"/>
    <cellStyle name="Standaard 4 2 7 2 4 6" xfId="25743" xr:uid="{00000000-0005-0000-0000-000091400000}"/>
    <cellStyle name="Standaard 4 2 7 2 5" xfId="938" xr:uid="{00000000-0005-0000-0000-000092400000}"/>
    <cellStyle name="Standaard 4 2 7 2 5 2" xfId="3269" xr:uid="{00000000-0005-0000-0000-000093400000}"/>
    <cellStyle name="Standaard 4 2 7 2 5 2 2" xfId="7936" xr:uid="{00000000-0005-0000-0000-000094400000}"/>
    <cellStyle name="Standaard 4 2 7 2 5 2 2 2" xfId="25751" xr:uid="{00000000-0005-0000-0000-000095400000}"/>
    <cellStyle name="Standaard 4 2 7 2 5 2 3" xfId="11709" xr:uid="{00000000-0005-0000-0000-000096400000}"/>
    <cellStyle name="Standaard 4 2 7 2 5 2 3 2" xfId="25752" xr:uid="{00000000-0005-0000-0000-000097400000}"/>
    <cellStyle name="Standaard 4 2 7 2 5 2 4" xfId="16377" xr:uid="{00000000-0005-0000-0000-000098400000}"/>
    <cellStyle name="Standaard 4 2 7 2 5 2 5" xfId="25750" xr:uid="{00000000-0005-0000-0000-000099400000}"/>
    <cellStyle name="Standaard 4 2 7 2 5 3" xfId="5605" xr:uid="{00000000-0005-0000-0000-00009A400000}"/>
    <cellStyle name="Standaard 4 2 7 2 5 3 2" xfId="25753" xr:uid="{00000000-0005-0000-0000-00009B400000}"/>
    <cellStyle name="Standaard 4 2 7 2 5 4" xfId="11708" xr:uid="{00000000-0005-0000-0000-00009C400000}"/>
    <cellStyle name="Standaard 4 2 7 2 5 4 2" xfId="25754" xr:uid="{00000000-0005-0000-0000-00009D400000}"/>
    <cellStyle name="Standaard 4 2 7 2 5 5" xfId="16376" xr:uid="{00000000-0005-0000-0000-00009E400000}"/>
    <cellStyle name="Standaard 4 2 7 2 5 6" xfId="25749" xr:uid="{00000000-0005-0000-0000-00009F400000}"/>
    <cellStyle name="Standaard 4 2 7 2 6" xfId="2492" xr:uid="{00000000-0005-0000-0000-0000A0400000}"/>
    <cellStyle name="Standaard 4 2 7 2 6 2" xfId="7159" xr:uid="{00000000-0005-0000-0000-0000A1400000}"/>
    <cellStyle name="Standaard 4 2 7 2 6 2 2" xfId="25756" xr:uid="{00000000-0005-0000-0000-0000A2400000}"/>
    <cellStyle name="Standaard 4 2 7 2 6 3" xfId="11710" xr:uid="{00000000-0005-0000-0000-0000A3400000}"/>
    <cellStyle name="Standaard 4 2 7 2 6 3 2" xfId="25757" xr:uid="{00000000-0005-0000-0000-0000A4400000}"/>
    <cellStyle name="Standaard 4 2 7 2 6 4" xfId="16378" xr:uid="{00000000-0005-0000-0000-0000A5400000}"/>
    <cellStyle name="Standaard 4 2 7 2 6 5" xfId="25755" xr:uid="{00000000-0005-0000-0000-0000A6400000}"/>
    <cellStyle name="Standaard 4 2 7 2 7" xfId="4828" xr:uid="{00000000-0005-0000-0000-0000A7400000}"/>
    <cellStyle name="Standaard 4 2 7 2 7 2" xfId="25758" xr:uid="{00000000-0005-0000-0000-0000A8400000}"/>
    <cellStyle name="Standaard 4 2 7 2 8" xfId="11687" xr:uid="{00000000-0005-0000-0000-0000A9400000}"/>
    <cellStyle name="Standaard 4 2 7 2 8 2" xfId="25759" xr:uid="{00000000-0005-0000-0000-0000AA400000}"/>
    <cellStyle name="Standaard 4 2 7 2 9" xfId="16355" xr:uid="{00000000-0005-0000-0000-0000AB400000}"/>
    <cellStyle name="Standaard 4 2 7 3" xfId="255" xr:uid="{00000000-0005-0000-0000-0000AC400000}"/>
    <cellStyle name="Standaard 4 2 7 3 2" xfId="646" xr:uid="{00000000-0005-0000-0000-0000AD400000}"/>
    <cellStyle name="Standaard 4 2 7 3 2 2" xfId="2204" xr:uid="{00000000-0005-0000-0000-0000AE400000}"/>
    <cellStyle name="Standaard 4 2 7 3 2 2 2" xfId="4535" xr:uid="{00000000-0005-0000-0000-0000AF400000}"/>
    <cellStyle name="Standaard 4 2 7 3 2 2 2 2" xfId="9202" xr:uid="{00000000-0005-0000-0000-0000B0400000}"/>
    <cellStyle name="Standaard 4 2 7 3 2 2 2 2 2" xfId="25764" xr:uid="{00000000-0005-0000-0000-0000B1400000}"/>
    <cellStyle name="Standaard 4 2 7 3 2 2 2 3" xfId="11714" xr:uid="{00000000-0005-0000-0000-0000B2400000}"/>
    <cellStyle name="Standaard 4 2 7 3 2 2 2 3 2" xfId="25765" xr:uid="{00000000-0005-0000-0000-0000B3400000}"/>
    <cellStyle name="Standaard 4 2 7 3 2 2 2 4" xfId="16382" xr:uid="{00000000-0005-0000-0000-0000B4400000}"/>
    <cellStyle name="Standaard 4 2 7 3 2 2 2 5" xfId="25763" xr:uid="{00000000-0005-0000-0000-0000B5400000}"/>
    <cellStyle name="Standaard 4 2 7 3 2 2 3" xfId="6871" xr:uid="{00000000-0005-0000-0000-0000B6400000}"/>
    <cellStyle name="Standaard 4 2 7 3 2 2 3 2" xfId="25766" xr:uid="{00000000-0005-0000-0000-0000B7400000}"/>
    <cellStyle name="Standaard 4 2 7 3 2 2 4" xfId="11713" xr:uid="{00000000-0005-0000-0000-0000B8400000}"/>
    <cellStyle name="Standaard 4 2 7 3 2 2 4 2" xfId="25767" xr:uid="{00000000-0005-0000-0000-0000B9400000}"/>
    <cellStyle name="Standaard 4 2 7 3 2 2 5" xfId="16381" xr:uid="{00000000-0005-0000-0000-0000BA400000}"/>
    <cellStyle name="Standaard 4 2 7 3 2 2 6" xfId="25762" xr:uid="{00000000-0005-0000-0000-0000BB400000}"/>
    <cellStyle name="Standaard 4 2 7 3 2 3" xfId="1427" xr:uid="{00000000-0005-0000-0000-0000BC400000}"/>
    <cellStyle name="Standaard 4 2 7 3 2 3 2" xfId="3758" xr:uid="{00000000-0005-0000-0000-0000BD400000}"/>
    <cellStyle name="Standaard 4 2 7 3 2 3 2 2" xfId="8425" xr:uid="{00000000-0005-0000-0000-0000BE400000}"/>
    <cellStyle name="Standaard 4 2 7 3 2 3 2 2 2" xfId="25770" xr:uid="{00000000-0005-0000-0000-0000BF400000}"/>
    <cellStyle name="Standaard 4 2 7 3 2 3 2 3" xfId="11716" xr:uid="{00000000-0005-0000-0000-0000C0400000}"/>
    <cellStyle name="Standaard 4 2 7 3 2 3 2 3 2" xfId="25771" xr:uid="{00000000-0005-0000-0000-0000C1400000}"/>
    <cellStyle name="Standaard 4 2 7 3 2 3 2 4" xfId="16384" xr:uid="{00000000-0005-0000-0000-0000C2400000}"/>
    <cellStyle name="Standaard 4 2 7 3 2 3 2 5" xfId="25769" xr:uid="{00000000-0005-0000-0000-0000C3400000}"/>
    <cellStyle name="Standaard 4 2 7 3 2 3 3" xfId="6094" xr:uid="{00000000-0005-0000-0000-0000C4400000}"/>
    <cellStyle name="Standaard 4 2 7 3 2 3 3 2" xfId="25772" xr:uid="{00000000-0005-0000-0000-0000C5400000}"/>
    <cellStyle name="Standaard 4 2 7 3 2 3 4" xfId="11715" xr:uid="{00000000-0005-0000-0000-0000C6400000}"/>
    <cellStyle name="Standaard 4 2 7 3 2 3 4 2" xfId="25773" xr:uid="{00000000-0005-0000-0000-0000C7400000}"/>
    <cellStyle name="Standaard 4 2 7 3 2 3 5" xfId="16383" xr:uid="{00000000-0005-0000-0000-0000C8400000}"/>
    <cellStyle name="Standaard 4 2 7 3 2 3 6" xfId="25768" xr:uid="{00000000-0005-0000-0000-0000C9400000}"/>
    <cellStyle name="Standaard 4 2 7 3 2 4" xfId="2981" xr:uid="{00000000-0005-0000-0000-0000CA400000}"/>
    <cellStyle name="Standaard 4 2 7 3 2 4 2" xfId="7648" xr:uid="{00000000-0005-0000-0000-0000CB400000}"/>
    <cellStyle name="Standaard 4 2 7 3 2 4 2 2" xfId="25775" xr:uid="{00000000-0005-0000-0000-0000CC400000}"/>
    <cellStyle name="Standaard 4 2 7 3 2 4 3" xfId="11717" xr:uid="{00000000-0005-0000-0000-0000CD400000}"/>
    <cellStyle name="Standaard 4 2 7 3 2 4 3 2" xfId="25776" xr:uid="{00000000-0005-0000-0000-0000CE400000}"/>
    <cellStyle name="Standaard 4 2 7 3 2 4 4" xfId="16385" xr:uid="{00000000-0005-0000-0000-0000CF400000}"/>
    <cellStyle name="Standaard 4 2 7 3 2 4 5" xfId="25774" xr:uid="{00000000-0005-0000-0000-0000D0400000}"/>
    <cellStyle name="Standaard 4 2 7 3 2 5" xfId="5317" xr:uid="{00000000-0005-0000-0000-0000D1400000}"/>
    <cellStyle name="Standaard 4 2 7 3 2 5 2" xfId="25777" xr:uid="{00000000-0005-0000-0000-0000D2400000}"/>
    <cellStyle name="Standaard 4 2 7 3 2 6" xfId="11712" xr:uid="{00000000-0005-0000-0000-0000D3400000}"/>
    <cellStyle name="Standaard 4 2 7 3 2 6 2" xfId="25778" xr:uid="{00000000-0005-0000-0000-0000D4400000}"/>
    <cellStyle name="Standaard 4 2 7 3 2 7" xfId="16380" xr:uid="{00000000-0005-0000-0000-0000D5400000}"/>
    <cellStyle name="Standaard 4 2 7 3 2 8" xfId="25761" xr:uid="{00000000-0005-0000-0000-0000D6400000}"/>
    <cellStyle name="Standaard 4 2 7 3 3" xfId="1816" xr:uid="{00000000-0005-0000-0000-0000D7400000}"/>
    <cellStyle name="Standaard 4 2 7 3 3 2" xfId="4147" xr:uid="{00000000-0005-0000-0000-0000D8400000}"/>
    <cellStyle name="Standaard 4 2 7 3 3 2 2" xfId="8814" xr:uid="{00000000-0005-0000-0000-0000D9400000}"/>
    <cellStyle name="Standaard 4 2 7 3 3 2 2 2" xfId="25781" xr:uid="{00000000-0005-0000-0000-0000DA400000}"/>
    <cellStyle name="Standaard 4 2 7 3 3 2 3" xfId="11719" xr:uid="{00000000-0005-0000-0000-0000DB400000}"/>
    <cellStyle name="Standaard 4 2 7 3 3 2 3 2" xfId="25782" xr:uid="{00000000-0005-0000-0000-0000DC400000}"/>
    <cellStyle name="Standaard 4 2 7 3 3 2 4" xfId="16387" xr:uid="{00000000-0005-0000-0000-0000DD400000}"/>
    <cellStyle name="Standaard 4 2 7 3 3 2 5" xfId="25780" xr:uid="{00000000-0005-0000-0000-0000DE400000}"/>
    <cellStyle name="Standaard 4 2 7 3 3 3" xfId="6483" xr:uid="{00000000-0005-0000-0000-0000DF400000}"/>
    <cellStyle name="Standaard 4 2 7 3 3 3 2" xfId="25783" xr:uid="{00000000-0005-0000-0000-0000E0400000}"/>
    <cellStyle name="Standaard 4 2 7 3 3 4" xfId="11718" xr:uid="{00000000-0005-0000-0000-0000E1400000}"/>
    <cellStyle name="Standaard 4 2 7 3 3 4 2" xfId="25784" xr:uid="{00000000-0005-0000-0000-0000E2400000}"/>
    <cellStyle name="Standaard 4 2 7 3 3 5" xfId="16386" xr:uid="{00000000-0005-0000-0000-0000E3400000}"/>
    <cellStyle name="Standaard 4 2 7 3 3 6" xfId="25779" xr:uid="{00000000-0005-0000-0000-0000E4400000}"/>
    <cellStyle name="Standaard 4 2 7 3 4" xfId="1039" xr:uid="{00000000-0005-0000-0000-0000E5400000}"/>
    <cellStyle name="Standaard 4 2 7 3 4 2" xfId="3370" xr:uid="{00000000-0005-0000-0000-0000E6400000}"/>
    <cellStyle name="Standaard 4 2 7 3 4 2 2" xfId="8037" xr:uid="{00000000-0005-0000-0000-0000E7400000}"/>
    <cellStyle name="Standaard 4 2 7 3 4 2 2 2" xfId="25787" xr:uid="{00000000-0005-0000-0000-0000E8400000}"/>
    <cellStyle name="Standaard 4 2 7 3 4 2 3" xfId="11721" xr:uid="{00000000-0005-0000-0000-0000E9400000}"/>
    <cellStyle name="Standaard 4 2 7 3 4 2 3 2" xfId="25788" xr:uid="{00000000-0005-0000-0000-0000EA400000}"/>
    <cellStyle name="Standaard 4 2 7 3 4 2 4" xfId="16389" xr:uid="{00000000-0005-0000-0000-0000EB400000}"/>
    <cellStyle name="Standaard 4 2 7 3 4 2 5" xfId="25786" xr:uid="{00000000-0005-0000-0000-0000EC400000}"/>
    <cellStyle name="Standaard 4 2 7 3 4 3" xfId="5706" xr:uid="{00000000-0005-0000-0000-0000ED400000}"/>
    <cellStyle name="Standaard 4 2 7 3 4 3 2" xfId="25789" xr:uid="{00000000-0005-0000-0000-0000EE400000}"/>
    <cellStyle name="Standaard 4 2 7 3 4 4" xfId="11720" xr:uid="{00000000-0005-0000-0000-0000EF400000}"/>
    <cellStyle name="Standaard 4 2 7 3 4 4 2" xfId="25790" xr:uid="{00000000-0005-0000-0000-0000F0400000}"/>
    <cellStyle name="Standaard 4 2 7 3 4 5" xfId="16388" xr:uid="{00000000-0005-0000-0000-0000F1400000}"/>
    <cellStyle name="Standaard 4 2 7 3 4 6" xfId="25785" xr:uid="{00000000-0005-0000-0000-0000F2400000}"/>
    <cellStyle name="Standaard 4 2 7 3 5" xfId="2593" xr:uid="{00000000-0005-0000-0000-0000F3400000}"/>
    <cellStyle name="Standaard 4 2 7 3 5 2" xfId="7260" xr:uid="{00000000-0005-0000-0000-0000F4400000}"/>
    <cellStyle name="Standaard 4 2 7 3 5 2 2" xfId="25792" xr:uid="{00000000-0005-0000-0000-0000F5400000}"/>
    <cellStyle name="Standaard 4 2 7 3 5 3" xfId="11722" xr:uid="{00000000-0005-0000-0000-0000F6400000}"/>
    <cellStyle name="Standaard 4 2 7 3 5 3 2" xfId="25793" xr:uid="{00000000-0005-0000-0000-0000F7400000}"/>
    <cellStyle name="Standaard 4 2 7 3 5 4" xfId="16390" xr:uid="{00000000-0005-0000-0000-0000F8400000}"/>
    <cellStyle name="Standaard 4 2 7 3 5 5" xfId="25791" xr:uid="{00000000-0005-0000-0000-0000F9400000}"/>
    <cellStyle name="Standaard 4 2 7 3 6" xfId="4929" xr:uid="{00000000-0005-0000-0000-0000FA400000}"/>
    <cellStyle name="Standaard 4 2 7 3 6 2" xfId="25794" xr:uid="{00000000-0005-0000-0000-0000FB400000}"/>
    <cellStyle name="Standaard 4 2 7 3 7" xfId="11711" xr:uid="{00000000-0005-0000-0000-0000FC400000}"/>
    <cellStyle name="Standaard 4 2 7 3 7 2" xfId="25795" xr:uid="{00000000-0005-0000-0000-0000FD400000}"/>
    <cellStyle name="Standaard 4 2 7 3 8" xfId="16379" xr:uid="{00000000-0005-0000-0000-0000FE400000}"/>
    <cellStyle name="Standaard 4 2 7 3 9" xfId="25760" xr:uid="{00000000-0005-0000-0000-0000FF400000}"/>
    <cellStyle name="Standaard 4 2 7 4" xfId="452" xr:uid="{00000000-0005-0000-0000-000000410000}"/>
    <cellStyle name="Standaard 4 2 7 4 2" xfId="2010" xr:uid="{00000000-0005-0000-0000-000001410000}"/>
    <cellStyle name="Standaard 4 2 7 4 2 2" xfId="4341" xr:uid="{00000000-0005-0000-0000-000002410000}"/>
    <cellStyle name="Standaard 4 2 7 4 2 2 2" xfId="9008" xr:uid="{00000000-0005-0000-0000-000003410000}"/>
    <cellStyle name="Standaard 4 2 7 4 2 2 2 2" xfId="25799" xr:uid="{00000000-0005-0000-0000-000004410000}"/>
    <cellStyle name="Standaard 4 2 7 4 2 2 3" xfId="11725" xr:uid="{00000000-0005-0000-0000-000005410000}"/>
    <cellStyle name="Standaard 4 2 7 4 2 2 3 2" xfId="25800" xr:uid="{00000000-0005-0000-0000-000006410000}"/>
    <cellStyle name="Standaard 4 2 7 4 2 2 4" xfId="16393" xr:uid="{00000000-0005-0000-0000-000007410000}"/>
    <cellStyle name="Standaard 4 2 7 4 2 2 5" xfId="25798" xr:uid="{00000000-0005-0000-0000-000008410000}"/>
    <cellStyle name="Standaard 4 2 7 4 2 3" xfId="6677" xr:uid="{00000000-0005-0000-0000-000009410000}"/>
    <cellStyle name="Standaard 4 2 7 4 2 3 2" xfId="25801" xr:uid="{00000000-0005-0000-0000-00000A410000}"/>
    <cellStyle name="Standaard 4 2 7 4 2 4" xfId="11724" xr:uid="{00000000-0005-0000-0000-00000B410000}"/>
    <cellStyle name="Standaard 4 2 7 4 2 4 2" xfId="25802" xr:uid="{00000000-0005-0000-0000-00000C410000}"/>
    <cellStyle name="Standaard 4 2 7 4 2 5" xfId="16392" xr:uid="{00000000-0005-0000-0000-00000D410000}"/>
    <cellStyle name="Standaard 4 2 7 4 2 6" xfId="25797" xr:uid="{00000000-0005-0000-0000-00000E410000}"/>
    <cellStyle name="Standaard 4 2 7 4 3" xfId="1233" xr:uid="{00000000-0005-0000-0000-00000F410000}"/>
    <cellStyle name="Standaard 4 2 7 4 3 2" xfId="3564" xr:uid="{00000000-0005-0000-0000-000010410000}"/>
    <cellStyle name="Standaard 4 2 7 4 3 2 2" xfId="8231" xr:uid="{00000000-0005-0000-0000-000011410000}"/>
    <cellStyle name="Standaard 4 2 7 4 3 2 2 2" xfId="25805" xr:uid="{00000000-0005-0000-0000-000012410000}"/>
    <cellStyle name="Standaard 4 2 7 4 3 2 3" xfId="11727" xr:uid="{00000000-0005-0000-0000-000013410000}"/>
    <cellStyle name="Standaard 4 2 7 4 3 2 3 2" xfId="25806" xr:uid="{00000000-0005-0000-0000-000014410000}"/>
    <cellStyle name="Standaard 4 2 7 4 3 2 4" xfId="16395" xr:uid="{00000000-0005-0000-0000-000015410000}"/>
    <cellStyle name="Standaard 4 2 7 4 3 2 5" xfId="25804" xr:uid="{00000000-0005-0000-0000-000016410000}"/>
    <cellStyle name="Standaard 4 2 7 4 3 3" xfId="5900" xr:uid="{00000000-0005-0000-0000-000017410000}"/>
    <cellStyle name="Standaard 4 2 7 4 3 3 2" xfId="25807" xr:uid="{00000000-0005-0000-0000-000018410000}"/>
    <cellStyle name="Standaard 4 2 7 4 3 4" xfId="11726" xr:uid="{00000000-0005-0000-0000-000019410000}"/>
    <cellStyle name="Standaard 4 2 7 4 3 4 2" xfId="25808" xr:uid="{00000000-0005-0000-0000-00001A410000}"/>
    <cellStyle name="Standaard 4 2 7 4 3 5" xfId="16394" xr:uid="{00000000-0005-0000-0000-00001B410000}"/>
    <cellStyle name="Standaard 4 2 7 4 3 6" xfId="25803" xr:uid="{00000000-0005-0000-0000-00001C410000}"/>
    <cellStyle name="Standaard 4 2 7 4 4" xfId="2787" xr:uid="{00000000-0005-0000-0000-00001D410000}"/>
    <cellStyle name="Standaard 4 2 7 4 4 2" xfId="7454" xr:uid="{00000000-0005-0000-0000-00001E410000}"/>
    <cellStyle name="Standaard 4 2 7 4 4 2 2" xfId="25810" xr:uid="{00000000-0005-0000-0000-00001F410000}"/>
    <cellStyle name="Standaard 4 2 7 4 4 3" xfId="11728" xr:uid="{00000000-0005-0000-0000-000020410000}"/>
    <cellStyle name="Standaard 4 2 7 4 4 3 2" xfId="25811" xr:uid="{00000000-0005-0000-0000-000021410000}"/>
    <cellStyle name="Standaard 4 2 7 4 4 4" xfId="16396" xr:uid="{00000000-0005-0000-0000-000022410000}"/>
    <cellStyle name="Standaard 4 2 7 4 4 5" xfId="25809" xr:uid="{00000000-0005-0000-0000-000023410000}"/>
    <cellStyle name="Standaard 4 2 7 4 5" xfId="5123" xr:uid="{00000000-0005-0000-0000-000024410000}"/>
    <cellStyle name="Standaard 4 2 7 4 5 2" xfId="25812" xr:uid="{00000000-0005-0000-0000-000025410000}"/>
    <cellStyle name="Standaard 4 2 7 4 6" xfId="11723" xr:uid="{00000000-0005-0000-0000-000026410000}"/>
    <cellStyle name="Standaard 4 2 7 4 6 2" xfId="25813" xr:uid="{00000000-0005-0000-0000-000027410000}"/>
    <cellStyle name="Standaard 4 2 7 4 7" xfId="16391" xr:uid="{00000000-0005-0000-0000-000028410000}"/>
    <cellStyle name="Standaard 4 2 7 4 8" xfId="25796" xr:uid="{00000000-0005-0000-0000-000029410000}"/>
    <cellStyle name="Standaard 4 2 7 5" xfId="1622" xr:uid="{00000000-0005-0000-0000-00002A410000}"/>
    <cellStyle name="Standaard 4 2 7 5 2" xfId="3953" xr:uid="{00000000-0005-0000-0000-00002B410000}"/>
    <cellStyle name="Standaard 4 2 7 5 2 2" xfId="8620" xr:uid="{00000000-0005-0000-0000-00002C410000}"/>
    <cellStyle name="Standaard 4 2 7 5 2 2 2" xfId="25816" xr:uid="{00000000-0005-0000-0000-00002D410000}"/>
    <cellStyle name="Standaard 4 2 7 5 2 3" xfId="11730" xr:uid="{00000000-0005-0000-0000-00002E410000}"/>
    <cellStyle name="Standaard 4 2 7 5 2 3 2" xfId="25817" xr:uid="{00000000-0005-0000-0000-00002F410000}"/>
    <cellStyle name="Standaard 4 2 7 5 2 4" xfId="16398" xr:uid="{00000000-0005-0000-0000-000030410000}"/>
    <cellStyle name="Standaard 4 2 7 5 2 5" xfId="25815" xr:uid="{00000000-0005-0000-0000-000031410000}"/>
    <cellStyle name="Standaard 4 2 7 5 3" xfId="6289" xr:uid="{00000000-0005-0000-0000-000032410000}"/>
    <cellStyle name="Standaard 4 2 7 5 3 2" xfId="25818" xr:uid="{00000000-0005-0000-0000-000033410000}"/>
    <cellStyle name="Standaard 4 2 7 5 4" xfId="11729" xr:uid="{00000000-0005-0000-0000-000034410000}"/>
    <cellStyle name="Standaard 4 2 7 5 4 2" xfId="25819" xr:uid="{00000000-0005-0000-0000-000035410000}"/>
    <cellStyle name="Standaard 4 2 7 5 5" xfId="16397" xr:uid="{00000000-0005-0000-0000-000036410000}"/>
    <cellStyle name="Standaard 4 2 7 5 6" xfId="25814" xr:uid="{00000000-0005-0000-0000-000037410000}"/>
    <cellStyle name="Standaard 4 2 7 6" xfId="845" xr:uid="{00000000-0005-0000-0000-000038410000}"/>
    <cellStyle name="Standaard 4 2 7 6 2" xfId="3176" xr:uid="{00000000-0005-0000-0000-000039410000}"/>
    <cellStyle name="Standaard 4 2 7 6 2 2" xfId="7843" xr:uid="{00000000-0005-0000-0000-00003A410000}"/>
    <cellStyle name="Standaard 4 2 7 6 2 2 2" xfId="25822" xr:uid="{00000000-0005-0000-0000-00003B410000}"/>
    <cellStyle name="Standaard 4 2 7 6 2 3" xfId="11732" xr:uid="{00000000-0005-0000-0000-00003C410000}"/>
    <cellStyle name="Standaard 4 2 7 6 2 3 2" xfId="25823" xr:uid="{00000000-0005-0000-0000-00003D410000}"/>
    <cellStyle name="Standaard 4 2 7 6 2 4" xfId="16400" xr:uid="{00000000-0005-0000-0000-00003E410000}"/>
    <cellStyle name="Standaard 4 2 7 6 2 5" xfId="25821" xr:uid="{00000000-0005-0000-0000-00003F410000}"/>
    <cellStyle name="Standaard 4 2 7 6 3" xfId="5512" xr:uid="{00000000-0005-0000-0000-000040410000}"/>
    <cellStyle name="Standaard 4 2 7 6 3 2" xfId="25824" xr:uid="{00000000-0005-0000-0000-000041410000}"/>
    <cellStyle name="Standaard 4 2 7 6 4" xfId="11731" xr:uid="{00000000-0005-0000-0000-000042410000}"/>
    <cellStyle name="Standaard 4 2 7 6 4 2" xfId="25825" xr:uid="{00000000-0005-0000-0000-000043410000}"/>
    <cellStyle name="Standaard 4 2 7 6 5" xfId="16399" xr:uid="{00000000-0005-0000-0000-000044410000}"/>
    <cellStyle name="Standaard 4 2 7 6 6" xfId="25820" xr:uid="{00000000-0005-0000-0000-000045410000}"/>
    <cellStyle name="Standaard 4 2 7 7" xfId="2399" xr:uid="{00000000-0005-0000-0000-000046410000}"/>
    <cellStyle name="Standaard 4 2 7 7 2" xfId="7066" xr:uid="{00000000-0005-0000-0000-000047410000}"/>
    <cellStyle name="Standaard 4 2 7 7 2 2" xfId="25827" xr:uid="{00000000-0005-0000-0000-000048410000}"/>
    <cellStyle name="Standaard 4 2 7 7 3" xfId="11733" xr:uid="{00000000-0005-0000-0000-000049410000}"/>
    <cellStyle name="Standaard 4 2 7 7 3 2" xfId="25828" xr:uid="{00000000-0005-0000-0000-00004A410000}"/>
    <cellStyle name="Standaard 4 2 7 7 4" xfId="16401" xr:uid="{00000000-0005-0000-0000-00004B410000}"/>
    <cellStyle name="Standaard 4 2 7 7 5" xfId="25826" xr:uid="{00000000-0005-0000-0000-00004C410000}"/>
    <cellStyle name="Standaard 4 2 7 8" xfId="4729" xr:uid="{00000000-0005-0000-0000-00004D410000}"/>
    <cellStyle name="Standaard 4 2 7 8 2" xfId="25829" xr:uid="{00000000-0005-0000-0000-00004E410000}"/>
    <cellStyle name="Standaard 4 2 7 9" xfId="11686" xr:uid="{00000000-0005-0000-0000-00004F410000}"/>
    <cellStyle name="Standaard 4 2 7 9 2" xfId="25830" xr:uid="{00000000-0005-0000-0000-000050410000}"/>
    <cellStyle name="Standaard 4 2 8" xfId="60" xr:uid="{00000000-0005-0000-0000-000051410000}"/>
    <cellStyle name="Standaard 4 2 8 10" xfId="16402" xr:uid="{00000000-0005-0000-0000-000052410000}"/>
    <cellStyle name="Standaard 4 2 8 11" xfId="25831" xr:uid="{00000000-0005-0000-0000-000053410000}"/>
    <cellStyle name="Standaard 4 2 8 2" xfId="178" xr:uid="{00000000-0005-0000-0000-000054410000}"/>
    <cellStyle name="Standaard 4 2 8 2 10" xfId="25832" xr:uid="{00000000-0005-0000-0000-000055410000}"/>
    <cellStyle name="Standaard 4 2 8 2 2" xfId="372" xr:uid="{00000000-0005-0000-0000-000056410000}"/>
    <cellStyle name="Standaard 4 2 8 2 2 2" xfId="763" xr:uid="{00000000-0005-0000-0000-000057410000}"/>
    <cellStyle name="Standaard 4 2 8 2 2 2 2" xfId="2321" xr:uid="{00000000-0005-0000-0000-000058410000}"/>
    <cellStyle name="Standaard 4 2 8 2 2 2 2 2" xfId="4652" xr:uid="{00000000-0005-0000-0000-000059410000}"/>
    <cellStyle name="Standaard 4 2 8 2 2 2 2 2 2" xfId="9319" xr:uid="{00000000-0005-0000-0000-00005A410000}"/>
    <cellStyle name="Standaard 4 2 8 2 2 2 2 2 2 2" xfId="25837" xr:uid="{00000000-0005-0000-0000-00005B410000}"/>
    <cellStyle name="Standaard 4 2 8 2 2 2 2 2 3" xfId="11739" xr:uid="{00000000-0005-0000-0000-00005C410000}"/>
    <cellStyle name="Standaard 4 2 8 2 2 2 2 2 3 2" xfId="25838" xr:uid="{00000000-0005-0000-0000-00005D410000}"/>
    <cellStyle name="Standaard 4 2 8 2 2 2 2 2 4" xfId="16407" xr:uid="{00000000-0005-0000-0000-00005E410000}"/>
    <cellStyle name="Standaard 4 2 8 2 2 2 2 2 5" xfId="25836" xr:uid="{00000000-0005-0000-0000-00005F410000}"/>
    <cellStyle name="Standaard 4 2 8 2 2 2 2 3" xfId="6988" xr:uid="{00000000-0005-0000-0000-000060410000}"/>
    <cellStyle name="Standaard 4 2 8 2 2 2 2 3 2" xfId="25839" xr:uid="{00000000-0005-0000-0000-000061410000}"/>
    <cellStyle name="Standaard 4 2 8 2 2 2 2 4" xfId="11738" xr:uid="{00000000-0005-0000-0000-000062410000}"/>
    <cellStyle name="Standaard 4 2 8 2 2 2 2 4 2" xfId="25840" xr:uid="{00000000-0005-0000-0000-000063410000}"/>
    <cellStyle name="Standaard 4 2 8 2 2 2 2 5" xfId="16406" xr:uid="{00000000-0005-0000-0000-000064410000}"/>
    <cellStyle name="Standaard 4 2 8 2 2 2 2 6" xfId="25835" xr:uid="{00000000-0005-0000-0000-000065410000}"/>
    <cellStyle name="Standaard 4 2 8 2 2 2 3" xfId="1544" xr:uid="{00000000-0005-0000-0000-000066410000}"/>
    <cellStyle name="Standaard 4 2 8 2 2 2 3 2" xfId="3875" xr:uid="{00000000-0005-0000-0000-000067410000}"/>
    <cellStyle name="Standaard 4 2 8 2 2 2 3 2 2" xfId="8542" xr:uid="{00000000-0005-0000-0000-000068410000}"/>
    <cellStyle name="Standaard 4 2 8 2 2 2 3 2 2 2" xfId="25843" xr:uid="{00000000-0005-0000-0000-000069410000}"/>
    <cellStyle name="Standaard 4 2 8 2 2 2 3 2 3" xfId="11741" xr:uid="{00000000-0005-0000-0000-00006A410000}"/>
    <cellStyle name="Standaard 4 2 8 2 2 2 3 2 3 2" xfId="25844" xr:uid="{00000000-0005-0000-0000-00006B410000}"/>
    <cellStyle name="Standaard 4 2 8 2 2 2 3 2 4" xfId="16409" xr:uid="{00000000-0005-0000-0000-00006C410000}"/>
    <cellStyle name="Standaard 4 2 8 2 2 2 3 2 5" xfId="25842" xr:uid="{00000000-0005-0000-0000-00006D410000}"/>
    <cellStyle name="Standaard 4 2 8 2 2 2 3 3" xfId="6211" xr:uid="{00000000-0005-0000-0000-00006E410000}"/>
    <cellStyle name="Standaard 4 2 8 2 2 2 3 3 2" xfId="25845" xr:uid="{00000000-0005-0000-0000-00006F410000}"/>
    <cellStyle name="Standaard 4 2 8 2 2 2 3 4" xfId="11740" xr:uid="{00000000-0005-0000-0000-000070410000}"/>
    <cellStyle name="Standaard 4 2 8 2 2 2 3 4 2" xfId="25846" xr:uid="{00000000-0005-0000-0000-000071410000}"/>
    <cellStyle name="Standaard 4 2 8 2 2 2 3 5" xfId="16408" xr:uid="{00000000-0005-0000-0000-000072410000}"/>
    <cellStyle name="Standaard 4 2 8 2 2 2 3 6" xfId="25841" xr:uid="{00000000-0005-0000-0000-000073410000}"/>
    <cellStyle name="Standaard 4 2 8 2 2 2 4" xfId="3098" xr:uid="{00000000-0005-0000-0000-000074410000}"/>
    <cellStyle name="Standaard 4 2 8 2 2 2 4 2" xfId="7765" xr:uid="{00000000-0005-0000-0000-000075410000}"/>
    <cellStyle name="Standaard 4 2 8 2 2 2 4 2 2" xfId="25848" xr:uid="{00000000-0005-0000-0000-000076410000}"/>
    <cellStyle name="Standaard 4 2 8 2 2 2 4 3" xfId="11742" xr:uid="{00000000-0005-0000-0000-000077410000}"/>
    <cellStyle name="Standaard 4 2 8 2 2 2 4 3 2" xfId="25849" xr:uid="{00000000-0005-0000-0000-000078410000}"/>
    <cellStyle name="Standaard 4 2 8 2 2 2 4 4" xfId="16410" xr:uid="{00000000-0005-0000-0000-000079410000}"/>
    <cellStyle name="Standaard 4 2 8 2 2 2 4 5" xfId="25847" xr:uid="{00000000-0005-0000-0000-00007A410000}"/>
    <cellStyle name="Standaard 4 2 8 2 2 2 5" xfId="5434" xr:uid="{00000000-0005-0000-0000-00007B410000}"/>
    <cellStyle name="Standaard 4 2 8 2 2 2 5 2" xfId="25850" xr:uid="{00000000-0005-0000-0000-00007C410000}"/>
    <cellStyle name="Standaard 4 2 8 2 2 2 6" xfId="11737" xr:uid="{00000000-0005-0000-0000-00007D410000}"/>
    <cellStyle name="Standaard 4 2 8 2 2 2 6 2" xfId="25851" xr:uid="{00000000-0005-0000-0000-00007E410000}"/>
    <cellStyle name="Standaard 4 2 8 2 2 2 7" xfId="16405" xr:uid="{00000000-0005-0000-0000-00007F410000}"/>
    <cellStyle name="Standaard 4 2 8 2 2 2 8" xfId="25834" xr:uid="{00000000-0005-0000-0000-000080410000}"/>
    <cellStyle name="Standaard 4 2 8 2 2 3" xfId="1933" xr:uid="{00000000-0005-0000-0000-000081410000}"/>
    <cellStyle name="Standaard 4 2 8 2 2 3 2" xfId="4264" xr:uid="{00000000-0005-0000-0000-000082410000}"/>
    <cellStyle name="Standaard 4 2 8 2 2 3 2 2" xfId="8931" xr:uid="{00000000-0005-0000-0000-000083410000}"/>
    <cellStyle name="Standaard 4 2 8 2 2 3 2 2 2" xfId="25854" xr:uid="{00000000-0005-0000-0000-000084410000}"/>
    <cellStyle name="Standaard 4 2 8 2 2 3 2 3" xfId="11744" xr:uid="{00000000-0005-0000-0000-000085410000}"/>
    <cellStyle name="Standaard 4 2 8 2 2 3 2 3 2" xfId="25855" xr:uid="{00000000-0005-0000-0000-000086410000}"/>
    <cellStyle name="Standaard 4 2 8 2 2 3 2 4" xfId="16412" xr:uid="{00000000-0005-0000-0000-000087410000}"/>
    <cellStyle name="Standaard 4 2 8 2 2 3 2 5" xfId="25853" xr:uid="{00000000-0005-0000-0000-000088410000}"/>
    <cellStyle name="Standaard 4 2 8 2 2 3 3" xfId="6600" xr:uid="{00000000-0005-0000-0000-000089410000}"/>
    <cellStyle name="Standaard 4 2 8 2 2 3 3 2" xfId="25856" xr:uid="{00000000-0005-0000-0000-00008A410000}"/>
    <cellStyle name="Standaard 4 2 8 2 2 3 4" xfId="11743" xr:uid="{00000000-0005-0000-0000-00008B410000}"/>
    <cellStyle name="Standaard 4 2 8 2 2 3 4 2" xfId="25857" xr:uid="{00000000-0005-0000-0000-00008C410000}"/>
    <cellStyle name="Standaard 4 2 8 2 2 3 5" xfId="16411" xr:uid="{00000000-0005-0000-0000-00008D410000}"/>
    <cellStyle name="Standaard 4 2 8 2 2 3 6" xfId="25852" xr:uid="{00000000-0005-0000-0000-00008E410000}"/>
    <cellStyle name="Standaard 4 2 8 2 2 4" xfId="1156" xr:uid="{00000000-0005-0000-0000-00008F410000}"/>
    <cellStyle name="Standaard 4 2 8 2 2 4 2" xfId="3487" xr:uid="{00000000-0005-0000-0000-000090410000}"/>
    <cellStyle name="Standaard 4 2 8 2 2 4 2 2" xfId="8154" xr:uid="{00000000-0005-0000-0000-000091410000}"/>
    <cellStyle name="Standaard 4 2 8 2 2 4 2 2 2" xfId="25860" xr:uid="{00000000-0005-0000-0000-000092410000}"/>
    <cellStyle name="Standaard 4 2 8 2 2 4 2 3" xfId="11746" xr:uid="{00000000-0005-0000-0000-000093410000}"/>
    <cellStyle name="Standaard 4 2 8 2 2 4 2 3 2" xfId="25861" xr:uid="{00000000-0005-0000-0000-000094410000}"/>
    <cellStyle name="Standaard 4 2 8 2 2 4 2 4" xfId="16414" xr:uid="{00000000-0005-0000-0000-000095410000}"/>
    <cellStyle name="Standaard 4 2 8 2 2 4 2 5" xfId="25859" xr:uid="{00000000-0005-0000-0000-000096410000}"/>
    <cellStyle name="Standaard 4 2 8 2 2 4 3" xfId="5823" xr:uid="{00000000-0005-0000-0000-000097410000}"/>
    <cellStyle name="Standaard 4 2 8 2 2 4 3 2" xfId="25862" xr:uid="{00000000-0005-0000-0000-000098410000}"/>
    <cellStyle name="Standaard 4 2 8 2 2 4 4" xfId="11745" xr:uid="{00000000-0005-0000-0000-000099410000}"/>
    <cellStyle name="Standaard 4 2 8 2 2 4 4 2" xfId="25863" xr:uid="{00000000-0005-0000-0000-00009A410000}"/>
    <cellStyle name="Standaard 4 2 8 2 2 4 5" xfId="16413" xr:uid="{00000000-0005-0000-0000-00009B410000}"/>
    <cellStyle name="Standaard 4 2 8 2 2 4 6" xfId="25858" xr:uid="{00000000-0005-0000-0000-00009C410000}"/>
    <cellStyle name="Standaard 4 2 8 2 2 5" xfId="2710" xr:uid="{00000000-0005-0000-0000-00009D410000}"/>
    <cellStyle name="Standaard 4 2 8 2 2 5 2" xfId="7377" xr:uid="{00000000-0005-0000-0000-00009E410000}"/>
    <cellStyle name="Standaard 4 2 8 2 2 5 2 2" xfId="25865" xr:uid="{00000000-0005-0000-0000-00009F410000}"/>
    <cellStyle name="Standaard 4 2 8 2 2 5 3" xfId="11747" xr:uid="{00000000-0005-0000-0000-0000A0410000}"/>
    <cellStyle name="Standaard 4 2 8 2 2 5 3 2" xfId="25866" xr:uid="{00000000-0005-0000-0000-0000A1410000}"/>
    <cellStyle name="Standaard 4 2 8 2 2 5 4" xfId="16415" xr:uid="{00000000-0005-0000-0000-0000A2410000}"/>
    <cellStyle name="Standaard 4 2 8 2 2 5 5" xfId="25864" xr:uid="{00000000-0005-0000-0000-0000A3410000}"/>
    <cellStyle name="Standaard 4 2 8 2 2 6" xfId="5046" xr:uid="{00000000-0005-0000-0000-0000A4410000}"/>
    <cellStyle name="Standaard 4 2 8 2 2 6 2" xfId="25867" xr:uid="{00000000-0005-0000-0000-0000A5410000}"/>
    <cellStyle name="Standaard 4 2 8 2 2 7" xfId="11736" xr:uid="{00000000-0005-0000-0000-0000A6410000}"/>
    <cellStyle name="Standaard 4 2 8 2 2 7 2" xfId="25868" xr:uid="{00000000-0005-0000-0000-0000A7410000}"/>
    <cellStyle name="Standaard 4 2 8 2 2 8" xfId="16404" xr:uid="{00000000-0005-0000-0000-0000A8410000}"/>
    <cellStyle name="Standaard 4 2 8 2 2 9" xfId="25833" xr:uid="{00000000-0005-0000-0000-0000A9410000}"/>
    <cellStyle name="Standaard 4 2 8 2 3" xfId="569" xr:uid="{00000000-0005-0000-0000-0000AA410000}"/>
    <cellStyle name="Standaard 4 2 8 2 3 2" xfId="2127" xr:uid="{00000000-0005-0000-0000-0000AB410000}"/>
    <cellStyle name="Standaard 4 2 8 2 3 2 2" xfId="4458" xr:uid="{00000000-0005-0000-0000-0000AC410000}"/>
    <cellStyle name="Standaard 4 2 8 2 3 2 2 2" xfId="9125" xr:uid="{00000000-0005-0000-0000-0000AD410000}"/>
    <cellStyle name="Standaard 4 2 8 2 3 2 2 2 2" xfId="25872" xr:uid="{00000000-0005-0000-0000-0000AE410000}"/>
    <cellStyle name="Standaard 4 2 8 2 3 2 2 3" xfId="11750" xr:uid="{00000000-0005-0000-0000-0000AF410000}"/>
    <cellStyle name="Standaard 4 2 8 2 3 2 2 3 2" xfId="25873" xr:uid="{00000000-0005-0000-0000-0000B0410000}"/>
    <cellStyle name="Standaard 4 2 8 2 3 2 2 4" xfId="16418" xr:uid="{00000000-0005-0000-0000-0000B1410000}"/>
    <cellStyle name="Standaard 4 2 8 2 3 2 2 5" xfId="25871" xr:uid="{00000000-0005-0000-0000-0000B2410000}"/>
    <cellStyle name="Standaard 4 2 8 2 3 2 3" xfId="6794" xr:uid="{00000000-0005-0000-0000-0000B3410000}"/>
    <cellStyle name="Standaard 4 2 8 2 3 2 3 2" xfId="25874" xr:uid="{00000000-0005-0000-0000-0000B4410000}"/>
    <cellStyle name="Standaard 4 2 8 2 3 2 4" xfId="11749" xr:uid="{00000000-0005-0000-0000-0000B5410000}"/>
    <cellStyle name="Standaard 4 2 8 2 3 2 4 2" xfId="25875" xr:uid="{00000000-0005-0000-0000-0000B6410000}"/>
    <cellStyle name="Standaard 4 2 8 2 3 2 5" xfId="16417" xr:uid="{00000000-0005-0000-0000-0000B7410000}"/>
    <cellStyle name="Standaard 4 2 8 2 3 2 6" xfId="25870" xr:uid="{00000000-0005-0000-0000-0000B8410000}"/>
    <cellStyle name="Standaard 4 2 8 2 3 3" xfId="1350" xr:uid="{00000000-0005-0000-0000-0000B9410000}"/>
    <cellStyle name="Standaard 4 2 8 2 3 3 2" xfId="3681" xr:uid="{00000000-0005-0000-0000-0000BA410000}"/>
    <cellStyle name="Standaard 4 2 8 2 3 3 2 2" xfId="8348" xr:uid="{00000000-0005-0000-0000-0000BB410000}"/>
    <cellStyle name="Standaard 4 2 8 2 3 3 2 2 2" xfId="25878" xr:uid="{00000000-0005-0000-0000-0000BC410000}"/>
    <cellStyle name="Standaard 4 2 8 2 3 3 2 3" xfId="11752" xr:uid="{00000000-0005-0000-0000-0000BD410000}"/>
    <cellStyle name="Standaard 4 2 8 2 3 3 2 3 2" xfId="25879" xr:uid="{00000000-0005-0000-0000-0000BE410000}"/>
    <cellStyle name="Standaard 4 2 8 2 3 3 2 4" xfId="16420" xr:uid="{00000000-0005-0000-0000-0000BF410000}"/>
    <cellStyle name="Standaard 4 2 8 2 3 3 2 5" xfId="25877" xr:uid="{00000000-0005-0000-0000-0000C0410000}"/>
    <cellStyle name="Standaard 4 2 8 2 3 3 3" xfId="6017" xr:uid="{00000000-0005-0000-0000-0000C1410000}"/>
    <cellStyle name="Standaard 4 2 8 2 3 3 3 2" xfId="25880" xr:uid="{00000000-0005-0000-0000-0000C2410000}"/>
    <cellStyle name="Standaard 4 2 8 2 3 3 4" xfId="11751" xr:uid="{00000000-0005-0000-0000-0000C3410000}"/>
    <cellStyle name="Standaard 4 2 8 2 3 3 4 2" xfId="25881" xr:uid="{00000000-0005-0000-0000-0000C4410000}"/>
    <cellStyle name="Standaard 4 2 8 2 3 3 5" xfId="16419" xr:uid="{00000000-0005-0000-0000-0000C5410000}"/>
    <cellStyle name="Standaard 4 2 8 2 3 3 6" xfId="25876" xr:uid="{00000000-0005-0000-0000-0000C6410000}"/>
    <cellStyle name="Standaard 4 2 8 2 3 4" xfId="2904" xr:uid="{00000000-0005-0000-0000-0000C7410000}"/>
    <cellStyle name="Standaard 4 2 8 2 3 4 2" xfId="7571" xr:uid="{00000000-0005-0000-0000-0000C8410000}"/>
    <cellStyle name="Standaard 4 2 8 2 3 4 2 2" xfId="25883" xr:uid="{00000000-0005-0000-0000-0000C9410000}"/>
    <cellStyle name="Standaard 4 2 8 2 3 4 3" xfId="11753" xr:uid="{00000000-0005-0000-0000-0000CA410000}"/>
    <cellStyle name="Standaard 4 2 8 2 3 4 3 2" xfId="25884" xr:uid="{00000000-0005-0000-0000-0000CB410000}"/>
    <cellStyle name="Standaard 4 2 8 2 3 4 4" xfId="16421" xr:uid="{00000000-0005-0000-0000-0000CC410000}"/>
    <cellStyle name="Standaard 4 2 8 2 3 4 5" xfId="25882" xr:uid="{00000000-0005-0000-0000-0000CD410000}"/>
    <cellStyle name="Standaard 4 2 8 2 3 5" xfId="5240" xr:uid="{00000000-0005-0000-0000-0000CE410000}"/>
    <cellStyle name="Standaard 4 2 8 2 3 5 2" xfId="25885" xr:uid="{00000000-0005-0000-0000-0000CF410000}"/>
    <cellStyle name="Standaard 4 2 8 2 3 6" xfId="11748" xr:uid="{00000000-0005-0000-0000-0000D0410000}"/>
    <cellStyle name="Standaard 4 2 8 2 3 6 2" xfId="25886" xr:uid="{00000000-0005-0000-0000-0000D1410000}"/>
    <cellStyle name="Standaard 4 2 8 2 3 7" xfId="16416" xr:uid="{00000000-0005-0000-0000-0000D2410000}"/>
    <cellStyle name="Standaard 4 2 8 2 3 8" xfId="25869" xr:uid="{00000000-0005-0000-0000-0000D3410000}"/>
    <cellStyle name="Standaard 4 2 8 2 4" xfId="1739" xr:uid="{00000000-0005-0000-0000-0000D4410000}"/>
    <cellStyle name="Standaard 4 2 8 2 4 2" xfId="4070" xr:uid="{00000000-0005-0000-0000-0000D5410000}"/>
    <cellStyle name="Standaard 4 2 8 2 4 2 2" xfId="8737" xr:uid="{00000000-0005-0000-0000-0000D6410000}"/>
    <cellStyle name="Standaard 4 2 8 2 4 2 2 2" xfId="25889" xr:uid="{00000000-0005-0000-0000-0000D7410000}"/>
    <cellStyle name="Standaard 4 2 8 2 4 2 3" xfId="11755" xr:uid="{00000000-0005-0000-0000-0000D8410000}"/>
    <cellStyle name="Standaard 4 2 8 2 4 2 3 2" xfId="25890" xr:uid="{00000000-0005-0000-0000-0000D9410000}"/>
    <cellStyle name="Standaard 4 2 8 2 4 2 4" xfId="16423" xr:uid="{00000000-0005-0000-0000-0000DA410000}"/>
    <cellStyle name="Standaard 4 2 8 2 4 2 5" xfId="25888" xr:uid="{00000000-0005-0000-0000-0000DB410000}"/>
    <cellStyle name="Standaard 4 2 8 2 4 3" xfId="6406" xr:uid="{00000000-0005-0000-0000-0000DC410000}"/>
    <cellStyle name="Standaard 4 2 8 2 4 3 2" xfId="25891" xr:uid="{00000000-0005-0000-0000-0000DD410000}"/>
    <cellStyle name="Standaard 4 2 8 2 4 4" xfId="11754" xr:uid="{00000000-0005-0000-0000-0000DE410000}"/>
    <cellStyle name="Standaard 4 2 8 2 4 4 2" xfId="25892" xr:uid="{00000000-0005-0000-0000-0000DF410000}"/>
    <cellStyle name="Standaard 4 2 8 2 4 5" xfId="16422" xr:uid="{00000000-0005-0000-0000-0000E0410000}"/>
    <cellStyle name="Standaard 4 2 8 2 4 6" xfId="25887" xr:uid="{00000000-0005-0000-0000-0000E1410000}"/>
    <cellStyle name="Standaard 4 2 8 2 5" xfId="962" xr:uid="{00000000-0005-0000-0000-0000E2410000}"/>
    <cellStyle name="Standaard 4 2 8 2 5 2" xfId="3293" xr:uid="{00000000-0005-0000-0000-0000E3410000}"/>
    <cellStyle name="Standaard 4 2 8 2 5 2 2" xfId="7960" xr:uid="{00000000-0005-0000-0000-0000E4410000}"/>
    <cellStyle name="Standaard 4 2 8 2 5 2 2 2" xfId="25895" xr:uid="{00000000-0005-0000-0000-0000E5410000}"/>
    <cellStyle name="Standaard 4 2 8 2 5 2 3" xfId="11757" xr:uid="{00000000-0005-0000-0000-0000E6410000}"/>
    <cellStyle name="Standaard 4 2 8 2 5 2 3 2" xfId="25896" xr:uid="{00000000-0005-0000-0000-0000E7410000}"/>
    <cellStyle name="Standaard 4 2 8 2 5 2 4" xfId="16425" xr:uid="{00000000-0005-0000-0000-0000E8410000}"/>
    <cellStyle name="Standaard 4 2 8 2 5 2 5" xfId="25894" xr:uid="{00000000-0005-0000-0000-0000E9410000}"/>
    <cellStyle name="Standaard 4 2 8 2 5 3" xfId="5629" xr:uid="{00000000-0005-0000-0000-0000EA410000}"/>
    <cellStyle name="Standaard 4 2 8 2 5 3 2" xfId="25897" xr:uid="{00000000-0005-0000-0000-0000EB410000}"/>
    <cellStyle name="Standaard 4 2 8 2 5 4" xfId="11756" xr:uid="{00000000-0005-0000-0000-0000EC410000}"/>
    <cellStyle name="Standaard 4 2 8 2 5 4 2" xfId="25898" xr:uid="{00000000-0005-0000-0000-0000ED410000}"/>
    <cellStyle name="Standaard 4 2 8 2 5 5" xfId="16424" xr:uid="{00000000-0005-0000-0000-0000EE410000}"/>
    <cellStyle name="Standaard 4 2 8 2 5 6" xfId="25893" xr:uid="{00000000-0005-0000-0000-0000EF410000}"/>
    <cellStyle name="Standaard 4 2 8 2 6" xfId="2516" xr:uid="{00000000-0005-0000-0000-0000F0410000}"/>
    <cellStyle name="Standaard 4 2 8 2 6 2" xfId="7183" xr:uid="{00000000-0005-0000-0000-0000F1410000}"/>
    <cellStyle name="Standaard 4 2 8 2 6 2 2" xfId="25900" xr:uid="{00000000-0005-0000-0000-0000F2410000}"/>
    <cellStyle name="Standaard 4 2 8 2 6 3" xfId="11758" xr:uid="{00000000-0005-0000-0000-0000F3410000}"/>
    <cellStyle name="Standaard 4 2 8 2 6 3 2" xfId="25901" xr:uid="{00000000-0005-0000-0000-0000F4410000}"/>
    <cellStyle name="Standaard 4 2 8 2 6 4" xfId="16426" xr:uid="{00000000-0005-0000-0000-0000F5410000}"/>
    <cellStyle name="Standaard 4 2 8 2 6 5" xfId="25899" xr:uid="{00000000-0005-0000-0000-0000F6410000}"/>
    <cellStyle name="Standaard 4 2 8 2 7" xfId="4852" xr:uid="{00000000-0005-0000-0000-0000F7410000}"/>
    <cellStyle name="Standaard 4 2 8 2 7 2" xfId="25902" xr:uid="{00000000-0005-0000-0000-0000F8410000}"/>
    <cellStyle name="Standaard 4 2 8 2 8" xfId="11735" xr:uid="{00000000-0005-0000-0000-0000F9410000}"/>
    <cellStyle name="Standaard 4 2 8 2 8 2" xfId="25903" xr:uid="{00000000-0005-0000-0000-0000FA410000}"/>
    <cellStyle name="Standaard 4 2 8 2 9" xfId="16403" xr:uid="{00000000-0005-0000-0000-0000FB410000}"/>
    <cellStyle name="Standaard 4 2 8 3" xfId="256" xr:uid="{00000000-0005-0000-0000-0000FC410000}"/>
    <cellStyle name="Standaard 4 2 8 3 2" xfId="647" xr:uid="{00000000-0005-0000-0000-0000FD410000}"/>
    <cellStyle name="Standaard 4 2 8 3 2 2" xfId="2205" xr:uid="{00000000-0005-0000-0000-0000FE410000}"/>
    <cellStyle name="Standaard 4 2 8 3 2 2 2" xfId="4536" xr:uid="{00000000-0005-0000-0000-0000FF410000}"/>
    <cellStyle name="Standaard 4 2 8 3 2 2 2 2" xfId="9203" xr:uid="{00000000-0005-0000-0000-000000420000}"/>
    <cellStyle name="Standaard 4 2 8 3 2 2 2 2 2" xfId="25908" xr:uid="{00000000-0005-0000-0000-000001420000}"/>
    <cellStyle name="Standaard 4 2 8 3 2 2 2 3" xfId="11762" xr:uid="{00000000-0005-0000-0000-000002420000}"/>
    <cellStyle name="Standaard 4 2 8 3 2 2 2 3 2" xfId="25909" xr:uid="{00000000-0005-0000-0000-000003420000}"/>
    <cellStyle name="Standaard 4 2 8 3 2 2 2 4" xfId="16430" xr:uid="{00000000-0005-0000-0000-000004420000}"/>
    <cellStyle name="Standaard 4 2 8 3 2 2 2 5" xfId="25907" xr:uid="{00000000-0005-0000-0000-000005420000}"/>
    <cellStyle name="Standaard 4 2 8 3 2 2 3" xfId="6872" xr:uid="{00000000-0005-0000-0000-000006420000}"/>
    <cellStyle name="Standaard 4 2 8 3 2 2 3 2" xfId="25910" xr:uid="{00000000-0005-0000-0000-000007420000}"/>
    <cellStyle name="Standaard 4 2 8 3 2 2 4" xfId="11761" xr:uid="{00000000-0005-0000-0000-000008420000}"/>
    <cellStyle name="Standaard 4 2 8 3 2 2 4 2" xfId="25911" xr:uid="{00000000-0005-0000-0000-000009420000}"/>
    <cellStyle name="Standaard 4 2 8 3 2 2 5" xfId="16429" xr:uid="{00000000-0005-0000-0000-00000A420000}"/>
    <cellStyle name="Standaard 4 2 8 3 2 2 6" xfId="25906" xr:uid="{00000000-0005-0000-0000-00000B420000}"/>
    <cellStyle name="Standaard 4 2 8 3 2 3" xfId="1428" xr:uid="{00000000-0005-0000-0000-00000C420000}"/>
    <cellStyle name="Standaard 4 2 8 3 2 3 2" xfId="3759" xr:uid="{00000000-0005-0000-0000-00000D420000}"/>
    <cellStyle name="Standaard 4 2 8 3 2 3 2 2" xfId="8426" xr:uid="{00000000-0005-0000-0000-00000E420000}"/>
    <cellStyle name="Standaard 4 2 8 3 2 3 2 2 2" xfId="25914" xr:uid="{00000000-0005-0000-0000-00000F420000}"/>
    <cellStyle name="Standaard 4 2 8 3 2 3 2 3" xfId="11764" xr:uid="{00000000-0005-0000-0000-000010420000}"/>
    <cellStyle name="Standaard 4 2 8 3 2 3 2 3 2" xfId="25915" xr:uid="{00000000-0005-0000-0000-000011420000}"/>
    <cellStyle name="Standaard 4 2 8 3 2 3 2 4" xfId="16432" xr:uid="{00000000-0005-0000-0000-000012420000}"/>
    <cellStyle name="Standaard 4 2 8 3 2 3 2 5" xfId="25913" xr:uid="{00000000-0005-0000-0000-000013420000}"/>
    <cellStyle name="Standaard 4 2 8 3 2 3 3" xfId="6095" xr:uid="{00000000-0005-0000-0000-000014420000}"/>
    <cellStyle name="Standaard 4 2 8 3 2 3 3 2" xfId="25916" xr:uid="{00000000-0005-0000-0000-000015420000}"/>
    <cellStyle name="Standaard 4 2 8 3 2 3 4" xfId="11763" xr:uid="{00000000-0005-0000-0000-000016420000}"/>
    <cellStyle name="Standaard 4 2 8 3 2 3 4 2" xfId="25917" xr:uid="{00000000-0005-0000-0000-000017420000}"/>
    <cellStyle name="Standaard 4 2 8 3 2 3 5" xfId="16431" xr:uid="{00000000-0005-0000-0000-000018420000}"/>
    <cellStyle name="Standaard 4 2 8 3 2 3 6" xfId="25912" xr:uid="{00000000-0005-0000-0000-000019420000}"/>
    <cellStyle name="Standaard 4 2 8 3 2 4" xfId="2982" xr:uid="{00000000-0005-0000-0000-00001A420000}"/>
    <cellStyle name="Standaard 4 2 8 3 2 4 2" xfId="7649" xr:uid="{00000000-0005-0000-0000-00001B420000}"/>
    <cellStyle name="Standaard 4 2 8 3 2 4 2 2" xfId="25919" xr:uid="{00000000-0005-0000-0000-00001C420000}"/>
    <cellStyle name="Standaard 4 2 8 3 2 4 3" xfId="11765" xr:uid="{00000000-0005-0000-0000-00001D420000}"/>
    <cellStyle name="Standaard 4 2 8 3 2 4 3 2" xfId="25920" xr:uid="{00000000-0005-0000-0000-00001E420000}"/>
    <cellStyle name="Standaard 4 2 8 3 2 4 4" xfId="16433" xr:uid="{00000000-0005-0000-0000-00001F420000}"/>
    <cellStyle name="Standaard 4 2 8 3 2 4 5" xfId="25918" xr:uid="{00000000-0005-0000-0000-000020420000}"/>
    <cellStyle name="Standaard 4 2 8 3 2 5" xfId="5318" xr:uid="{00000000-0005-0000-0000-000021420000}"/>
    <cellStyle name="Standaard 4 2 8 3 2 5 2" xfId="25921" xr:uid="{00000000-0005-0000-0000-000022420000}"/>
    <cellStyle name="Standaard 4 2 8 3 2 6" xfId="11760" xr:uid="{00000000-0005-0000-0000-000023420000}"/>
    <cellStyle name="Standaard 4 2 8 3 2 6 2" xfId="25922" xr:uid="{00000000-0005-0000-0000-000024420000}"/>
    <cellStyle name="Standaard 4 2 8 3 2 7" xfId="16428" xr:uid="{00000000-0005-0000-0000-000025420000}"/>
    <cellStyle name="Standaard 4 2 8 3 2 8" xfId="25905" xr:uid="{00000000-0005-0000-0000-000026420000}"/>
    <cellStyle name="Standaard 4 2 8 3 3" xfId="1817" xr:uid="{00000000-0005-0000-0000-000027420000}"/>
    <cellStyle name="Standaard 4 2 8 3 3 2" xfId="4148" xr:uid="{00000000-0005-0000-0000-000028420000}"/>
    <cellStyle name="Standaard 4 2 8 3 3 2 2" xfId="8815" xr:uid="{00000000-0005-0000-0000-000029420000}"/>
    <cellStyle name="Standaard 4 2 8 3 3 2 2 2" xfId="25925" xr:uid="{00000000-0005-0000-0000-00002A420000}"/>
    <cellStyle name="Standaard 4 2 8 3 3 2 3" xfId="11767" xr:uid="{00000000-0005-0000-0000-00002B420000}"/>
    <cellStyle name="Standaard 4 2 8 3 3 2 3 2" xfId="25926" xr:uid="{00000000-0005-0000-0000-00002C420000}"/>
    <cellStyle name="Standaard 4 2 8 3 3 2 4" xfId="16435" xr:uid="{00000000-0005-0000-0000-00002D420000}"/>
    <cellStyle name="Standaard 4 2 8 3 3 2 5" xfId="25924" xr:uid="{00000000-0005-0000-0000-00002E420000}"/>
    <cellStyle name="Standaard 4 2 8 3 3 3" xfId="6484" xr:uid="{00000000-0005-0000-0000-00002F420000}"/>
    <cellStyle name="Standaard 4 2 8 3 3 3 2" xfId="25927" xr:uid="{00000000-0005-0000-0000-000030420000}"/>
    <cellStyle name="Standaard 4 2 8 3 3 4" xfId="11766" xr:uid="{00000000-0005-0000-0000-000031420000}"/>
    <cellStyle name="Standaard 4 2 8 3 3 4 2" xfId="25928" xr:uid="{00000000-0005-0000-0000-000032420000}"/>
    <cellStyle name="Standaard 4 2 8 3 3 5" xfId="16434" xr:uid="{00000000-0005-0000-0000-000033420000}"/>
    <cellStyle name="Standaard 4 2 8 3 3 6" xfId="25923" xr:uid="{00000000-0005-0000-0000-000034420000}"/>
    <cellStyle name="Standaard 4 2 8 3 4" xfId="1040" xr:uid="{00000000-0005-0000-0000-000035420000}"/>
    <cellStyle name="Standaard 4 2 8 3 4 2" xfId="3371" xr:uid="{00000000-0005-0000-0000-000036420000}"/>
    <cellStyle name="Standaard 4 2 8 3 4 2 2" xfId="8038" xr:uid="{00000000-0005-0000-0000-000037420000}"/>
    <cellStyle name="Standaard 4 2 8 3 4 2 2 2" xfId="25931" xr:uid="{00000000-0005-0000-0000-000038420000}"/>
    <cellStyle name="Standaard 4 2 8 3 4 2 3" xfId="11769" xr:uid="{00000000-0005-0000-0000-000039420000}"/>
    <cellStyle name="Standaard 4 2 8 3 4 2 3 2" xfId="25932" xr:uid="{00000000-0005-0000-0000-00003A420000}"/>
    <cellStyle name="Standaard 4 2 8 3 4 2 4" xfId="16437" xr:uid="{00000000-0005-0000-0000-00003B420000}"/>
    <cellStyle name="Standaard 4 2 8 3 4 2 5" xfId="25930" xr:uid="{00000000-0005-0000-0000-00003C420000}"/>
    <cellStyle name="Standaard 4 2 8 3 4 3" xfId="5707" xr:uid="{00000000-0005-0000-0000-00003D420000}"/>
    <cellStyle name="Standaard 4 2 8 3 4 3 2" xfId="25933" xr:uid="{00000000-0005-0000-0000-00003E420000}"/>
    <cellStyle name="Standaard 4 2 8 3 4 4" xfId="11768" xr:uid="{00000000-0005-0000-0000-00003F420000}"/>
    <cellStyle name="Standaard 4 2 8 3 4 4 2" xfId="25934" xr:uid="{00000000-0005-0000-0000-000040420000}"/>
    <cellStyle name="Standaard 4 2 8 3 4 5" xfId="16436" xr:uid="{00000000-0005-0000-0000-000041420000}"/>
    <cellStyle name="Standaard 4 2 8 3 4 6" xfId="25929" xr:uid="{00000000-0005-0000-0000-000042420000}"/>
    <cellStyle name="Standaard 4 2 8 3 5" xfId="2594" xr:uid="{00000000-0005-0000-0000-000043420000}"/>
    <cellStyle name="Standaard 4 2 8 3 5 2" xfId="7261" xr:uid="{00000000-0005-0000-0000-000044420000}"/>
    <cellStyle name="Standaard 4 2 8 3 5 2 2" xfId="25936" xr:uid="{00000000-0005-0000-0000-000045420000}"/>
    <cellStyle name="Standaard 4 2 8 3 5 3" xfId="11770" xr:uid="{00000000-0005-0000-0000-000046420000}"/>
    <cellStyle name="Standaard 4 2 8 3 5 3 2" xfId="25937" xr:uid="{00000000-0005-0000-0000-000047420000}"/>
    <cellStyle name="Standaard 4 2 8 3 5 4" xfId="16438" xr:uid="{00000000-0005-0000-0000-000048420000}"/>
    <cellStyle name="Standaard 4 2 8 3 5 5" xfId="25935" xr:uid="{00000000-0005-0000-0000-000049420000}"/>
    <cellStyle name="Standaard 4 2 8 3 6" xfId="4930" xr:uid="{00000000-0005-0000-0000-00004A420000}"/>
    <cellStyle name="Standaard 4 2 8 3 6 2" xfId="25938" xr:uid="{00000000-0005-0000-0000-00004B420000}"/>
    <cellStyle name="Standaard 4 2 8 3 7" xfId="11759" xr:uid="{00000000-0005-0000-0000-00004C420000}"/>
    <cellStyle name="Standaard 4 2 8 3 7 2" xfId="25939" xr:uid="{00000000-0005-0000-0000-00004D420000}"/>
    <cellStyle name="Standaard 4 2 8 3 8" xfId="16427" xr:uid="{00000000-0005-0000-0000-00004E420000}"/>
    <cellStyle name="Standaard 4 2 8 3 9" xfId="25904" xr:uid="{00000000-0005-0000-0000-00004F420000}"/>
    <cellStyle name="Standaard 4 2 8 4" xfId="453" xr:uid="{00000000-0005-0000-0000-000050420000}"/>
    <cellStyle name="Standaard 4 2 8 4 2" xfId="2011" xr:uid="{00000000-0005-0000-0000-000051420000}"/>
    <cellStyle name="Standaard 4 2 8 4 2 2" xfId="4342" xr:uid="{00000000-0005-0000-0000-000052420000}"/>
    <cellStyle name="Standaard 4 2 8 4 2 2 2" xfId="9009" xr:uid="{00000000-0005-0000-0000-000053420000}"/>
    <cellStyle name="Standaard 4 2 8 4 2 2 2 2" xfId="25943" xr:uid="{00000000-0005-0000-0000-000054420000}"/>
    <cellStyle name="Standaard 4 2 8 4 2 2 3" xfId="11773" xr:uid="{00000000-0005-0000-0000-000055420000}"/>
    <cellStyle name="Standaard 4 2 8 4 2 2 3 2" xfId="25944" xr:uid="{00000000-0005-0000-0000-000056420000}"/>
    <cellStyle name="Standaard 4 2 8 4 2 2 4" xfId="16441" xr:uid="{00000000-0005-0000-0000-000057420000}"/>
    <cellStyle name="Standaard 4 2 8 4 2 2 5" xfId="25942" xr:uid="{00000000-0005-0000-0000-000058420000}"/>
    <cellStyle name="Standaard 4 2 8 4 2 3" xfId="6678" xr:uid="{00000000-0005-0000-0000-000059420000}"/>
    <cellStyle name="Standaard 4 2 8 4 2 3 2" xfId="25945" xr:uid="{00000000-0005-0000-0000-00005A420000}"/>
    <cellStyle name="Standaard 4 2 8 4 2 4" xfId="11772" xr:uid="{00000000-0005-0000-0000-00005B420000}"/>
    <cellStyle name="Standaard 4 2 8 4 2 4 2" xfId="25946" xr:uid="{00000000-0005-0000-0000-00005C420000}"/>
    <cellStyle name="Standaard 4 2 8 4 2 5" xfId="16440" xr:uid="{00000000-0005-0000-0000-00005D420000}"/>
    <cellStyle name="Standaard 4 2 8 4 2 6" xfId="25941" xr:uid="{00000000-0005-0000-0000-00005E420000}"/>
    <cellStyle name="Standaard 4 2 8 4 3" xfId="1234" xr:uid="{00000000-0005-0000-0000-00005F420000}"/>
    <cellStyle name="Standaard 4 2 8 4 3 2" xfId="3565" xr:uid="{00000000-0005-0000-0000-000060420000}"/>
    <cellStyle name="Standaard 4 2 8 4 3 2 2" xfId="8232" xr:uid="{00000000-0005-0000-0000-000061420000}"/>
    <cellStyle name="Standaard 4 2 8 4 3 2 2 2" xfId="25949" xr:uid="{00000000-0005-0000-0000-000062420000}"/>
    <cellStyle name="Standaard 4 2 8 4 3 2 3" xfId="11775" xr:uid="{00000000-0005-0000-0000-000063420000}"/>
    <cellStyle name="Standaard 4 2 8 4 3 2 3 2" xfId="25950" xr:uid="{00000000-0005-0000-0000-000064420000}"/>
    <cellStyle name="Standaard 4 2 8 4 3 2 4" xfId="16443" xr:uid="{00000000-0005-0000-0000-000065420000}"/>
    <cellStyle name="Standaard 4 2 8 4 3 2 5" xfId="25948" xr:uid="{00000000-0005-0000-0000-000066420000}"/>
    <cellStyle name="Standaard 4 2 8 4 3 3" xfId="5901" xr:uid="{00000000-0005-0000-0000-000067420000}"/>
    <cellStyle name="Standaard 4 2 8 4 3 3 2" xfId="25951" xr:uid="{00000000-0005-0000-0000-000068420000}"/>
    <cellStyle name="Standaard 4 2 8 4 3 4" xfId="11774" xr:uid="{00000000-0005-0000-0000-000069420000}"/>
    <cellStyle name="Standaard 4 2 8 4 3 4 2" xfId="25952" xr:uid="{00000000-0005-0000-0000-00006A420000}"/>
    <cellStyle name="Standaard 4 2 8 4 3 5" xfId="16442" xr:uid="{00000000-0005-0000-0000-00006B420000}"/>
    <cellStyle name="Standaard 4 2 8 4 3 6" xfId="25947" xr:uid="{00000000-0005-0000-0000-00006C420000}"/>
    <cellStyle name="Standaard 4 2 8 4 4" xfId="2788" xr:uid="{00000000-0005-0000-0000-00006D420000}"/>
    <cellStyle name="Standaard 4 2 8 4 4 2" xfId="7455" xr:uid="{00000000-0005-0000-0000-00006E420000}"/>
    <cellStyle name="Standaard 4 2 8 4 4 2 2" xfId="25954" xr:uid="{00000000-0005-0000-0000-00006F420000}"/>
    <cellStyle name="Standaard 4 2 8 4 4 3" xfId="11776" xr:uid="{00000000-0005-0000-0000-000070420000}"/>
    <cellStyle name="Standaard 4 2 8 4 4 3 2" xfId="25955" xr:uid="{00000000-0005-0000-0000-000071420000}"/>
    <cellStyle name="Standaard 4 2 8 4 4 4" xfId="16444" xr:uid="{00000000-0005-0000-0000-000072420000}"/>
    <cellStyle name="Standaard 4 2 8 4 4 5" xfId="25953" xr:uid="{00000000-0005-0000-0000-000073420000}"/>
    <cellStyle name="Standaard 4 2 8 4 5" xfId="5124" xr:uid="{00000000-0005-0000-0000-000074420000}"/>
    <cellStyle name="Standaard 4 2 8 4 5 2" xfId="25956" xr:uid="{00000000-0005-0000-0000-000075420000}"/>
    <cellStyle name="Standaard 4 2 8 4 6" xfId="11771" xr:uid="{00000000-0005-0000-0000-000076420000}"/>
    <cellStyle name="Standaard 4 2 8 4 6 2" xfId="25957" xr:uid="{00000000-0005-0000-0000-000077420000}"/>
    <cellStyle name="Standaard 4 2 8 4 7" xfId="16439" xr:uid="{00000000-0005-0000-0000-000078420000}"/>
    <cellStyle name="Standaard 4 2 8 4 8" xfId="25940" xr:uid="{00000000-0005-0000-0000-000079420000}"/>
    <cellStyle name="Standaard 4 2 8 5" xfId="1623" xr:uid="{00000000-0005-0000-0000-00007A420000}"/>
    <cellStyle name="Standaard 4 2 8 5 2" xfId="3954" xr:uid="{00000000-0005-0000-0000-00007B420000}"/>
    <cellStyle name="Standaard 4 2 8 5 2 2" xfId="8621" xr:uid="{00000000-0005-0000-0000-00007C420000}"/>
    <cellStyle name="Standaard 4 2 8 5 2 2 2" xfId="25960" xr:uid="{00000000-0005-0000-0000-00007D420000}"/>
    <cellStyle name="Standaard 4 2 8 5 2 3" xfId="11778" xr:uid="{00000000-0005-0000-0000-00007E420000}"/>
    <cellStyle name="Standaard 4 2 8 5 2 3 2" xfId="25961" xr:uid="{00000000-0005-0000-0000-00007F420000}"/>
    <cellStyle name="Standaard 4 2 8 5 2 4" xfId="16446" xr:uid="{00000000-0005-0000-0000-000080420000}"/>
    <cellStyle name="Standaard 4 2 8 5 2 5" xfId="25959" xr:uid="{00000000-0005-0000-0000-000081420000}"/>
    <cellStyle name="Standaard 4 2 8 5 3" xfId="6290" xr:uid="{00000000-0005-0000-0000-000082420000}"/>
    <cellStyle name="Standaard 4 2 8 5 3 2" xfId="25962" xr:uid="{00000000-0005-0000-0000-000083420000}"/>
    <cellStyle name="Standaard 4 2 8 5 4" xfId="11777" xr:uid="{00000000-0005-0000-0000-000084420000}"/>
    <cellStyle name="Standaard 4 2 8 5 4 2" xfId="25963" xr:uid="{00000000-0005-0000-0000-000085420000}"/>
    <cellStyle name="Standaard 4 2 8 5 5" xfId="16445" xr:uid="{00000000-0005-0000-0000-000086420000}"/>
    <cellStyle name="Standaard 4 2 8 5 6" xfId="25958" xr:uid="{00000000-0005-0000-0000-000087420000}"/>
    <cellStyle name="Standaard 4 2 8 6" xfId="846" xr:uid="{00000000-0005-0000-0000-000088420000}"/>
    <cellStyle name="Standaard 4 2 8 6 2" xfId="3177" xr:uid="{00000000-0005-0000-0000-000089420000}"/>
    <cellStyle name="Standaard 4 2 8 6 2 2" xfId="7844" xr:uid="{00000000-0005-0000-0000-00008A420000}"/>
    <cellStyle name="Standaard 4 2 8 6 2 2 2" xfId="25966" xr:uid="{00000000-0005-0000-0000-00008B420000}"/>
    <cellStyle name="Standaard 4 2 8 6 2 3" xfId="11780" xr:uid="{00000000-0005-0000-0000-00008C420000}"/>
    <cellStyle name="Standaard 4 2 8 6 2 3 2" xfId="25967" xr:uid="{00000000-0005-0000-0000-00008D420000}"/>
    <cellStyle name="Standaard 4 2 8 6 2 4" xfId="16448" xr:uid="{00000000-0005-0000-0000-00008E420000}"/>
    <cellStyle name="Standaard 4 2 8 6 2 5" xfId="25965" xr:uid="{00000000-0005-0000-0000-00008F420000}"/>
    <cellStyle name="Standaard 4 2 8 6 3" xfId="5513" xr:uid="{00000000-0005-0000-0000-000090420000}"/>
    <cellStyle name="Standaard 4 2 8 6 3 2" xfId="25968" xr:uid="{00000000-0005-0000-0000-000091420000}"/>
    <cellStyle name="Standaard 4 2 8 6 4" xfId="11779" xr:uid="{00000000-0005-0000-0000-000092420000}"/>
    <cellStyle name="Standaard 4 2 8 6 4 2" xfId="25969" xr:uid="{00000000-0005-0000-0000-000093420000}"/>
    <cellStyle name="Standaard 4 2 8 6 5" xfId="16447" xr:uid="{00000000-0005-0000-0000-000094420000}"/>
    <cellStyle name="Standaard 4 2 8 6 6" xfId="25964" xr:uid="{00000000-0005-0000-0000-000095420000}"/>
    <cellStyle name="Standaard 4 2 8 7" xfId="2400" xr:uid="{00000000-0005-0000-0000-000096420000}"/>
    <cellStyle name="Standaard 4 2 8 7 2" xfId="7067" xr:uid="{00000000-0005-0000-0000-000097420000}"/>
    <cellStyle name="Standaard 4 2 8 7 2 2" xfId="25971" xr:uid="{00000000-0005-0000-0000-000098420000}"/>
    <cellStyle name="Standaard 4 2 8 7 3" xfId="11781" xr:uid="{00000000-0005-0000-0000-000099420000}"/>
    <cellStyle name="Standaard 4 2 8 7 3 2" xfId="25972" xr:uid="{00000000-0005-0000-0000-00009A420000}"/>
    <cellStyle name="Standaard 4 2 8 7 4" xfId="16449" xr:uid="{00000000-0005-0000-0000-00009B420000}"/>
    <cellStyle name="Standaard 4 2 8 7 5" xfId="25970" xr:uid="{00000000-0005-0000-0000-00009C420000}"/>
    <cellStyle name="Standaard 4 2 8 8" xfId="4753" xr:uid="{00000000-0005-0000-0000-00009D420000}"/>
    <cellStyle name="Standaard 4 2 8 8 2" xfId="25973" xr:uid="{00000000-0005-0000-0000-00009E420000}"/>
    <cellStyle name="Standaard 4 2 8 9" xfId="11734" xr:uid="{00000000-0005-0000-0000-00009F420000}"/>
    <cellStyle name="Standaard 4 2 8 9 2" xfId="25974" xr:uid="{00000000-0005-0000-0000-0000A0420000}"/>
    <cellStyle name="Standaard 4 2 9" xfId="61" xr:uid="{00000000-0005-0000-0000-0000A1420000}"/>
    <cellStyle name="Standaard 4 2 9 10" xfId="16450" xr:uid="{00000000-0005-0000-0000-0000A2420000}"/>
    <cellStyle name="Standaard 4 2 9 11" xfId="25975" xr:uid="{00000000-0005-0000-0000-0000A3420000}"/>
    <cellStyle name="Standaard 4 2 9 2" xfId="130" xr:uid="{00000000-0005-0000-0000-0000A4420000}"/>
    <cellStyle name="Standaard 4 2 9 2 10" xfId="25976" xr:uid="{00000000-0005-0000-0000-0000A5420000}"/>
    <cellStyle name="Standaard 4 2 9 2 2" xfId="324" xr:uid="{00000000-0005-0000-0000-0000A6420000}"/>
    <cellStyle name="Standaard 4 2 9 2 2 2" xfId="715" xr:uid="{00000000-0005-0000-0000-0000A7420000}"/>
    <cellStyle name="Standaard 4 2 9 2 2 2 2" xfId="2273" xr:uid="{00000000-0005-0000-0000-0000A8420000}"/>
    <cellStyle name="Standaard 4 2 9 2 2 2 2 2" xfId="4604" xr:uid="{00000000-0005-0000-0000-0000A9420000}"/>
    <cellStyle name="Standaard 4 2 9 2 2 2 2 2 2" xfId="9271" xr:uid="{00000000-0005-0000-0000-0000AA420000}"/>
    <cellStyle name="Standaard 4 2 9 2 2 2 2 2 2 2" xfId="25981" xr:uid="{00000000-0005-0000-0000-0000AB420000}"/>
    <cellStyle name="Standaard 4 2 9 2 2 2 2 2 3" xfId="11787" xr:uid="{00000000-0005-0000-0000-0000AC420000}"/>
    <cellStyle name="Standaard 4 2 9 2 2 2 2 2 3 2" xfId="25982" xr:uid="{00000000-0005-0000-0000-0000AD420000}"/>
    <cellStyle name="Standaard 4 2 9 2 2 2 2 2 4" xfId="16455" xr:uid="{00000000-0005-0000-0000-0000AE420000}"/>
    <cellStyle name="Standaard 4 2 9 2 2 2 2 2 5" xfId="25980" xr:uid="{00000000-0005-0000-0000-0000AF420000}"/>
    <cellStyle name="Standaard 4 2 9 2 2 2 2 3" xfId="6940" xr:uid="{00000000-0005-0000-0000-0000B0420000}"/>
    <cellStyle name="Standaard 4 2 9 2 2 2 2 3 2" xfId="25983" xr:uid="{00000000-0005-0000-0000-0000B1420000}"/>
    <cellStyle name="Standaard 4 2 9 2 2 2 2 4" xfId="11786" xr:uid="{00000000-0005-0000-0000-0000B2420000}"/>
    <cellStyle name="Standaard 4 2 9 2 2 2 2 4 2" xfId="25984" xr:uid="{00000000-0005-0000-0000-0000B3420000}"/>
    <cellStyle name="Standaard 4 2 9 2 2 2 2 5" xfId="16454" xr:uid="{00000000-0005-0000-0000-0000B4420000}"/>
    <cellStyle name="Standaard 4 2 9 2 2 2 2 6" xfId="25979" xr:uid="{00000000-0005-0000-0000-0000B5420000}"/>
    <cellStyle name="Standaard 4 2 9 2 2 2 3" xfId="1496" xr:uid="{00000000-0005-0000-0000-0000B6420000}"/>
    <cellStyle name="Standaard 4 2 9 2 2 2 3 2" xfId="3827" xr:uid="{00000000-0005-0000-0000-0000B7420000}"/>
    <cellStyle name="Standaard 4 2 9 2 2 2 3 2 2" xfId="8494" xr:uid="{00000000-0005-0000-0000-0000B8420000}"/>
    <cellStyle name="Standaard 4 2 9 2 2 2 3 2 2 2" xfId="25987" xr:uid="{00000000-0005-0000-0000-0000B9420000}"/>
    <cellStyle name="Standaard 4 2 9 2 2 2 3 2 3" xfId="11789" xr:uid="{00000000-0005-0000-0000-0000BA420000}"/>
    <cellStyle name="Standaard 4 2 9 2 2 2 3 2 3 2" xfId="25988" xr:uid="{00000000-0005-0000-0000-0000BB420000}"/>
    <cellStyle name="Standaard 4 2 9 2 2 2 3 2 4" xfId="16457" xr:uid="{00000000-0005-0000-0000-0000BC420000}"/>
    <cellStyle name="Standaard 4 2 9 2 2 2 3 2 5" xfId="25986" xr:uid="{00000000-0005-0000-0000-0000BD420000}"/>
    <cellStyle name="Standaard 4 2 9 2 2 2 3 3" xfId="6163" xr:uid="{00000000-0005-0000-0000-0000BE420000}"/>
    <cellStyle name="Standaard 4 2 9 2 2 2 3 3 2" xfId="25989" xr:uid="{00000000-0005-0000-0000-0000BF420000}"/>
    <cellStyle name="Standaard 4 2 9 2 2 2 3 4" xfId="11788" xr:uid="{00000000-0005-0000-0000-0000C0420000}"/>
    <cellStyle name="Standaard 4 2 9 2 2 2 3 4 2" xfId="25990" xr:uid="{00000000-0005-0000-0000-0000C1420000}"/>
    <cellStyle name="Standaard 4 2 9 2 2 2 3 5" xfId="16456" xr:uid="{00000000-0005-0000-0000-0000C2420000}"/>
    <cellStyle name="Standaard 4 2 9 2 2 2 3 6" xfId="25985" xr:uid="{00000000-0005-0000-0000-0000C3420000}"/>
    <cellStyle name="Standaard 4 2 9 2 2 2 4" xfId="3050" xr:uid="{00000000-0005-0000-0000-0000C4420000}"/>
    <cellStyle name="Standaard 4 2 9 2 2 2 4 2" xfId="7717" xr:uid="{00000000-0005-0000-0000-0000C5420000}"/>
    <cellStyle name="Standaard 4 2 9 2 2 2 4 2 2" xfId="25992" xr:uid="{00000000-0005-0000-0000-0000C6420000}"/>
    <cellStyle name="Standaard 4 2 9 2 2 2 4 3" xfId="11790" xr:uid="{00000000-0005-0000-0000-0000C7420000}"/>
    <cellStyle name="Standaard 4 2 9 2 2 2 4 3 2" xfId="25993" xr:uid="{00000000-0005-0000-0000-0000C8420000}"/>
    <cellStyle name="Standaard 4 2 9 2 2 2 4 4" xfId="16458" xr:uid="{00000000-0005-0000-0000-0000C9420000}"/>
    <cellStyle name="Standaard 4 2 9 2 2 2 4 5" xfId="25991" xr:uid="{00000000-0005-0000-0000-0000CA420000}"/>
    <cellStyle name="Standaard 4 2 9 2 2 2 5" xfId="5386" xr:uid="{00000000-0005-0000-0000-0000CB420000}"/>
    <cellStyle name="Standaard 4 2 9 2 2 2 5 2" xfId="25994" xr:uid="{00000000-0005-0000-0000-0000CC420000}"/>
    <cellStyle name="Standaard 4 2 9 2 2 2 6" xfId="11785" xr:uid="{00000000-0005-0000-0000-0000CD420000}"/>
    <cellStyle name="Standaard 4 2 9 2 2 2 6 2" xfId="25995" xr:uid="{00000000-0005-0000-0000-0000CE420000}"/>
    <cellStyle name="Standaard 4 2 9 2 2 2 7" xfId="16453" xr:uid="{00000000-0005-0000-0000-0000CF420000}"/>
    <cellStyle name="Standaard 4 2 9 2 2 2 8" xfId="25978" xr:uid="{00000000-0005-0000-0000-0000D0420000}"/>
    <cellStyle name="Standaard 4 2 9 2 2 3" xfId="1885" xr:uid="{00000000-0005-0000-0000-0000D1420000}"/>
    <cellStyle name="Standaard 4 2 9 2 2 3 2" xfId="4216" xr:uid="{00000000-0005-0000-0000-0000D2420000}"/>
    <cellStyle name="Standaard 4 2 9 2 2 3 2 2" xfId="8883" xr:uid="{00000000-0005-0000-0000-0000D3420000}"/>
    <cellStyle name="Standaard 4 2 9 2 2 3 2 2 2" xfId="25998" xr:uid="{00000000-0005-0000-0000-0000D4420000}"/>
    <cellStyle name="Standaard 4 2 9 2 2 3 2 3" xfId="11792" xr:uid="{00000000-0005-0000-0000-0000D5420000}"/>
    <cellStyle name="Standaard 4 2 9 2 2 3 2 3 2" xfId="25999" xr:uid="{00000000-0005-0000-0000-0000D6420000}"/>
    <cellStyle name="Standaard 4 2 9 2 2 3 2 4" xfId="16460" xr:uid="{00000000-0005-0000-0000-0000D7420000}"/>
    <cellStyle name="Standaard 4 2 9 2 2 3 2 5" xfId="25997" xr:uid="{00000000-0005-0000-0000-0000D8420000}"/>
    <cellStyle name="Standaard 4 2 9 2 2 3 3" xfId="6552" xr:uid="{00000000-0005-0000-0000-0000D9420000}"/>
    <cellStyle name="Standaard 4 2 9 2 2 3 3 2" xfId="26000" xr:uid="{00000000-0005-0000-0000-0000DA420000}"/>
    <cellStyle name="Standaard 4 2 9 2 2 3 4" xfId="11791" xr:uid="{00000000-0005-0000-0000-0000DB420000}"/>
    <cellStyle name="Standaard 4 2 9 2 2 3 4 2" xfId="26001" xr:uid="{00000000-0005-0000-0000-0000DC420000}"/>
    <cellStyle name="Standaard 4 2 9 2 2 3 5" xfId="16459" xr:uid="{00000000-0005-0000-0000-0000DD420000}"/>
    <cellStyle name="Standaard 4 2 9 2 2 3 6" xfId="25996" xr:uid="{00000000-0005-0000-0000-0000DE420000}"/>
    <cellStyle name="Standaard 4 2 9 2 2 4" xfId="1108" xr:uid="{00000000-0005-0000-0000-0000DF420000}"/>
    <cellStyle name="Standaard 4 2 9 2 2 4 2" xfId="3439" xr:uid="{00000000-0005-0000-0000-0000E0420000}"/>
    <cellStyle name="Standaard 4 2 9 2 2 4 2 2" xfId="8106" xr:uid="{00000000-0005-0000-0000-0000E1420000}"/>
    <cellStyle name="Standaard 4 2 9 2 2 4 2 2 2" xfId="26004" xr:uid="{00000000-0005-0000-0000-0000E2420000}"/>
    <cellStyle name="Standaard 4 2 9 2 2 4 2 3" xfId="11794" xr:uid="{00000000-0005-0000-0000-0000E3420000}"/>
    <cellStyle name="Standaard 4 2 9 2 2 4 2 3 2" xfId="26005" xr:uid="{00000000-0005-0000-0000-0000E4420000}"/>
    <cellStyle name="Standaard 4 2 9 2 2 4 2 4" xfId="16462" xr:uid="{00000000-0005-0000-0000-0000E5420000}"/>
    <cellStyle name="Standaard 4 2 9 2 2 4 2 5" xfId="26003" xr:uid="{00000000-0005-0000-0000-0000E6420000}"/>
    <cellStyle name="Standaard 4 2 9 2 2 4 3" xfId="5775" xr:uid="{00000000-0005-0000-0000-0000E7420000}"/>
    <cellStyle name="Standaard 4 2 9 2 2 4 3 2" xfId="26006" xr:uid="{00000000-0005-0000-0000-0000E8420000}"/>
    <cellStyle name="Standaard 4 2 9 2 2 4 4" xfId="11793" xr:uid="{00000000-0005-0000-0000-0000E9420000}"/>
    <cellStyle name="Standaard 4 2 9 2 2 4 4 2" xfId="26007" xr:uid="{00000000-0005-0000-0000-0000EA420000}"/>
    <cellStyle name="Standaard 4 2 9 2 2 4 5" xfId="16461" xr:uid="{00000000-0005-0000-0000-0000EB420000}"/>
    <cellStyle name="Standaard 4 2 9 2 2 4 6" xfId="26002" xr:uid="{00000000-0005-0000-0000-0000EC420000}"/>
    <cellStyle name="Standaard 4 2 9 2 2 5" xfId="2662" xr:uid="{00000000-0005-0000-0000-0000ED420000}"/>
    <cellStyle name="Standaard 4 2 9 2 2 5 2" xfId="7329" xr:uid="{00000000-0005-0000-0000-0000EE420000}"/>
    <cellStyle name="Standaard 4 2 9 2 2 5 2 2" xfId="26009" xr:uid="{00000000-0005-0000-0000-0000EF420000}"/>
    <cellStyle name="Standaard 4 2 9 2 2 5 3" xfId="11795" xr:uid="{00000000-0005-0000-0000-0000F0420000}"/>
    <cellStyle name="Standaard 4 2 9 2 2 5 3 2" xfId="26010" xr:uid="{00000000-0005-0000-0000-0000F1420000}"/>
    <cellStyle name="Standaard 4 2 9 2 2 5 4" xfId="16463" xr:uid="{00000000-0005-0000-0000-0000F2420000}"/>
    <cellStyle name="Standaard 4 2 9 2 2 5 5" xfId="26008" xr:uid="{00000000-0005-0000-0000-0000F3420000}"/>
    <cellStyle name="Standaard 4 2 9 2 2 6" xfId="4998" xr:uid="{00000000-0005-0000-0000-0000F4420000}"/>
    <cellStyle name="Standaard 4 2 9 2 2 6 2" xfId="26011" xr:uid="{00000000-0005-0000-0000-0000F5420000}"/>
    <cellStyle name="Standaard 4 2 9 2 2 7" xfId="11784" xr:uid="{00000000-0005-0000-0000-0000F6420000}"/>
    <cellStyle name="Standaard 4 2 9 2 2 7 2" xfId="26012" xr:uid="{00000000-0005-0000-0000-0000F7420000}"/>
    <cellStyle name="Standaard 4 2 9 2 2 8" xfId="16452" xr:uid="{00000000-0005-0000-0000-0000F8420000}"/>
    <cellStyle name="Standaard 4 2 9 2 2 9" xfId="25977" xr:uid="{00000000-0005-0000-0000-0000F9420000}"/>
    <cellStyle name="Standaard 4 2 9 2 3" xfId="521" xr:uid="{00000000-0005-0000-0000-0000FA420000}"/>
    <cellStyle name="Standaard 4 2 9 2 3 2" xfId="2079" xr:uid="{00000000-0005-0000-0000-0000FB420000}"/>
    <cellStyle name="Standaard 4 2 9 2 3 2 2" xfId="4410" xr:uid="{00000000-0005-0000-0000-0000FC420000}"/>
    <cellStyle name="Standaard 4 2 9 2 3 2 2 2" xfId="9077" xr:uid="{00000000-0005-0000-0000-0000FD420000}"/>
    <cellStyle name="Standaard 4 2 9 2 3 2 2 2 2" xfId="26016" xr:uid="{00000000-0005-0000-0000-0000FE420000}"/>
    <cellStyle name="Standaard 4 2 9 2 3 2 2 3" xfId="11798" xr:uid="{00000000-0005-0000-0000-0000FF420000}"/>
    <cellStyle name="Standaard 4 2 9 2 3 2 2 3 2" xfId="26017" xr:uid="{00000000-0005-0000-0000-000000430000}"/>
    <cellStyle name="Standaard 4 2 9 2 3 2 2 4" xfId="16466" xr:uid="{00000000-0005-0000-0000-000001430000}"/>
    <cellStyle name="Standaard 4 2 9 2 3 2 2 5" xfId="26015" xr:uid="{00000000-0005-0000-0000-000002430000}"/>
    <cellStyle name="Standaard 4 2 9 2 3 2 3" xfId="6746" xr:uid="{00000000-0005-0000-0000-000003430000}"/>
    <cellStyle name="Standaard 4 2 9 2 3 2 3 2" xfId="26018" xr:uid="{00000000-0005-0000-0000-000004430000}"/>
    <cellStyle name="Standaard 4 2 9 2 3 2 4" xfId="11797" xr:uid="{00000000-0005-0000-0000-000005430000}"/>
    <cellStyle name="Standaard 4 2 9 2 3 2 4 2" xfId="26019" xr:uid="{00000000-0005-0000-0000-000006430000}"/>
    <cellStyle name="Standaard 4 2 9 2 3 2 5" xfId="16465" xr:uid="{00000000-0005-0000-0000-000007430000}"/>
    <cellStyle name="Standaard 4 2 9 2 3 2 6" xfId="26014" xr:uid="{00000000-0005-0000-0000-000008430000}"/>
    <cellStyle name="Standaard 4 2 9 2 3 3" xfId="1302" xr:uid="{00000000-0005-0000-0000-000009430000}"/>
    <cellStyle name="Standaard 4 2 9 2 3 3 2" xfId="3633" xr:uid="{00000000-0005-0000-0000-00000A430000}"/>
    <cellStyle name="Standaard 4 2 9 2 3 3 2 2" xfId="8300" xr:uid="{00000000-0005-0000-0000-00000B430000}"/>
    <cellStyle name="Standaard 4 2 9 2 3 3 2 2 2" xfId="26022" xr:uid="{00000000-0005-0000-0000-00000C430000}"/>
    <cellStyle name="Standaard 4 2 9 2 3 3 2 3" xfId="11800" xr:uid="{00000000-0005-0000-0000-00000D430000}"/>
    <cellStyle name="Standaard 4 2 9 2 3 3 2 3 2" xfId="26023" xr:uid="{00000000-0005-0000-0000-00000E430000}"/>
    <cellStyle name="Standaard 4 2 9 2 3 3 2 4" xfId="16468" xr:uid="{00000000-0005-0000-0000-00000F430000}"/>
    <cellStyle name="Standaard 4 2 9 2 3 3 2 5" xfId="26021" xr:uid="{00000000-0005-0000-0000-000010430000}"/>
    <cellStyle name="Standaard 4 2 9 2 3 3 3" xfId="5969" xr:uid="{00000000-0005-0000-0000-000011430000}"/>
    <cellStyle name="Standaard 4 2 9 2 3 3 3 2" xfId="26024" xr:uid="{00000000-0005-0000-0000-000012430000}"/>
    <cellStyle name="Standaard 4 2 9 2 3 3 4" xfId="11799" xr:uid="{00000000-0005-0000-0000-000013430000}"/>
    <cellStyle name="Standaard 4 2 9 2 3 3 4 2" xfId="26025" xr:uid="{00000000-0005-0000-0000-000014430000}"/>
    <cellStyle name="Standaard 4 2 9 2 3 3 5" xfId="16467" xr:uid="{00000000-0005-0000-0000-000015430000}"/>
    <cellStyle name="Standaard 4 2 9 2 3 3 6" xfId="26020" xr:uid="{00000000-0005-0000-0000-000016430000}"/>
    <cellStyle name="Standaard 4 2 9 2 3 4" xfId="2856" xr:uid="{00000000-0005-0000-0000-000017430000}"/>
    <cellStyle name="Standaard 4 2 9 2 3 4 2" xfId="7523" xr:uid="{00000000-0005-0000-0000-000018430000}"/>
    <cellStyle name="Standaard 4 2 9 2 3 4 2 2" xfId="26027" xr:uid="{00000000-0005-0000-0000-000019430000}"/>
    <cellStyle name="Standaard 4 2 9 2 3 4 3" xfId="11801" xr:uid="{00000000-0005-0000-0000-00001A430000}"/>
    <cellStyle name="Standaard 4 2 9 2 3 4 3 2" xfId="26028" xr:uid="{00000000-0005-0000-0000-00001B430000}"/>
    <cellStyle name="Standaard 4 2 9 2 3 4 4" xfId="16469" xr:uid="{00000000-0005-0000-0000-00001C430000}"/>
    <cellStyle name="Standaard 4 2 9 2 3 4 5" xfId="26026" xr:uid="{00000000-0005-0000-0000-00001D430000}"/>
    <cellStyle name="Standaard 4 2 9 2 3 5" xfId="5192" xr:uid="{00000000-0005-0000-0000-00001E430000}"/>
    <cellStyle name="Standaard 4 2 9 2 3 5 2" xfId="26029" xr:uid="{00000000-0005-0000-0000-00001F430000}"/>
    <cellStyle name="Standaard 4 2 9 2 3 6" xfId="11796" xr:uid="{00000000-0005-0000-0000-000020430000}"/>
    <cellStyle name="Standaard 4 2 9 2 3 6 2" xfId="26030" xr:uid="{00000000-0005-0000-0000-000021430000}"/>
    <cellStyle name="Standaard 4 2 9 2 3 7" xfId="16464" xr:uid="{00000000-0005-0000-0000-000022430000}"/>
    <cellStyle name="Standaard 4 2 9 2 3 8" xfId="26013" xr:uid="{00000000-0005-0000-0000-000023430000}"/>
    <cellStyle name="Standaard 4 2 9 2 4" xfId="1691" xr:uid="{00000000-0005-0000-0000-000024430000}"/>
    <cellStyle name="Standaard 4 2 9 2 4 2" xfId="4022" xr:uid="{00000000-0005-0000-0000-000025430000}"/>
    <cellStyle name="Standaard 4 2 9 2 4 2 2" xfId="8689" xr:uid="{00000000-0005-0000-0000-000026430000}"/>
    <cellStyle name="Standaard 4 2 9 2 4 2 2 2" xfId="26033" xr:uid="{00000000-0005-0000-0000-000027430000}"/>
    <cellStyle name="Standaard 4 2 9 2 4 2 3" xfId="11803" xr:uid="{00000000-0005-0000-0000-000028430000}"/>
    <cellStyle name="Standaard 4 2 9 2 4 2 3 2" xfId="26034" xr:uid="{00000000-0005-0000-0000-000029430000}"/>
    <cellStyle name="Standaard 4 2 9 2 4 2 4" xfId="16471" xr:uid="{00000000-0005-0000-0000-00002A430000}"/>
    <cellStyle name="Standaard 4 2 9 2 4 2 5" xfId="26032" xr:uid="{00000000-0005-0000-0000-00002B430000}"/>
    <cellStyle name="Standaard 4 2 9 2 4 3" xfId="6358" xr:uid="{00000000-0005-0000-0000-00002C430000}"/>
    <cellStyle name="Standaard 4 2 9 2 4 3 2" xfId="26035" xr:uid="{00000000-0005-0000-0000-00002D430000}"/>
    <cellStyle name="Standaard 4 2 9 2 4 4" xfId="11802" xr:uid="{00000000-0005-0000-0000-00002E430000}"/>
    <cellStyle name="Standaard 4 2 9 2 4 4 2" xfId="26036" xr:uid="{00000000-0005-0000-0000-00002F430000}"/>
    <cellStyle name="Standaard 4 2 9 2 4 5" xfId="16470" xr:uid="{00000000-0005-0000-0000-000030430000}"/>
    <cellStyle name="Standaard 4 2 9 2 4 6" xfId="26031" xr:uid="{00000000-0005-0000-0000-000031430000}"/>
    <cellStyle name="Standaard 4 2 9 2 5" xfId="914" xr:uid="{00000000-0005-0000-0000-000032430000}"/>
    <cellStyle name="Standaard 4 2 9 2 5 2" xfId="3245" xr:uid="{00000000-0005-0000-0000-000033430000}"/>
    <cellStyle name="Standaard 4 2 9 2 5 2 2" xfId="7912" xr:uid="{00000000-0005-0000-0000-000034430000}"/>
    <cellStyle name="Standaard 4 2 9 2 5 2 2 2" xfId="26039" xr:uid="{00000000-0005-0000-0000-000035430000}"/>
    <cellStyle name="Standaard 4 2 9 2 5 2 3" xfId="11805" xr:uid="{00000000-0005-0000-0000-000036430000}"/>
    <cellStyle name="Standaard 4 2 9 2 5 2 3 2" xfId="26040" xr:uid="{00000000-0005-0000-0000-000037430000}"/>
    <cellStyle name="Standaard 4 2 9 2 5 2 4" xfId="16473" xr:uid="{00000000-0005-0000-0000-000038430000}"/>
    <cellStyle name="Standaard 4 2 9 2 5 2 5" xfId="26038" xr:uid="{00000000-0005-0000-0000-000039430000}"/>
    <cellStyle name="Standaard 4 2 9 2 5 3" xfId="5581" xr:uid="{00000000-0005-0000-0000-00003A430000}"/>
    <cellStyle name="Standaard 4 2 9 2 5 3 2" xfId="26041" xr:uid="{00000000-0005-0000-0000-00003B430000}"/>
    <cellStyle name="Standaard 4 2 9 2 5 4" xfId="11804" xr:uid="{00000000-0005-0000-0000-00003C430000}"/>
    <cellStyle name="Standaard 4 2 9 2 5 4 2" xfId="26042" xr:uid="{00000000-0005-0000-0000-00003D430000}"/>
    <cellStyle name="Standaard 4 2 9 2 5 5" xfId="16472" xr:uid="{00000000-0005-0000-0000-00003E430000}"/>
    <cellStyle name="Standaard 4 2 9 2 5 6" xfId="26037" xr:uid="{00000000-0005-0000-0000-00003F430000}"/>
    <cellStyle name="Standaard 4 2 9 2 6" xfId="2468" xr:uid="{00000000-0005-0000-0000-000040430000}"/>
    <cellStyle name="Standaard 4 2 9 2 6 2" xfId="7135" xr:uid="{00000000-0005-0000-0000-000041430000}"/>
    <cellStyle name="Standaard 4 2 9 2 6 2 2" xfId="26044" xr:uid="{00000000-0005-0000-0000-000042430000}"/>
    <cellStyle name="Standaard 4 2 9 2 6 3" xfId="11806" xr:uid="{00000000-0005-0000-0000-000043430000}"/>
    <cellStyle name="Standaard 4 2 9 2 6 3 2" xfId="26045" xr:uid="{00000000-0005-0000-0000-000044430000}"/>
    <cellStyle name="Standaard 4 2 9 2 6 4" xfId="16474" xr:uid="{00000000-0005-0000-0000-000045430000}"/>
    <cellStyle name="Standaard 4 2 9 2 6 5" xfId="26043" xr:uid="{00000000-0005-0000-0000-000046430000}"/>
    <cellStyle name="Standaard 4 2 9 2 7" xfId="4804" xr:uid="{00000000-0005-0000-0000-000047430000}"/>
    <cellStyle name="Standaard 4 2 9 2 7 2" xfId="26046" xr:uid="{00000000-0005-0000-0000-000048430000}"/>
    <cellStyle name="Standaard 4 2 9 2 8" xfId="11783" xr:uid="{00000000-0005-0000-0000-000049430000}"/>
    <cellStyle name="Standaard 4 2 9 2 8 2" xfId="26047" xr:uid="{00000000-0005-0000-0000-00004A430000}"/>
    <cellStyle name="Standaard 4 2 9 2 9" xfId="16451" xr:uid="{00000000-0005-0000-0000-00004B430000}"/>
    <cellStyle name="Standaard 4 2 9 3" xfId="257" xr:uid="{00000000-0005-0000-0000-00004C430000}"/>
    <cellStyle name="Standaard 4 2 9 3 2" xfId="648" xr:uid="{00000000-0005-0000-0000-00004D430000}"/>
    <cellStyle name="Standaard 4 2 9 3 2 2" xfId="2206" xr:uid="{00000000-0005-0000-0000-00004E430000}"/>
    <cellStyle name="Standaard 4 2 9 3 2 2 2" xfId="4537" xr:uid="{00000000-0005-0000-0000-00004F430000}"/>
    <cellStyle name="Standaard 4 2 9 3 2 2 2 2" xfId="9204" xr:uid="{00000000-0005-0000-0000-000050430000}"/>
    <cellStyle name="Standaard 4 2 9 3 2 2 2 2 2" xfId="26052" xr:uid="{00000000-0005-0000-0000-000051430000}"/>
    <cellStyle name="Standaard 4 2 9 3 2 2 2 3" xfId="11810" xr:uid="{00000000-0005-0000-0000-000052430000}"/>
    <cellStyle name="Standaard 4 2 9 3 2 2 2 3 2" xfId="26053" xr:uid="{00000000-0005-0000-0000-000053430000}"/>
    <cellStyle name="Standaard 4 2 9 3 2 2 2 4" xfId="16478" xr:uid="{00000000-0005-0000-0000-000054430000}"/>
    <cellStyle name="Standaard 4 2 9 3 2 2 2 5" xfId="26051" xr:uid="{00000000-0005-0000-0000-000055430000}"/>
    <cellStyle name="Standaard 4 2 9 3 2 2 3" xfId="6873" xr:uid="{00000000-0005-0000-0000-000056430000}"/>
    <cellStyle name="Standaard 4 2 9 3 2 2 3 2" xfId="26054" xr:uid="{00000000-0005-0000-0000-000057430000}"/>
    <cellStyle name="Standaard 4 2 9 3 2 2 4" xfId="11809" xr:uid="{00000000-0005-0000-0000-000058430000}"/>
    <cellStyle name="Standaard 4 2 9 3 2 2 4 2" xfId="26055" xr:uid="{00000000-0005-0000-0000-000059430000}"/>
    <cellStyle name="Standaard 4 2 9 3 2 2 5" xfId="16477" xr:uid="{00000000-0005-0000-0000-00005A430000}"/>
    <cellStyle name="Standaard 4 2 9 3 2 2 6" xfId="26050" xr:uid="{00000000-0005-0000-0000-00005B430000}"/>
    <cellStyle name="Standaard 4 2 9 3 2 3" xfId="1429" xr:uid="{00000000-0005-0000-0000-00005C430000}"/>
    <cellStyle name="Standaard 4 2 9 3 2 3 2" xfId="3760" xr:uid="{00000000-0005-0000-0000-00005D430000}"/>
    <cellStyle name="Standaard 4 2 9 3 2 3 2 2" xfId="8427" xr:uid="{00000000-0005-0000-0000-00005E430000}"/>
    <cellStyle name="Standaard 4 2 9 3 2 3 2 2 2" xfId="26058" xr:uid="{00000000-0005-0000-0000-00005F430000}"/>
    <cellStyle name="Standaard 4 2 9 3 2 3 2 3" xfId="11812" xr:uid="{00000000-0005-0000-0000-000060430000}"/>
    <cellStyle name="Standaard 4 2 9 3 2 3 2 3 2" xfId="26059" xr:uid="{00000000-0005-0000-0000-000061430000}"/>
    <cellStyle name="Standaard 4 2 9 3 2 3 2 4" xfId="16480" xr:uid="{00000000-0005-0000-0000-000062430000}"/>
    <cellStyle name="Standaard 4 2 9 3 2 3 2 5" xfId="26057" xr:uid="{00000000-0005-0000-0000-000063430000}"/>
    <cellStyle name="Standaard 4 2 9 3 2 3 3" xfId="6096" xr:uid="{00000000-0005-0000-0000-000064430000}"/>
    <cellStyle name="Standaard 4 2 9 3 2 3 3 2" xfId="26060" xr:uid="{00000000-0005-0000-0000-000065430000}"/>
    <cellStyle name="Standaard 4 2 9 3 2 3 4" xfId="11811" xr:uid="{00000000-0005-0000-0000-000066430000}"/>
    <cellStyle name="Standaard 4 2 9 3 2 3 4 2" xfId="26061" xr:uid="{00000000-0005-0000-0000-000067430000}"/>
    <cellStyle name="Standaard 4 2 9 3 2 3 5" xfId="16479" xr:uid="{00000000-0005-0000-0000-000068430000}"/>
    <cellStyle name="Standaard 4 2 9 3 2 3 6" xfId="26056" xr:uid="{00000000-0005-0000-0000-000069430000}"/>
    <cellStyle name="Standaard 4 2 9 3 2 4" xfId="2983" xr:uid="{00000000-0005-0000-0000-00006A430000}"/>
    <cellStyle name="Standaard 4 2 9 3 2 4 2" xfId="7650" xr:uid="{00000000-0005-0000-0000-00006B430000}"/>
    <cellStyle name="Standaard 4 2 9 3 2 4 2 2" xfId="26063" xr:uid="{00000000-0005-0000-0000-00006C430000}"/>
    <cellStyle name="Standaard 4 2 9 3 2 4 3" xfId="11813" xr:uid="{00000000-0005-0000-0000-00006D430000}"/>
    <cellStyle name="Standaard 4 2 9 3 2 4 3 2" xfId="26064" xr:uid="{00000000-0005-0000-0000-00006E430000}"/>
    <cellStyle name="Standaard 4 2 9 3 2 4 4" xfId="16481" xr:uid="{00000000-0005-0000-0000-00006F430000}"/>
    <cellStyle name="Standaard 4 2 9 3 2 4 5" xfId="26062" xr:uid="{00000000-0005-0000-0000-000070430000}"/>
    <cellStyle name="Standaard 4 2 9 3 2 5" xfId="5319" xr:uid="{00000000-0005-0000-0000-000071430000}"/>
    <cellStyle name="Standaard 4 2 9 3 2 5 2" xfId="26065" xr:uid="{00000000-0005-0000-0000-000072430000}"/>
    <cellStyle name="Standaard 4 2 9 3 2 6" xfId="11808" xr:uid="{00000000-0005-0000-0000-000073430000}"/>
    <cellStyle name="Standaard 4 2 9 3 2 6 2" xfId="26066" xr:uid="{00000000-0005-0000-0000-000074430000}"/>
    <cellStyle name="Standaard 4 2 9 3 2 7" xfId="16476" xr:uid="{00000000-0005-0000-0000-000075430000}"/>
    <cellStyle name="Standaard 4 2 9 3 2 8" xfId="26049" xr:uid="{00000000-0005-0000-0000-000076430000}"/>
    <cellStyle name="Standaard 4 2 9 3 3" xfId="1818" xr:uid="{00000000-0005-0000-0000-000077430000}"/>
    <cellStyle name="Standaard 4 2 9 3 3 2" xfId="4149" xr:uid="{00000000-0005-0000-0000-000078430000}"/>
    <cellStyle name="Standaard 4 2 9 3 3 2 2" xfId="8816" xr:uid="{00000000-0005-0000-0000-000079430000}"/>
    <cellStyle name="Standaard 4 2 9 3 3 2 2 2" xfId="26069" xr:uid="{00000000-0005-0000-0000-00007A430000}"/>
    <cellStyle name="Standaard 4 2 9 3 3 2 3" xfId="11815" xr:uid="{00000000-0005-0000-0000-00007B430000}"/>
    <cellStyle name="Standaard 4 2 9 3 3 2 3 2" xfId="26070" xr:uid="{00000000-0005-0000-0000-00007C430000}"/>
    <cellStyle name="Standaard 4 2 9 3 3 2 4" xfId="16483" xr:uid="{00000000-0005-0000-0000-00007D430000}"/>
    <cellStyle name="Standaard 4 2 9 3 3 2 5" xfId="26068" xr:uid="{00000000-0005-0000-0000-00007E430000}"/>
    <cellStyle name="Standaard 4 2 9 3 3 3" xfId="6485" xr:uid="{00000000-0005-0000-0000-00007F430000}"/>
    <cellStyle name="Standaard 4 2 9 3 3 3 2" xfId="26071" xr:uid="{00000000-0005-0000-0000-000080430000}"/>
    <cellStyle name="Standaard 4 2 9 3 3 4" xfId="11814" xr:uid="{00000000-0005-0000-0000-000081430000}"/>
    <cellStyle name="Standaard 4 2 9 3 3 4 2" xfId="26072" xr:uid="{00000000-0005-0000-0000-000082430000}"/>
    <cellStyle name="Standaard 4 2 9 3 3 5" xfId="16482" xr:uid="{00000000-0005-0000-0000-000083430000}"/>
    <cellStyle name="Standaard 4 2 9 3 3 6" xfId="26067" xr:uid="{00000000-0005-0000-0000-000084430000}"/>
    <cellStyle name="Standaard 4 2 9 3 4" xfId="1041" xr:uid="{00000000-0005-0000-0000-000085430000}"/>
    <cellStyle name="Standaard 4 2 9 3 4 2" xfId="3372" xr:uid="{00000000-0005-0000-0000-000086430000}"/>
    <cellStyle name="Standaard 4 2 9 3 4 2 2" xfId="8039" xr:uid="{00000000-0005-0000-0000-000087430000}"/>
    <cellStyle name="Standaard 4 2 9 3 4 2 2 2" xfId="26075" xr:uid="{00000000-0005-0000-0000-000088430000}"/>
    <cellStyle name="Standaard 4 2 9 3 4 2 3" xfId="11817" xr:uid="{00000000-0005-0000-0000-000089430000}"/>
    <cellStyle name="Standaard 4 2 9 3 4 2 3 2" xfId="26076" xr:uid="{00000000-0005-0000-0000-00008A430000}"/>
    <cellStyle name="Standaard 4 2 9 3 4 2 4" xfId="16485" xr:uid="{00000000-0005-0000-0000-00008B430000}"/>
    <cellStyle name="Standaard 4 2 9 3 4 2 5" xfId="26074" xr:uid="{00000000-0005-0000-0000-00008C430000}"/>
    <cellStyle name="Standaard 4 2 9 3 4 3" xfId="5708" xr:uid="{00000000-0005-0000-0000-00008D430000}"/>
    <cellStyle name="Standaard 4 2 9 3 4 3 2" xfId="26077" xr:uid="{00000000-0005-0000-0000-00008E430000}"/>
    <cellStyle name="Standaard 4 2 9 3 4 4" xfId="11816" xr:uid="{00000000-0005-0000-0000-00008F430000}"/>
    <cellStyle name="Standaard 4 2 9 3 4 4 2" xfId="26078" xr:uid="{00000000-0005-0000-0000-000090430000}"/>
    <cellStyle name="Standaard 4 2 9 3 4 5" xfId="16484" xr:uid="{00000000-0005-0000-0000-000091430000}"/>
    <cellStyle name="Standaard 4 2 9 3 4 6" xfId="26073" xr:uid="{00000000-0005-0000-0000-000092430000}"/>
    <cellStyle name="Standaard 4 2 9 3 5" xfId="2595" xr:uid="{00000000-0005-0000-0000-000093430000}"/>
    <cellStyle name="Standaard 4 2 9 3 5 2" xfId="7262" xr:uid="{00000000-0005-0000-0000-000094430000}"/>
    <cellStyle name="Standaard 4 2 9 3 5 2 2" xfId="26080" xr:uid="{00000000-0005-0000-0000-000095430000}"/>
    <cellStyle name="Standaard 4 2 9 3 5 3" xfId="11818" xr:uid="{00000000-0005-0000-0000-000096430000}"/>
    <cellStyle name="Standaard 4 2 9 3 5 3 2" xfId="26081" xr:uid="{00000000-0005-0000-0000-000097430000}"/>
    <cellStyle name="Standaard 4 2 9 3 5 4" xfId="16486" xr:uid="{00000000-0005-0000-0000-000098430000}"/>
    <cellStyle name="Standaard 4 2 9 3 5 5" xfId="26079" xr:uid="{00000000-0005-0000-0000-000099430000}"/>
    <cellStyle name="Standaard 4 2 9 3 6" xfId="4931" xr:uid="{00000000-0005-0000-0000-00009A430000}"/>
    <cellStyle name="Standaard 4 2 9 3 6 2" xfId="26082" xr:uid="{00000000-0005-0000-0000-00009B430000}"/>
    <cellStyle name="Standaard 4 2 9 3 7" xfId="11807" xr:uid="{00000000-0005-0000-0000-00009C430000}"/>
    <cellStyle name="Standaard 4 2 9 3 7 2" xfId="26083" xr:uid="{00000000-0005-0000-0000-00009D430000}"/>
    <cellStyle name="Standaard 4 2 9 3 8" xfId="16475" xr:uid="{00000000-0005-0000-0000-00009E430000}"/>
    <cellStyle name="Standaard 4 2 9 3 9" xfId="26048" xr:uid="{00000000-0005-0000-0000-00009F430000}"/>
    <cellStyle name="Standaard 4 2 9 4" xfId="454" xr:uid="{00000000-0005-0000-0000-0000A0430000}"/>
    <cellStyle name="Standaard 4 2 9 4 2" xfId="2012" xr:uid="{00000000-0005-0000-0000-0000A1430000}"/>
    <cellStyle name="Standaard 4 2 9 4 2 2" xfId="4343" xr:uid="{00000000-0005-0000-0000-0000A2430000}"/>
    <cellStyle name="Standaard 4 2 9 4 2 2 2" xfId="9010" xr:uid="{00000000-0005-0000-0000-0000A3430000}"/>
    <cellStyle name="Standaard 4 2 9 4 2 2 2 2" xfId="26087" xr:uid="{00000000-0005-0000-0000-0000A4430000}"/>
    <cellStyle name="Standaard 4 2 9 4 2 2 3" xfId="11821" xr:uid="{00000000-0005-0000-0000-0000A5430000}"/>
    <cellStyle name="Standaard 4 2 9 4 2 2 3 2" xfId="26088" xr:uid="{00000000-0005-0000-0000-0000A6430000}"/>
    <cellStyle name="Standaard 4 2 9 4 2 2 4" xfId="16489" xr:uid="{00000000-0005-0000-0000-0000A7430000}"/>
    <cellStyle name="Standaard 4 2 9 4 2 2 5" xfId="26086" xr:uid="{00000000-0005-0000-0000-0000A8430000}"/>
    <cellStyle name="Standaard 4 2 9 4 2 3" xfId="6679" xr:uid="{00000000-0005-0000-0000-0000A9430000}"/>
    <cellStyle name="Standaard 4 2 9 4 2 3 2" xfId="26089" xr:uid="{00000000-0005-0000-0000-0000AA430000}"/>
    <cellStyle name="Standaard 4 2 9 4 2 4" xfId="11820" xr:uid="{00000000-0005-0000-0000-0000AB430000}"/>
    <cellStyle name="Standaard 4 2 9 4 2 4 2" xfId="26090" xr:uid="{00000000-0005-0000-0000-0000AC430000}"/>
    <cellStyle name="Standaard 4 2 9 4 2 5" xfId="16488" xr:uid="{00000000-0005-0000-0000-0000AD430000}"/>
    <cellStyle name="Standaard 4 2 9 4 2 6" xfId="26085" xr:uid="{00000000-0005-0000-0000-0000AE430000}"/>
    <cellStyle name="Standaard 4 2 9 4 3" xfId="1235" xr:uid="{00000000-0005-0000-0000-0000AF430000}"/>
    <cellStyle name="Standaard 4 2 9 4 3 2" xfId="3566" xr:uid="{00000000-0005-0000-0000-0000B0430000}"/>
    <cellStyle name="Standaard 4 2 9 4 3 2 2" xfId="8233" xr:uid="{00000000-0005-0000-0000-0000B1430000}"/>
    <cellStyle name="Standaard 4 2 9 4 3 2 2 2" xfId="26093" xr:uid="{00000000-0005-0000-0000-0000B2430000}"/>
    <cellStyle name="Standaard 4 2 9 4 3 2 3" xfId="11823" xr:uid="{00000000-0005-0000-0000-0000B3430000}"/>
    <cellStyle name="Standaard 4 2 9 4 3 2 3 2" xfId="26094" xr:uid="{00000000-0005-0000-0000-0000B4430000}"/>
    <cellStyle name="Standaard 4 2 9 4 3 2 4" xfId="16491" xr:uid="{00000000-0005-0000-0000-0000B5430000}"/>
    <cellStyle name="Standaard 4 2 9 4 3 2 5" xfId="26092" xr:uid="{00000000-0005-0000-0000-0000B6430000}"/>
    <cellStyle name="Standaard 4 2 9 4 3 3" xfId="5902" xr:uid="{00000000-0005-0000-0000-0000B7430000}"/>
    <cellStyle name="Standaard 4 2 9 4 3 3 2" xfId="26095" xr:uid="{00000000-0005-0000-0000-0000B8430000}"/>
    <cellStyle name="Standaard 4 2 9 4 3 4" xfId="11822" xr:uid="{00000000-0005-0000-0000-0000B9430000}"/>
    <cellStyle name="Standaard 4 2 9 4 3 4 2" xfId="26096" xr:uid="{00000000-0005-0000-0000-0000BA430000}"/>
    <cellStyle name="Standaard 4 2 9 4 3 5" xfId="16490" xr:uid="{00000000-0005-0000-0000-0000BB430000}"/>
    <cellStyle name="Standaard 4 2 9 4 3 6" xfId="26091" xr:uid="{00000000-0005-0000-0000-0000BC430000}"/>
    <cellStyle name="Standaard 4 2 9 4 4" xfId="2789" xr:uid="{00000000-0005-0000-0000-0000BD430000}"/>
    <cellStyle name="Standaard 4 2 9 4 4 2" xfId="7456" xr:uid="{00000000-0005-0000-0000-0000BE430000}"/>
    <cellStyle name="Standaard 4 2 9 4 4 2 2" xfId="26098" xr:uid="{00000000-0005-0000-0000-0000BF430000}"/>
    <cellStyle name="Standaard 4 2 9 4 4 3" xfId="11824" xr:uid="{00000000-0005-0000-0000-0000C0430000}"/>
    <cellStyle name="Standaard 4 2 9 4 4 3 2" xfId="26099" xr:uid="{00000000-0005-0000-0000-0000C1430000}"/>
    <cellStyle name="Standaard 4 2 9 4 4 4" xfId="16492" xr:uid="{00000000-0005-0000-0000-0000C2430000}"/>
    <cellStyle name="Standaard 4 2 9 4 4 5" xfId="26097" xr:uid="{00000000-0005-0000-0000-0000C3430000}"/>
    <cellStyle name="Standaard 4 2 9 4 5" xfId="5125" xr:uid="{00000000-0005-0000-0000-0000C4430000}"/>
    <cellStyle name="Standaard 4 2 9 4 5 2" xfId="26100" xr:uid="{00000000-0005-0000-0000-0000C5430000}"/>
    <cellStyle name="Standaard 4 2 9 4 6" xfId="11819" xr:uid="{00000000-0005-0000-0000-0000C6430000}"/>
    <cellStyle name="Standaard 4 2 9 4 6 2" xfId="26101" xr:uid="{00000000-0005-0000-0000-0000C7430000}"/>
    <cellStyle name="Standaard 4 2 9 4 7" xfId="16487" xr:uid="{00000000-0005-0000-0000-0000C8430000}"/>
    <cellStyle name="Standaard 4 2 9 4 8" xfId="26084" xr:uid="{00000000-0005-0000-0000-0000C9430000}"/>
    <cellStyle name="Standaard 4 2 9 5" xfId="1624" xr:uid="{00000000-0005-0000-0000-0000CA430000}"/>
    <cellStyle name="Standaard 4 2 9 5 2" xfId="3955" xr:uid="{00000000-0005-0000-0000-0000CB430000}"/>
    <cellStyle name="Standaard 4 2 9 5 2 2" xfId="8622" xr:uid="{00000000-0005-0000-0000-0000CC430000}"/>
    <cellStyle name="Standaard 4 2 9 5 2 2 2" xfId="26104" xr:uid="{00000000-0005-0000-0000-0000CD430000}"/>
    <cellStyle name="Standaard 4 2 9 5 2 3" xfId="11826" xr:uid="{00000000-0005-0000-0000-0000CE430000}"/>
    <cellStyle name="Standaard 4 2 9 5 2 3 2" xfId="26105" xr:uid="{00000000-0005-0000-0000-0000CF430000}"/>
    <cellStyle name="Standaard 4 2 9 5 2 4" xfId="16494" xr:uid="{00000000-0005-0000-0000-0000D0430000}"/>
    <cellStyle name="Standaard 4 2 9 5 2 5" xfId="26103" xr:uid="{00000000-0005-0000-0000-0000D1430000}"/>
    <cellStyle name="Standaard 4 2 9 5 3" xfId="6291" xr:uid="{00000000-0005-0000-0000-0000D2430000}"/>
    <cellStyle name="Standaard 4 2 9 5 3 2" xfId="26106" xr:uid="{00000000-0005-0000-0000-0000D3430000}"/>
    <cellStyle name="Standaard 4 2 9 5 4" xfId="11825" xr:uid="{00000000-0005-0000-0000-0000D4430000}"/>
    <cellStyle name="Standaard 4 2 9 5 4 2" xfId="26107" xr:uid="{00000000-0005-0000-0000-0000D5430000}"/>
    <cellStyle name="Standaard 4 2 9 5 5" xfId="16493" xr:uid="{00000000-0005-0000-0000-0000D6430000}"/>
    <cellStyle name="Standaard 4 2 9 5 6" xfId="26102" xr:uid="{00000000-0005-0000-0000-0000D7430000}"/>
    <cellStyle name="Standaard 4 2 9 6" xfId="847" xr:uid="{00000000-0005-0000-0000-0000D8430000}"/>
    <cellStyle name="Standaard 4 2 9 6 2" xfId="3178" xr:uid="{00000000-0005-0000-0000-0000D9430000}"/>
    <cellStyle name="Standaard 4 2 9 6 2 2" xfId="7845" xr:uid="{00000000-0005-0000-0000-0000DA430000}"/>
    <cellStyle name="Standaard 4 2 9 6 2 2 2" xfId="26110" xr:uid="{00000000-0005-0000-0000-0000DB430000}"/>
    <cellStyle name="Standaard 4 2 9 6 2 3" xfId="11828" xr:uid="{00000000-0005-0000-0000-0000DC430000}"/>
    <cellStyle name="Standaard 4 2 9 6 2 3 2" xfId="26111" xr:uid="{00000000-0005-0000-0000-0000DD430000}"/>
    <cellStyle name="Standaard 4 2 9 6 2 4" xfId="16496" xr:uid="{00000000-0005-0000-0000-0000DE430000}"/>
    <cellStyle name="Standaard 4 2 9 6 2 5" xfId="26109" xr:uid="{00000000-0005-0000-0000-0000DF430000}"/>
    <cellStyle name="Standaard 4 2 9 6 3" xfId="5514" xr:uid="{00000000-0005-0000-0000-0000E0430000}"/>
    <cellStyle name="Standaard 4 2 9 6 3 2" xfId="26112" xr:uid="{00000000-0005-0000-0000-0000E1430000}"/>
    <cellStyle name="Standaard 4 2 9 6 4" xfId="11827" xr:uid="{00000000-0005-0000-0000-0000E2430000}"/>
    <cellStyle name="Standaard 4 2 9 6 4 2" xfId="26113" xr:uid="{00000000-0005-0000-0000-0000E3430000}"/>
    <cellStyle name="Standaard 4 2 9 6 5" xfId="16495" xr:uid="{00000000-0005-0000-0000-0000E4430000}"/>
    <cellStyle name="Standaard 4 2 9 6 6" xfId="26108" xr:uid="{00000000-0005-0000-0000-0000E5430000}"/>
    <cellStyle name="Standaard 4 2 9 7" xfId="2401" xr:uid="{00000000-0005-0000-0000-0000E6430000}"/>
    <cellStyle name="Standaard 4 2 9 7 2" xfId="7068" xr:uid="{00000000-0005-0000-0000-0000E7430000}"/>
    <cellStyle name="Standaard 4 2 9 7 2 2" xfId="26115" xr:uid="{00000000-0005-0000-0000-0000E8430000}"/>
    <cellStyle name="Standaard 4 2 9 7 3" xfId="11829" xr:uid="{00000000-0005-0000-0000-0000E9430000}"/>
    <cellStyle name="Standaard 4 2 9 7 3 2" xfId="26116" xr:uid="{00000000-0005-0000-0000-0000EA430000}"/>
    <cellStyle name="Standaard 4 2 9 7 4" xfId="16497" xr:uid="{00000000-0005-0000-0000-0000EB430000}"/>
    <cellStyle name="Standaard 4 2 9 7 5" xfId="26114" xr:uid="{00000000-0005-0000-0000-0000EC430000}"/>
    <cellStyle name="Standaard 4 2 9 8" xfId="4705" xr:uid="{00000000-0005-0000-0000-0000ED430000}"/>
    <cellStyle name="Standaard 4 2 9 8 2" xfId="26117" xr:uid="{00000000-0005-0000-0000-0000EE430000}"/>
    <cellStyle name="Standaard 4 2 9 9" xfId="11782" xr:uid="{00000000-0005-0000-0000-0000EF430000}"/>
    <cellStyle name="Standaard 4 2 9 9 2" xfId="26118" xr:uid="{00000000-0005-0000-0000-0000F0430000}"/>
    <cellStyle name="Standaard 4 20" xfId="4686" xr:uid="{00000000-0005-0000-0000-0000F1430000}"/>
    <cellStyle name="Standaard 4 20 2" xfId="26119" xr:uid="{00000000-0005-0000-0000-0000F2430000}"/>
    <cellStyle name="Standaard 4 21" xfId="9357" xr:uid="{00000000-0005-0000-0000-0000F3430000}"/>
    <cellStyle name="Standaard 4 21 2" xfId="26120" xr:uid="{00000000-0005-0000-0000-0000F4430000}"/>
    <cellStyle name="Standaard 4 22" xfId="14017" xr:uid="{00000000-0005-0000-0000-0000F5430000}"/>
    <cellStyle name="Standaard 4 22 2" xfId="26121" xr:uid="{00000000-0005-0000-0000-0000F6430000}"/>
    <cellStyle name="Standaard 4 23" xfId="14025" xr:uid="{00000000-0005-0000-0000-0000F7430000}"/>
    <cellStyle name="Standaard 4 24" xfId="18702" xr:uid="{00000000-0005-0000-0000-0000F8430000}"/>
    <cellStyle name="Standaard 4 25" xfId="32676" xr:uid="{00000000-0005-0000-0000-0000F9430000}"/>
    <cellStyle name="Standaard 4 3" xfId="62" xr:uid="{00000000-0005-0000-0000-0000FA430000}"/>
    <cellStyle name="Standaard 4 3 10" xfId="258" xr:uid="{00000000-0005-0000-0000-0000FB430000}"/>
    <cellStyle name="Standaard 4 3 10 2" xfId="649" xr:uid="{00000000-0005-0000-0000-0000FC430000}"/>
    <cellStyle name="Standaard 4 3 10 2 2" xfId="2207" xr:uid="{00000000-0005-0000-0000-0000FD430000}"/>
    <cellStyle name="Standaard 4 3 10 2 2 2" xfId="4538" xr:uid="{00000000-0005-0000-0000-0000FE430000}"/>
    <cellStyle name="Standaard 4 3 10 2 2 2 2" xfId="9205" xr:uid="{00000000-0005-0000-0000-0000FF430000}"/>
    <cellStyle name="Standaard 4 3 10 2 2 2 2 2" xfId="26127" xr:uid="{00000000-0005-0000-0000-000000440000}"/>
    <cellStyle name="Standaard 4 3 10 2 2 2 3" xfId="11834" xr:uid="{00000000-0005-0000-0000-000001440000}"/>
    <cellStyle name="Standaard 4 3 10 2 2 2 3 2" xfId="26128" xr:uid="{00000000-0005-0000-0000-000002440000}"/>
    <cellStyle name="Standaard 4 3 10 2 2 2 4" xfId="16502" xr:uid="{00000000-0005-0000-0000-000003440000}"/>
    <cellStyle name="Standaard 4 3 10 2 2 2 5" xfId="26126" xr:uid="{00000000-0005-0000-0000-000004440000}"/>
    <cellStyle name="Standaard 4 3 10 2 2 3" xfId="6874" xr:uid="{00000000-0005-0000-0000-000005440000}"/>
    <cellStyle name="Standaard 4 3 10 2 2 3 2" xfId="26129" xr:uid="{00000000-0005-0000-0000-000006440000}"/>
    <cellStyle name="Standaard 4 3 10 2 2 4" xfId="11833" xr:uid="{00000000-0005-0000-0000-000007440000}"/>
    <cellStyle name="Standaard 4 3 10 2 2 4 2" xfId="26130" xr:uid="{00000000-0005-0000-0000-000008440000}"/>
    <cellStyle name="Standaard 4 3 10 2 2 5" xfId="16501" xr:uid="{00000000-0005-0000-0000-000009440000}"/>
    <cellStyle name="Standaard 4 3 10 2 2 6" xfId="26125" xr:uid="{00000000-0005-0000-0000-00000A440000}"/>
    <cellStyle name="Standaard 4 3 10 2 3" xfId="1430" xr:uid="{00000000-0005-0000-0000-00000B440000}"/>
    <cellStyle name="Standaard 4 3 10 2 3 2" xfId="3761" xr:uid="{00000000-0005-0000-0000-00000C440000}"/>
    <cellStyle name="Standaard 4 3 10 2 3 2 2" xfId="8428" xr:uid="{00000000-0005-0000-0000-00000D440000}"/>
    <cellStyle name="Standaard 4 3 10 2 3 2 2 2" xfId="26133" xr:uid="{00000000-0005-0000-0000-00000E440000}"/>
    <cellStyle name="Standaard 4 3 10 2 3 2 3" xfId="11836" xr:uid="{00000000-0005-0000-0000-00000F440000}"/>
    <cellStyle name="Standaard 4 3 10 2 3 2 3 2" xfId="26134" xr:uid="{00000000-0005-0000-0000-000010440000}"/>
    <cellStyle name="Standaard 4 3 10 2 3 2 4" xfId="16504" xr:uid="{00000000-0005-0000-0000-000011440000}"/>
    <cellStyle name="Standaard 4 3 10 2 3 2 5" xfId="26132" xr:uid="{00000000-0005-0000-0000-000012440000}"/>
    <cellStyle name="Standaard 4 3 10 2 3 3" xfId="6097" xr:uid="{00000000-0005-0000-0000-000013440000}"/>
    <cellStyle name="Standaard 4 3 10 2 3 3 2" xfId="26135" xr:uid="{00000000-0005-0000-0000-000014440000}"/>
    <cellStyle name="Standaard 4 3 10 2 3 4" xfId="11835" xr:uid="{00000000-0005-0000-0000-000015440000}"/>
    <cellStyle name="Standaard 4 3 10 2 3 4 2" xfId="26136" xr:uid="{00000000-0005-0000-0000-000016440000}"/>
    <cellStyle name="Standaard 4 3 10 2 3 5" xfId="16503" xr:uid="{00000000-0005-0000-0000-000017440000}"/>
    <cellStyle name="Standaard 4 3 10 2 3 6" xfId="26131" xr:uid="{00000000-0005-0000-0000-000018440000}"/>
    <cellStyle name="Standaard 4 3 10 2 4" xfId="2984" xr:uid="{00000000-0005-0000-0000-000019440000}"/>
    <cellStyle name="Standaard 4 3 10 2 4 2" xfId="7651" xr:uid="{00000000-0005-0000-0000-00001A440000}"/>
    <cellStyle name="Standaard 4 3 10 2 4 2 2" xfId="26138" xr:uid="{00000000-0005-0000-0000-00001B440000}"/>
    <cellStyle name="Standaard 4 3 10 2 4 3" xfId="11837" xr:uid="{00000000-0005-0000-0000-00001C440000}"/>
    <cellStyle name="Standaard 4 3 10 2 4 3 2" xfId="26139" xr:uid="{00000000-0005-0000-0000-00001D440000}"/>
    <cellStyle name="Standaard 4 3 10 2 4 4" xfId="16505" xr:uid="{00000000-0005-0000-0000-00001E440000}"/>
    <cellStyle name="Standaard 4 3 10 2 4 5" xfId="26137" xr:uid="{00000000-0005-0000-0000-00001F440000}"/>
    <cellStyle name="Standaard 4 3 10 2 5" xfId="5320" xr:uid="{00000000-0005-0000-0000-000020440000}"/>
    <cellStyle name="Standaard 4 3 10 2 5 2" xfId="26140" xr:uid="{00000000-0005-0000-0000-000021440000}"/>
    <cellStyle name="Standaard 4 3 10 2 6" xfId="11832" xr:uid="{00000000-0005-0000-0000-000022440000}"/>
    <cellStyle name="Standaard 4 3 10 2 6 2" xfId="26141" xr:uid="{00000000-0005-0000-0000-000023440000}"/>
    <cellStyle name="Standaard 4 3 10 2 7" xfId="16500" xr:uid="{00000000-0005-0000-0000-000024440000}"/>
    <cellStyle name="Standaard 4 3 10 2 8" xfId="26124" xr:uid="{00000000-0005-0000-0000-000025440000}"/>
    <cellStyle name="Standaard 4 3 10 3" xfId="1819" xr:uid="{00000000-0005-0000-0000-000026440000}"/>
    <cellStyle name="Standaard 4 3 10 3 2" xfId="4150" xr:uid="{00000000-0005-0000-0000-000027440000}"/>
    <cellStyle name="Standaard 4 3 10 3 2 2" xfId="8817" xr:uid="{00000000-0005-0000-0000-000028440000}"/>
    <cellStyle name="Standaard 4 3 10 3 2 2 2" xfId="26144" xr:uid="{00000000-0005-0000-0000-000029440000}"/>
    <cellStyle name="Standaard 4 3 10 3 2 3" xfId="11839" xr:uid="{00000000-0005-0000-0000-00002A440000}"/>
    <cellStyle name="Standaard 4 3 10 3 2 3 2" xfId="26145" xr:uid="{00000000-0005-0000-0000-00002B440000}"/>
    <cellStyle name="Standaard 4 3 10 3 2 4" xfId="16507" xr:uid="{00000000-0005-0000-0000-00002C440000}"/>
    <cellStyle name="Standaard 4 3 10 3 2 5" xfId="26143" xr:uid="{00000000-0005-0000-0000-00002D440000}"/>
    <cellStyle name="Standaard 4 3 10 3 3" xfId="6486" xr:uid="{00000000-0005-0000-0000-00002E440000}"/>
    <cellStyle name="Standaard 4 3 10 3 3 2" xfId="26146" xr:uid="{00000000-0005-0000-0000-00002F440000}"/>
    <cellStyle name="Standaard 4 3 10 3 4" xfId="11838" xr:uid="{00000000-0005-0000-0000-000030440000}"/>
    <cellStyle name="Standaard 4 3 10 3 4 2" xfId="26147" xr:uid="{00000000-0005-0000-0000-000031440000}"/>
    <cellStyle name="Standaard 4 3 10 3 5" xfId="16506" xr:uid="{00000000-0005-0000-0000-000032440000}"/>
    <cellStyle name="Standaard 4 3 10 3 6" xfId="26142" xr:uid="{00000000-0005-0000-0000-000033440000}"/>
    <cellStyle name="Standaard 4 3 10 4" xfId="1042" xr:uid="{00000000-0005-0000-0000-000034440000}"/>
    <cellStyle name="Standaard 4 3 10 4 2" xfId="3373" xr:uid="{00000000-0005-0000-0000-000035440000}"/>
    <cellStyle name="Standaard 4 3 10 4 2 2" xfId="8040" xr:uid="{00000000-0005-0000-0000-000036440000}"/>
    <cellStyle name="Standaard 4 3 10 4 2 2 2" xfId="26150" xr:uid="{00000000-0005-0000-0000-000037440000}"/>
    <cellStyle name="Standaard 4 3 10 4 2 3" xfId="11841" xr:uid="{00000000-0005-0000-0000-000038440000}"/>
    <cellStyle name="Standaard 4 3 10 4 2 3 2" xfId="26151" xr:uid="{00000000-0005-0000-0000-000039440000}"/>
    <cellStyle name="Standaard 4 3 10 4 2 4" xfId="16509" xr:uid="{00000000-0005-0000-0000-00003A440000}"/>
    <cellStyle name="Standaard 4 3 10 4 2 5" xfId="26149" xr:uid="{00000000-0005-0000-0000-00003B440000}"/>
    <cellStyle name="Standaard 4 3 10 4 3" xfId="5709" xr:uid="{00000000-0005-0000-0000-00003C440000}"/>
    <cellStyle name="Standaard 4 3 10 4 3 2" xfId="26152" xr:uid="{00000000-0005-0000-0000-00003D440000}"/>
    <cellStyle name="Standaard 4 3 10 4 4" xfId="11840" xr:uid="{00000000-0005-0000-0000-00003E440000}"/>
    <cellStyle name="Standaard 4 3 10 4 4 2" xfId="26153" xr:uid="{00000000-0005-0000-0000-00003F440000}"/>
    <cellStyle name="Standaard 4 3 10 4 5" xfId="16508" xr:uid="{00000000-0005-0000-0000-000040440000}"/>
    <cellStyle name="Standaard 4 3 10 4 6" xfId="26148" xr:uid="{00000000-0005-0000-0000-000041440000}"/>
    <cellStyle name="Standaard 4 3 10 5" xfId="2596" xr:uid="{00000000-0005-0000-0000-000042440000}"/>
    <cellStyle name="Standaard 4 3 10 5 2" xfId="7263" xr:uid="{00000000-0005-0000-0000-000043440000}"/>
    <cellStyle name="Standaard 4 3 10 5 2 2" xfId="26155" xr:uid="{00000000-0005-0000-0000-000044440000}"/>
    <cellStyle name="Standaard 4 3 10 5 3" xfId="11842" xr:uid="{00000000-0005-0000-0000-000045440000}"/>
    <cellStyle name="Standaard 4 3 10 5 3 2" xfId="26156" xr:uid="{00000000-0005-0000-0000-000046440000}"/>
    <cellStyle name="Standaard 4 3 10 5 4" xfId="16510" xr:uid="{00000000-0005-0000-0000-000047440000}"/>
    <cellStyle name="Standaard 4 3 10 5 5" xfId="26154" xr:uid="{00000000-0005-0000-0000-000048440000}"/>
    <cellStyle name="Standaard 4 3 10 6" xfId="4932" xr:uid="{00000000-0005-0000-0000-000049440000}"/>
    <cellStyle name="Standaard 4 3 10 6 2" xfId="26157" xr:uid="{00000000-0005-0000-0000-00004A440000}"/>
    <cellStyle name="Standaard 4 3 10 7" xfId="11831" xr:uid="{00000000-0005-0000-0000-00004B440000}"/>
    <cellStyle name="Standaard 4 3 10 7 2" xfId="26158" xr:uid="{00000000-0005-0000-0000-00004C440000}"/>
    <cellStyle name="Standaard 4 3 10 8" xfId="16499" xr:uid="{00000000-0005-0000-0000-00004D440000}"/>
    <cellStyle name="Standaard 4 3 10 9" xfId="26123" xr:uid="{00000000-0005-0000-0000-00004E440000}"/>
    <cellStyle name="Standaard 4 3 11" xfId="455" xr:uid="{00000000-0005-0000-0000-00004F440000}"/>
    <cellStyle name="Standaard 4 3 11 2" xfId="2013" xr:uid="{00000000-0005-0000-0000-000050440000}"/>
    <cellStyle name="Standaard 4 3 11 2 2" xfId="4344" xr:uid="{00000000-0005-0000-0000-000051440000}"/>
    <cellStyle name="Standaard 4 3 11 2 2 2" xfId="9011" xr:uid="{00000000-0005-0000-0000-000052440000}"/>
    <cellStyle name="Standaard 4 3 11 2 2 2 2" xfId="26162" xr:uid="{00000000-0005-0000-0000-000053440000}"/>
    <cellStyle name="Standaard 4 3 11 2 2 3" xfId="11845" xr:uid="{00000000-0005-0000-0000-000054440000}"/>
    <cellStyle name="Standaard 4 3 11 2 2 3 2" xfId="26163" xr:uid="{00000000-0005-0000-0000-000055440000}"/>
    <cellStyle name="Standaard 4 3 11 2 2 4" xfId="16513" xr:uid="{00000000-0005-0000-0000-000056440000}"/>
    <cellStyle name="Standaard 4 3 11 2 2 5" xfId="26161" xr:uid="{00000000-0005-0000-0000-000057440000}"/>
    <cellStyle name="Standaard 4 3 11 2 3" xfId="6680" xr:uid="{00000000-0005-0000-0000-000058440000}"/>
    <cellStyle name="Standaard 4 3 11 2 3 2" xfId="26164" xr:uid="{00000000-0005-0000-0000-000059440000}"/>
    <cellStyle name="Standaard 4 3 11 2 4" xfId="11844" xr:uid="{00000000-0005-0000-0000-00005A440000}"/>
    <cellStyle name="Standaard 4 3 11 2 4 2" xfId="26165" xr:uid="{00000000-0005-0000-0000-00005B440000}"/>
    <cellStyle name="Standaard 4 3 11 2 5" xfId="16512" xr:uid="{00000000-0005-0000-0000-00005C440000}"/>
    <cellStyle name="Standaard 4 3 11 2 6" xfId="26160" xr:uid="{00000000-0005-0000-0000-00005D440000}"/>
    <cellStyle name="Standaard 4 3 11 3" xfId="1236" xr:uid="{00000000-0005-0000-0000-00005E440000}"/>
    <cellStyle name="Standaard 4 3 11 3 2" xfId="3567" xr:uid="{00000000-0005-0000-0000-00005F440000}"/>
    <cellStyle name="Standaard 4 3 11 3 2 2" xfId="8234" xr:uid="{00000000-0005-0000-0000-000060440000}"/>
    <cellStyle name="Standaard 4 3 11 3 2 2 2" xfId="26168" xr:uid="{00000000-0005-0000-0000-000061440000}"/>
    <cellStyle name="Standaard 4 3 11 3 2 3" xfId="11847" xr:uid="{00000000-0005-0000-0000-000062440000}"/>
    <cellStyle name="Standaard 4 3 11 3 2 3 2" xfId="26169" xr:uid="{00000000-0005-0000-0000-000063440000}"/>
    <cellStyle name="Standaard 4 3 11 3 2 4" xfId="16515" xr:uid="{00000000-0005-0000-0000-000064440000}"/>
    <cellStyle name="Standaard 4 3 11 3 2 5" xfId="26167" xr:uid="{00000000-0005-0000-0000-000065440000}"/>
    <cellStyle name="Standaard 4 3 11 3 3" xfId="5903" xr:uid="{00000000-0005-0000-0000-000066440000}"/>
    <cellStyle name="Standaard 4 3 11 3 3 2" xfId="26170" xr:uid="{00000000-0005-0000-0000-000067440000}"/>
    <cellStyle name="Standaard 4 3 11 3 4" xfId="11846" xr:uid="{00000000-0005-0000-0000-000068440000}"/>
    <cellStyle name="Standaard 4 3 11 3 4 2" xfId="26171" xr:uid="{00000000-0005-0000-0000-000069440000}"/>
    <cellStyle name="Standaard 4 3 11 3 5" xfId="16514" xr:uid="{00000000-0005-0000-0000-00006A440000}"/>
    <cellStyle name="Standaard 4 3 11 3 6" xfId="26166" xr:uid="{00000000-0005-0000-0000-00006B440000}"/>
    <cellStyle name="Standaard 4 3 11 4" xfId="2790" xr:uid="{00000000-0005-0000-0000-00006C440000}"/>
    <cellStyle name="Standaard 4 3 11 4 2" xfId="7457" xr:uid="{00000000-0005-0000-0000-00006D440000}"/>
    <cellStyle name="Standaard 4 3 11 4 2 2" xfId="26173" xr:uid="{00000000-0005-0000-0000-00006E440000}"/>
    <cellStyle name="Standaard 4 3 11 4 3" xfId="11848" xr:uid="{00000000-0005-0000-0000-00006F440000}"/>
    <cellStyle name="Standaard 4 3 11 4 3 2" xfId="26174" xr:uid="{00000000-0005-0000-0000-000070440000}"/>
    <cellStyle name="Standaard 4 3 11 4 4" xfId="16516" xr:uid="{00000000-0005-0000-0000-000071440000}"/>
    <cellStyle name="Standaard 4 3 11 4 5" xfId="26172" xr:uid="{00000000-0005-0000-0000-000072440000}"/>
    <cellStyle name="Standaard 4 3 11 5" xfId="5126" xr:uid="{00000000-0005-0000-0000-000073440000}"/>
    <cellStyle name="Standaard 4 3 11 5 2" xfId="26175" xr:uid="{00000000-0005-0000-0000-000074440000}"/>
    <cellStyle name="Standaard 4 3 11 6" xfId="11843" xr:uid="{00000000-0005-0000-0000-000075440000}"/>
    <cellStyle name="Standaard 4 3 11 6 2" xfId="26176" xr:uid="{00000000-0005-0000-0000-000076440000}"/>
    <cellStyle name="Standaard 4 3 11 7" xfId="16511" xr:uid="{00000000-0005-0000-0000-000077440000}"/>
    <cellStyle name="Standaard 4 3 11 8" xfId="26159" xr:uid="{00000000-0005-0000-0000-000078440000}"/>
    <cellStyle name="Standaard 4 3 12" xfId="1625" xr:uid="{00000000-0005-0000-0000-000079440000}"/>
    <cellStyle name="Standaard 4 3 12 2" xfId="3956" xr:uid="{00000000-0005-0000-0000-00007A440000}"/>
    <cellStyle name="Standaard 4 3 12 2 2" xfId="8623" xr:uid="{00000000-0005-0000-0000-00007B440000}"/>
    <cellStyle name="Standaard 4 3 12 2 2 2" xfId="26179" xr:uid="{00000000-0005-0000-0000-00007C440000}"/>
    <cellStyle name="Standaard 4 3 12 2 3" xfId="11850" xr:uid="{00000000-0005-0000-0000-00007D440000}"/>
    <cellStyle name="Standaard 4 3 12 2 3 2" xfId="26180" xr:uid="{00000000-0005-0000-0000-00007E440000}"/>
    <cellStyle name="Standaard 4 3 12 2 4" xfId="16518" xr:uid="{00000000-0005-0000-0000-00007F440000}"/>
    <cellStyle name="Standaard 4 3 12 2 5" xfId="26178" xr:uid="{00000000-0005-0000-0000-000080440000}"/>
    <cellStyle name="Standaard 4 3 12 3" xfId="6292" xr:uid="{00000000-0005-0000-0000-000081440000}"/>
    <cellStyle name="Standaard 4 3 12 3 2" xfId="26181" xr:uid="{00000000-0005-0000-0000-000082440000}"/>
    <cellStyle name="Standaard 4 3 12 4" xfId="11849" xr:uid="{00000000-0005-0000-0000-000083440000}"/>
    <cellStyle name="Standaard 4 3 12 4 2" xfId="26182" xr:uid="{00000000-0005-0000-0000-000084440000}"/>
    <cellStyle name="Standaard 4 3 12 5" xfId="16517" xr:uid="{00000000-0005-0000-0000-000085440000}"/>
    <cellStyle name="Standaard 4 3 12 6" xfId="26177" xr:uid="{00000000-0005-0000-0000-000086440000}"/>
    <cellStyle name="Standaard 4 3 13" xfId="848" xr:uid="{00000000-0005-0000-0000-000087440000}"/>
    <cellStyle name="Standaard 4 3 13 2" xfId="3179" xr:uid="{00000000-0005-0000-0000-000088440000}"/>
    <cellStyle name="Standaard 4 3 13 2 2" xfId="7846" xr:uid="{00000000-0005-0000-0000-000089440000}"/>
    <cellStyle name="Standaard 4 3 13 2 2 2" xfId="26185" xr:uid="{00000000-0005-0000-0000-00008A440000}"/>
    <cellStyle name="Standaard 4 3 13 2 3" xfId="11852" xr:uid="{00000000-0005-0000-0000-00008B440000}"/>
    <cellStyle name="Standaard 4 3 13 2 3 2" xfId="26186" xr:uid="{00000000-0005-0000-0000-00008C440000}"/>
    <cellStyle name="Standaard 4 3 13 2 4" xfId="16520" xr:uid="{00000000-0005-0000-0000-00008D440000}"/>
    <cellStyle name="Standaard 4 3 13 2 5" xfId="26184" xr:uid="{00000000-0005-0000-0000-00008E440000}"/>
    <cellStyle name="Standaard 4 3 13 3" xfId="5515" xr:uid="{00000000-0005-0000-0000-00008F440000}"/>
    <cellStyle name="Standaard 4 3 13 3 2" xfId="26187" xr:uid="{00000000-0005-0000-0000-000090440000}"/>
    <cellStyle name="Standaard 4 3 13 4" xfId="11851" xr:uid="{00000000-0005-0000-0000-000091440000}"/>
    <cellStyle name="Standaard 4 3 13 4 2" xfId="26188" xr:uid="{00000000-0005-0000-0000-000092440000}"/>
    <cellStyle name="Standaard 4 3 13 5" xfId="16519" xr:uid="{00000000-0005-0000-0000-000093440000}"/>
    <cellStyle name="Standaard 4 3 13 6" xfId="26183" xr:uid="{00000000-0005-0000-0000-000094440000}"/>
    <cellStyle name="Standaard 4 3 14" xfId="2402" xr:uid="{00000000-0005-0000-0000-000095440000}"/>
    <cellStyle name="Standaard 4 3 14 2" xfId="7069" xr:uid="{00000000-0005-0000-0000-000096440000}"/>
    <cellStyle name="Standaard 4 3 14 2 2" xfId="26190" xr:uid="{00000000-0005-0000-0000-000097440000}"/>
    <cellStyle name="Standaard 4 3 14 3" xfId="11853" xr:uid="{00000000-0005-0000-0000-000098440000}"/>
    <cellStyle name="Standaard 4 3 14 3 2" xfId="26191" xr:uid="{00000000-0005-0000-0000-000099440000}"/>
    <cellStyle name="Standaard 4 3 14 4" xfId="16521" xr:uid="{00000000-0005-0000-0000-00009A440000}"/>
    <cellStyle name="Standaard 4 3 14 5" xfId="26189" xr:uid="{00000000-0005-0000-0000-00009B440000}"/>
    <cellStyle name="Standaard 4 3 15" xfId="4688" xr:uid="{00000000-0005-0000-0000-00009C440000}"/>
    <cellStyle name="Standaard 4 3 15 2" xfId="26192" xr:uid="{00000000-0005-0000-0000-00009D440000}"/>
    <cellStyle name="Standaard 4 3 16" xfId="11830" xr:uid="{00000000-0005-0000-0000-00009E440000}"/>
    <cellStyle name="Standaard 4 3 16 2" xfId="26193" xr:uid="{00000000-0005-0000-0000-00009F440000}"/>
    <cellStyle name="Standaard 4 3 17" xfId="16498" xr:uid="{00000000-0005-0000-0000-0000A0440000}"/>
    <cellStyle name="Standaard 4 3 18" xfId="26122" xr:uid="{00000000-0005-0000-0000-0000A1440000}"/>
    <cellStyle name="Standaard 4 3 2" xfId="63" xr:uid="{00000000-0005-0000-0000-0000A2440000}"/>
    <cellStyle name="Standaard 4 3 2 10" xfId="2403" xr:uid="{00000000-0005-0000-0000-0000A3440000}"/>
    <cellStyle name="Standaard 4 3 2 10 2" xfId="7070" xr:uid="{00000000-0005-0000-0000-0000A4440000}"/>
    <cellStyle name="Standaard 4 3 2 10 2 2" xfId="26196" xr:uid="{00000000-0005-0000-0000-0000A5440000}"/>
    <cellStyle name="Standaard 4 3 2 10 3" xfId="11855" xr:uid="{00000000-0005-0000-0000-0000A6440000}"/>
    <cellStyle name="Standaard 4 3 2 10 3 2" xfId="26197" xr:uid="{00000000-0005-0000-0000-0000A7440000}"/>
    <cellStyle name="Standaard 4 3 2 10 4" xfId="16523" xr:uid="{00000000-0005-0000-0000-0000A8440000}"/>
    <cellStyle name="Standaard 4 3 2 10 5" xfId="26195" xr:uid="{00000000-0005-0000-0000-0000A9440000}"/>
    <cellStyle name="Standaard 4 3 2 11" xfId="4694" xr:uid="{00000000-0005-0000-0000-0000AA440000}"/>
    <cellStyle name="Standaard 4 3 2 11 2" xfId="26198" xr:uid="{00000000-0005-0000-0000-0000AB440000}"/>
    <cellStyle name="Standaard 4 3 2 12" xfId="11854" xr:uid="{00000000-0005-0000-0000-0000AC440000}"/>
    <cellStyle name="Standaard 4 3 2 12 2" xfId="26199" xr:uid="{00000000-0005-0000-0000-0000AD440000}"/>
    <cellStyle name="Standaard 4 3 2 13" xfId="16522" xr:uid="{00000000-0005-0000-0000-0000AE440000}"/>
    <cellStyle name="Standaard 4 3 2 14" xfId="26194" xr:uid="{00000000-0005-0000-0000-0000AF440000}"/>
    <cellStyle name="Standaard 4 3 2 2" xfId="64" xr:uid="{00000000-0005-0000-0000-0000B0440000}"/>
    <cellStyle name="Standaard 4 3 2 2 10" xfId="16524" xr:uid="{00000000-0005-0000-0000-0000B1440000}"/>
    <cellStyle name="Standaard 4 3 2 2 11" xfId="26200" xr:uid="{00000000-0005-0000-0000-0000B2440000}"/>
    <cellStyle name="Standaard 4 3 2 2 2" xfId="161" xr:uid="{00000000-0005-0000-0000-0000B3440000}"/>
    <cellStyle name="Standaard 4 3 2 2 2 10" xfId="26201" xr:uid="{00000000-0005-0000-0000-0000B4440000}"/>
    <cellStyle name="Standaard 4 3 2 2 2 2" xfId="355" xr:uid="{00000000-0005-0000-0000-0000B5440000}"/>
    <cellStyle name="Standaard 4 3 2 2 2 2 2" xfId="746" xr:uid="{00000000-0005-0000-0000-0000B6440000}"/>
    <cellStyle name="Standaard 4 3 2 2 2 2 2 2" xfId="2304" xr:uid="{00000000-0005-0000-0000-0000B7440000}"/>
    <cellStyle name="Standaard 4 3 2 2 2 2 2 2 2" xfId="4635" xr:uid="{00000000-0005-0000-0000-0000B8440000}"/>
    <cellStyle name="Standaard 4 3 2 2 2 2 2 2 2 2" xfId="9302" xr:uid="{00000000-0005-0000-0000-0000B9440000}"/>
    <cellStyle name="Standaard 4 3 2 2 2 2 2 2 2 2 2" xfId="26206" xr:uid="{00000000-0005-0000-0000-0000BA440000}"/>
    <cellStyle name="Standaard 4 3 2 2 2 2 2 2 2 3" xfId="11861" xr:uid="{00000000-0005-0000-0000-0000BB440000}"/>
    <cellStyle name="Standaard 4 3 2 2 2 2 2 2 2 3 2" xfId="26207" xr:uid="{00000000-0005-0000-0000-0000BC440000}"/>
    <cellStyle name="Standaard 4 3 2 2 2 2 2 2 2 4" xfId="16529" xr:uid="{00000000-0005-0000-0000-0000BD440000}"/>
    <cellStyle name="Standaard 4 3 2 2 2 2 2 2 2 5" xfId="26205" xr:uid="{00000000-0005-0000-0000-0000BE440000}"/>
    <cellStyle name="Standaard 4 3 2 2 2 2 2 2 3" xfId="6971" xr:uid="{00000000-0005-0000-0000-0000BF440000}"/>
    <cellStyle name="Standaard 4 3 2 2 2 2 2 2 3 2" xfId="26208" xr:uid="{00000000-0005-0000-0000-0000C0440000}"/>
    <cellStyle name="Standaard 4 3 2 2 2 2 2 2 4" xfId="11860" xr:uid="{00000000-0005-0000-0000-0000C1440000}"/>
    <cellStyle name="Standaard 4 3 2 2 2 2 2 2 4 2" xfId="26209" xr:uid="{00000000-0005-0000-0000-0000C2440000}"/>
    <cellStyle name="Standaard 4 3 2 2 2 2 2 2 5" xfId="16528" xr:uid="{00000000-0005-0000-0000-0000C3440000}"/>
    <cellStyle name="Standaard 4 3 2 2 2 2 2 2 6" xfId="26204" xr:uid="{00000000-0005-0000-0000-0000C4440000}"/>
    <cellStyle name="Standaard 4 3 2 2 2 2 2 3" xfId="1527" xr:uid="{00000000-0005-0000-0000-0000C5440000}"/>
    <cellStyle name="Standaard 4 3 2 2 2 2 2 3 2" xfId="3858" xr:uid="{00000000-0005-0000-0000-0000C6440000}"/>
    <cellStyle name="Standaard 4 3 2 2 2 2 2 3 2 2" xfId="8525" xr:uid="{00000000-0005-0000-0000-0000C7440000}"/>
    <cellStyle name="Standaard 4 3 2 2 2 2 2 3 2 2 2" xfId="26212" xr:uid="{00000000-0005-0000-0000-0000C8440000}"/>
    <cellStyle name="Standaard 4 3 2 2 2 2 2 3 2 3" xfId="11863" xr:uid="{00000000-0005-0000-0000-0000C9440000}"/>
    <cellStyle name="Standaard 4 3 2 2 2 2 2 3 2 3 2" xfId="26213" xr:uid="{00000000-0005-0000-0000-0000CA440000}"/>
    <cellStyle name="Standaard 4 3 2 2 2 2 2 3 2 4" xfId="16531" xr:uid="{00000000-0005-0000-0000-0000CB440000}"/>
    <cellStyle name="Standaard 4 3 2 2 2 2 2 3 2 5" xfId="26211" xr:uid="{00000000-0005-0000-0000-0000CC440000}"/>
    <cellStyle name="Standaard 4 3 2 2 2 2 2 3 3" xfId="6194" xr:uid="{00000000-0005-0000-0000-0000CD440000}"/>
    <cellStyle name="Standaard 4 3 2 2 2 2 2 3 3 2" xfId="26214" xr:uid="{00000000-0005-0000-0000-0000CE440000}"/>
    <cellStyle name="Standaard 4 3 2 2 2 2 2 3 4" xfId="11862" xr:uid="{00000000-0005-0000-0000-0000CF440000}"/>
    <cellStyle name="Standaard 4 3 2 2 2 2 2 3 4 2" xfId="26215" xr:uid="{00000000-0005-0000-0000-0000D0440000}"/>
    <cellStyle name="Standaard 4 3 2 2 2 2 2 3 5" xfId="16530" xr:uid="{00000000-0005-0000-0000-0000D1440000}"/>
    <cellStyle name="Standaard 4 3 2 2 2 2 2 3 6" xfId="26210" xr:uid="{00000000-0005-0000-0000-0000D2440000}"/>
    <cellStyle name="Standaard 4 3 2 2 2 2 2 4" xfId="3081" xr:uid="{00000000-0005-0000-0000-0000D3440000}"/>
    <cellStyle name="Standaard 4 3 2 2 2 2 2 4 2" xfId="7748" xr:uid="{00000000-0005-0000-0000-0000D4440000}"/>
    <cellStyle name="Standaard 4 3 2 2 2 2 2 4 2 2" xfId="26217" xr:uid="{00000000-0005-0000-0000-0000D5440000}"/>
    <cellStyle name="Standaard 4 3 2 2 2 2 2 4 3" xfId="11864" xr:uid="{00000000-0005-0000-0000-0000D6440000}"/>
    <cellStyle name="Standaard 4 3 2 2 2 2 2 4 3 2" xfId="26218" xr:uid="{00000000-0005-0000-0000-0000D7440000}"/>
    <cellStyle name="Standaard 4 3 2 2 2 2 2 4 4" xfId="16532" xr:uid="{00000000-0005-0000-0000-0000D8440000}"/>
    <cellStyle name="Standaard 4 3 2 2 2 2 2 4 5" xfId="26216" xr:uid="{00000000-0005-0000-0000-0000D9440000}"/>
    <cellStyle name="Standaard 4 3 2 2 2 2 2 5" xfId="5417" xr:uid="{00000000-0005-0000-0000-0000DA440000}"/>
    <cellStyle name="Standaard 4 3 2 2 2 2 2 5 2" xfId="26219" xr:uid="{00000000-0005-0000-0000-0000DB440000}"/>
    <cellStyle name="Standaard 4 3 2 2 2 2 2 6" xfId="11859" xr:uid="{00000000-0005-0000-0000-0000DC440000}"/>
    <cellStyle name="Standaard 4 3 2 2 2 2 2 6 2" xfId="26220" xr:uid="{00000000-0005-0000-0000-0000DD440000}"/>
    <cellStyle name="Standaard 4 3 2 2 2 2 2 7" xfId="16527" xr:uid="{00000000-0005-0000-0000-0000DE440000}"/>
    <cellStyle name="Standaard 4 3 2 2 2 2 2 8" xfId="26203" xr:uid="{00000000-0005-0000-0000-0000DF440000}"/>
    <cellStyle name="Standaard 4 3 2 2 2 2 3" xfId="1916" xr:uid="{00000000-0005-0000-0000-0000E0440000}"/>
    <cellStyle name="Standaard 4 3 2 2 2 2 3 2" xfId="4247" xr:uid="{00000000-0005-0000-0000-0000E1440000}"/>
    <cellStyle name="Standaard 4 3 2 2 2 2 3 2 2" xfId="8914" xr:uid="{00000000-0005-0000-0000-0000E2440000}"/>
    <cellStyle name="Standaard 4 3 2 2 2 2 3 2 2 2" xfId="26223" xr:uid="{00000000-0005-0000-0000-0000E3440000}"/>
    <cellStyle name="Standaard 4 3 2 2 2 2 3 2 3" xfId="11866" xr:uid="{00000000-0005-0000-0000-0000E4440000}"/>
    <cellStyle name="Standaard 4 3 2 2 2 2 3 2 3 2" xfId="26224" xr:uid="{00000000-0005-0000-0000-0000E5440000}"/>
    <cellStyle name="Standaard 4 3 2 2 2 2 3 2 4" xfId="16534" xr:uid="{00000000-0005-0000-0000-0000E6440000}"/>
    <cellStyle name="Standaard 4 3 2 2 2 2 3 2 5" xfId="26222" xr:uid="{00000000-0005-0000-0000-0000E7440000}"/>
    <cellStyle name="Standaard 4 3 2 2 2 2 3 3" xfId="6583" xr:uid="{00000000-0005-0000-0000-0000E8440000}"/>
    <cellStyle name="Standaard 4 3 2 2 2 2 3 3 2" xfId="26225" xr:uid="{00000000-0005-0000-0000-0000E9440000}"/>
    <cellStyle name="Standaard 4 3 2 2 2 2 3 4" xfId="11865" xr:uid="{00000000-0005-0000-0000-0000EA440000}"/>
    <cellStyle name="Standaard 4 3 2 2 2 2 3 4 2" xfId="26226" xr:uid="{00000000-0005-0000-0000-0000EB440000}"/>
    <cellStyle name="Standaard 4 3 2 2 2 2 3 5" xfId="16533" xr:uid="{00000000-0005-0000-0000-0000EC440000}"/>
    <cellStyle name="Standaard 4 3 2 2 2 2 3 6" xfId="26221" xr:uid="{00000000-0005-0000-0000-0000ED440000}"/>
    <cellStyle name="Standaard 4 3 2 2 2 2 4" xfId="1139" xr:uid="{00000000-0005-0000-0000-0000EE440000}"/>
    <cellStyle name="Standaard 4 3 2 2 2 2 4 2" xfId="3470" xr:uid="{00000000-0005-0000-0000-0000EF440000}"/>
    <cellStyle name="Standaard 4 3 2 2 2 2 4 2 2" xfId="8137" xr:uid="{00000000-0005-0000-0000-0000F0440000}"/>
    <cellStyle name="Standaard 4 3 2 2 2 2 4 2 2 2" xfId="26229" xr:uid="{00000000-0005-0000-0000-0000F1440000}"/>
    <cellStyle name="Standaard 4 3 2 2 2 2 4 2 3" xfId="11868" xr:uid="{00000000-0005-0000-0000-0000F2440000}"/>
    <cellStyle name="Standaard 4 3 2 2 2 2 4 2 3 2" xfId="26230" xr:uid="{00000000-0005-0000-0000-0000F3440000}"/>
    <cellStyle name="Standaard 4 3 2 2 2 2 4 2 4" xfId="16536" xr:uid="{00000000-0005-0000-0000-0000F4440000}"/>
    <cellStyle name="Standaard 4 3 2 2 2 2 4 2 5" xfId="26228" xr:uid="{00000000-0005-0000-0000-0000F5440000}"/>
    <cellStyle name="Standaard 4 3 2 2 2 2 4 3" xfId="5806" xr:uid="{00000000-0005-0000-0000-0000F6440000}"/>
    <cellStyle name="Standaard 4 3 2 2 2 2 4 3 2" xfId="26231" xr:uid="{00000000-0005-0000-0000-0000F7440000}"/>
    <cellStyle name="Standaard 4 3 2 2 2 2 4 4" xfId="11867" xr:uid="{00000000-0005-0000-0000-0000F8440000}"/>
    <cellStyle name="Standaard 4 3 2 2 2 2 4 4 2" xfId="26232" xr:uid="{00000000-0005-0000-0000-0000F9440000}"/>
    <cellStyle name="Standaard 4 3 2 2 2 2 4 5" xfId="16535" xr:uid="{00000000-0005-0000-0000-0000FA440000}"/>
    <cellStyle name="Standaard 4 3 2 2 2 2 4 6" xfId="26227" xr:uid="{00000000-0005-0000-0000-0000FB440000}"/>
    <cellStyle name="Standaard 4 3 2 2 2 2 5" xfId="2693" xr:uid="{00000000-0005-0000-0000-0000FC440000}"/>
    <cellStyle name="Standaard 4 3 2 2 2 2 5 2" xfId="7360" xr:uid="{00000000-0005-0000-0000-0000FD440000}"/>
    <cellStyle name="Standaard 4 3 2 2 2 2 5 2 2" xfId="26234" xr:uid="{00000000-0005-0000-0000-0000FE440000}"/>
    <cellStyle name="Standaard 4 3 2 2 2 2 5 3" xfId="11869" xr:uid="{00000000-0005-0000-0000-0000FF440000}"/>
    <cellStyle name="Standaard 4 3 2 2 2 2 5 3 2" xfId="26235" xr:uid="{00000000-0005-0000-0000-000000450000}"/>
    <cellStyle name="Standaard 4 3 2 2 2 2 5 4" xfId="16537" xr:uid="{00000000-0005-0000-0000-000001450000}"/>
    <cellStyle name="Standaard 4 3 2 2 2 2 5 5" xfId="26233" xr:uid="{00000000-0005-0000-0000-000002450000}"/>
    <cellStyle name="Standaard 4 3 2 2 2 2 6" xfId="5029" xr:uid="{00000000-0005-0000-0000-000003450000}"/>
    <cellStyle name="Standaard 4 3 2 2 2 2 6 2" xfId="26236" xr:uid="{00000000-0005-0000-0000-000004450000}"/>
    <cellStyle name="Standaard 4 3 2 2 2 2 7" xfId="11858" xr:uid="{00000000-0005-0000-0000-000005450000}"/>
    <cellStyle name="Standaard 4 3 2 2 2 2 7 2" xfId="26237" xr:uid="{00000000-0005-0000-0000-000006450000}"/>
    <cellStyle name="Standaard 4 3 2 2 2 2 8" xfId="16526" xr:uid="{00000000-0005-0000-0000-000007450000}"/>
    <cellStyle name="Standaard 4 3 2 2 2 2 9" xfId="26202" xr:uid="{00000000-0005-0000-0000-000008450000}"/>
    <cellStyle name="Standaard 4 3 2 2 2 3" xfId="552" xr:uid="{00000000-0005-0000-0000-000009450000}"/>
    <cellStyle name="Standaard 4 3 2 2 2 3 2" xfId="2110" xr:uid="{00000000-0005-0000-0000-00000A450000}"/>
    <cellStyle name="Standaard 4 3 2 2 2 3 2 2" xfId="4441" xr:uid="{00000000-0005-0000-0000-00000B450000}"/>
    <cellStyle name="Standaard 4 3 2 2 2 3 2 2 2" xfId="9108" xr:uid="{00000000-0005-0000-0000-00000C450000}"/>
    <cellStyle name="Standaard 4 3 2 2 2 3 2 2 2 2" xfId="26241" xr:uid="{00000000-0005-0000-0000-00000D450000}"/>
    <cellStyle name="Standaard 4 3 2 2 2 3 2 2 3" xfId="11872" xr:uid="{00000000-0005-0000-0000-00000E450000}"/>
    <cellStyle name="Standaard 4 3 2 2 2 3 2 2 3 2" xfId="26242" xr:uid="{00000000-0005-0000-0000-00000F450000}"/>
    <cellStyle name="Standaard 4 3 2 2 2 3 2 2 4" xfId="16540" xr:uid="{00000000-0005-0000-0000-000010450000}"/>
    <cellStyle name="Standaard 4 3 2 2 2 3 2 2 5" xfId="26240" xr:uid="{00000000-0005-0000-0000-000011450000}"/>
    <cellStyle name="Standaard 4 3 2 2 2 3 2 3" xfId="6777" xr:uid="{00000000-0005-0000-0000-000012450000}"/>
    <cellStyle name="Standaard 4 3 2 2 2 3 2 3 2" xfId="26243" xr:uid="{00000000-0005-0000-0000-000013450000}"/>
    <cellStyle name="Standaard 4 3 2 2 2 3 2 4" xfId="11871" xr:uid="{00000000-0005-0000-0000-000014450000}"/>
    <cellStyle name="Standaard 4 3 2 2 2 3 2 4 2" xfId="26244" xr:uid="{00000000-0005-0000-0000-000015450000}"/>
    <cellStyle name="Standaard 4 3 2 2 2 3 2 5" xfId="16539" xr:uid="{00000000-0005-0000-0000-000016450000}"/>
    <cellStyle name="Standaard 4 3 2 2 2 3 2 6" xfId="26239" xr:uid="{00000000-0005-0000-0000-000017450000}"/>
    <cellStyle name="Standaard 4 3 2 2 2 3 3" xfId="1333" xr:uid="{00000000-0005-0000-0000-000018450000}"/>
    <cellStyle name="Standaard 4 3 2 2 2 3 3 2" xfId="3664" xr:uid="{00000000-0005-0000-0000-000019450000}"/>
    <cellStyle name="Standaard 4 3 2 2 2 3 3 2 2" xfId="8331" xr:uid="{00000000-0005-0000-0000-00001A450000}"/>
    <cellStyle name="Standaard 4 3 2 2 2 3 3 2 2 2" xfId="26247" xr:uid="{00000000-0005-0000-0000-00001B450000}"/>
    <cellStyle name="Standaard 4 3 2 2 2 3 3 2 3" xfId="11874" xr:uid="{00000000-0005-0000-0000-00001C450000}"/>
    <cellStyle name="Standaard 4 3 2 2 2 3 3 2 3 2" xfId="26248" xr:uid="{00000000-0005-0000-0000-00001D450000}"/>
    <cellStyle name="Standaard 4 3 2 2 2 3 3 2 4" xfId="16542" xr:uid="{00000000-0005-0000-0000-00001E450000}"/>
    <cellStyle name="Standaard 4 3 2 2 2 3 3 2 5" xfId="26246" xr:uid="{00000000-0005-0000-0000-00001F450000}"/>
    <cellStyle name="Standaard 4 3 2 2 2 3 3 3" xfId="6000" xr:uid="{00000000-0005-0000-0000-000020450000}"/>
    <cellStyle name="Standaard 4 3 2 2 2 3 3 3 2" xfId="26249" xr:uid="{00000000-0005-0000-0000-000021450000}"/>
    <cellStyle name="Standaard 4 3 2 2 2 3 3 4" xfId="11873" xr:uid="{00000000-0005-0000-0000-000022450000}"/>
    <cellStyle name="Standaard 4 3 2 2 2 3 3 4 2" xfId="26250" xr:uid="{00000000-0005-0000-0000-000023450000}"/>
    <cellStyle name="Standaard 4 3 2 2 2 3 3 5" xfId="16541" xr:uid="{00000000-0005-0000-0000-000024450000}"/>
    <cellStyle name="Standaard 4 3 2 2 2 3 3 6" xfId="26245" xr:uid="{00000000-0005-0000-0000-000025450000}"/>
    <cellStyle name="Standaard 4 3 2 2 2 3 4" xfId="2887" xr:uid="{00000000-0005-0000-0000-000026450000}"/>
    <cellStyle name="Standaard 4 3 2 2 2 3 4 2" xfId="7554" xr:uid="{00000000-0005-0000-0000-000027450000}"/>
    <cellStyle name="Standaard 4 3 2 2 2 3 4 2 2" xfId="26252" xr:uid="{00000000-0005-0000-0000-000028450000}"/>
    <cellStyle name="Standaard 4 3 2 2 2 3 4 3" xfId="11875" xr:uid="{00000000-0005-0000-0000-000029450000}"/>
    <cellStyle name="Standaard 4 3 2 2 2 3 4 3 2" xfId="26253" xr:uid="{00000000-0005-0000-0000-00002A450000}"/>
    <cellStyle name="Standaard 4 3 2 2 2 3 4 4" xfId="16543" xr:uid="{00000000-0005-0000-0000-00002B450000}"/>
    <cellStyle name="Standaard 4 3 2 2 2 3 4 5" xfId="26251" xr:uid="{00000000-0005-0000-0000-00002C450000}"/>
    <cellStyle name="Standaard 4 3 2 2 2 3 5" xfId="5223" xr:uid="{00000000-0005-0000-0000-00002D450000}"/>
    <cellStyle name="Standaard 4 3 2 2 2 3 5 2" xfId="26254" xr:uid="{00000000-0005-0000-0000-00002E450000}"/>
    <cellStyle name="Standaard 4 3 2 2 2 3 6" xfId="11870" xr:uid="{00000000-0005-0000-0000-00002F450000}"/>
    <cellStyle name="Standaard 4 3 2 2 2 3 6 2" xfId="26255" xr:uid="{00000000-0005-0000-0000-000030450000}"/>
    <cellStyle name="Standaard 4 3 2 2 2 3 7" xfId="16538" xr:uid="{00000000-0005-0000-0000-000031450000}"/>
    <cellStyle name="Standaard 4 3 2 2 2 3 8" xfId="26238" xr:uid="{00000000-0005-0000-0000-000032450000}"/>
    <cellStyle name="Standaard 4 3 2 2 2 4" xfId="1722" xr:uid="{00000000-0005-0000-0000-000033450000}"/>
    <cellStyle name="Standaard 4 3 2 2 2 4 2" xfId="4053" xr:uid="{00000000-0005-0000-0000-000034450000}"/>
    <cellStyle name="Standaard 4 3 2 2 2 4 2 2" xfId="8720" xr:uid="{00000000-0005-0000-0000-000035450000}"/>
    <cellStyle name="Standaard 4 3 2 2 2 4 2 2 2" xfId="26258" xr:uid="{00000000-0005-0000-0000-000036450000}"/>
    <cellStyle name="Standaard 4 3 2 2 2 4 2 3" xfId="11877" xr:uid="{00000000-0005-0000-0000-000037450000}"/>
    <cellStyle name="Standaard 4 3 2 2 2 4 2 3 2" xfId="26259" xr:uid="{00000000-0005-0000-0000-000038450000}"/>
    <cellStyle name="Standaard 4 3 2 2 2 4 2 4" xfId="16545" xr:uid="{00000000-0005-0000-0000-000039450000}"/>
    <cellStyle name="Standaard 4 3 2 2 2 4 2 5" xfId="26257" xr:uid="{00000000-0005-0000-0000-00003A450000}"/>
    <cellStyle name="Standaard 4 3 2 2 2 4 3" xfId="6389" xr:uid="{00000000-0005-0000-0000-00003B450000}"/>
    <cellStyle name="Standaard 4 3 2 2 2 4 3 2" xfId="26260" xr:uid="{00000000-0005-0000-0000-00003C450000}"/>
    <cellStyle name="Standaard 4 3 2 2 2 4 4" xfId="11876" xr:uid="{00000000-0005-0000-0000-00003D450000}"/>
    <cellStyle name="Standaard 4 3 2 2 2 4 4 2" xfId="26261" xr:uid="{00000000-0005-0000-0000-00003E450000}"/>
    <cellStyle name="Standaard 4 3 2 2 2 4 5" xfId="16544" xr:uid="{00000000-0005-0000-0000-00003F450000}"/>
    <cellStyle name="Standaard 4 3 2 2 2 4 6" xfId="26256" xr:uid="{00000000-0005-0000-0000-000040450000}"/>
    <cellStyle name="Standaard 4 3 2 2 2 5" xfId="945" xr:uid="{00000000-0005-0000-0000-000041450000}"/>
    <cellStyle name="Standaard 4 3 2 2 2 5 2" xfId="3276" xr:uid="{00000000-0005-0000-0000-000042450000}"/>
    <cellStyle name="Standaard 4 3 2 2 2 5 2 2" xfId="7943" xr:uid="{00000000-0005-0000-0000-000043450000}"/>
    <cellStyle name="Standaard 4 3 2 2 2 5 2 2 2" xfId="26264" xr:uid="{00000000-0005-0000-0000-000044450000}"/>
    <cellStyle name="Standaard 4 3 2 2 2 5 2 3" xfId="11879" xr:uid="{00000000-0005-0000-0000-000045450000}"/>
    <cellStyle name="Standaard 4 3 2 2 2 5 2 3 2" xfId="26265" xr:uid="{00000000-0005-0000-0000-000046450000}"/>
    <cellStyle name="Standaard 4 3 2 2 2 5 2 4" xfId="16547" xr:uid="{00000000-0005-0000-0000-000047450000}"/>
    <cellStyle name="Standaard 4 3 2 2 2 5 2 5" xfId="26263" xr:uid="{00000000-0005-0000-0000-000048450000}"/>
    <cellStyle name="Standaard 4 3 2 2 2 5 3" xfId="5612" xr:uid="{00000000-0005-0000-0000-000049450000}"/>
    <cellStyle name="Standaard 4 3 2 2 2 5 3 2" xfId="26266" xr:uid="{00000000-0005-0000-0000-00004A450000}"/>
    <cellStyle name="Standaard 4 3 2 2 2 5 4" xfId="11878" xr:uid="{00000000-0005-0000-0000-00004B450000}"/>
    <cellStyle name="Standaard 4 3 2 2 2 5 4 2" xfId="26267" xr:uid="{00000000-0005-0000-0000-00004C450000}"/>
    <cellStyle name="Standaard 4 3 2 2 2 5 5" xfId="16546" xr:uid="{00000000-0005-0000-0000-00004D450000}"/>
    <cellStyle name="Standaard 4 3 2 2 2 5 6" xfId="26262" xr:uid="{00000000-0005-0000-0000-00004E450000}"/>
    <cellStyle name="Standaard 4 3 2 2 2 6" xfId="2499" xr:uid="{00000000-0005-0000-0000-00004F450000}"/>
    <cellStyle name="Standaard 4 3 2 2 2 6 2" xfId="7166" xr:uid="{00000000-0005-0000-0000-000050450000}"/>
    <cellStyle name="Standaard 4 3 2 2 2 6 2 2" xfId="26269" xr:uid="{00000000-0005-0000-0000-000051450000}"/>
    <cellStyle name="Standaard 4 3 2 2 2 6 3" xfId="11880" xr:uid="{00000000-0005-0000-0000-000052450000}"/>
    <cellStyle name="Standaard 4 3 2 2 2 6 3 2" xfId="26270" xr:uid="{00000000-0005-0000-0000-000053450000}"/>
    <cellStyle name="Standaard 4 3 2 2 2 6 4" xfId="16548" xr:uid="{00000000-0005-0000-0000-000054450000}"/>
    <cellStyle name="Standaard 4 3 2 2 2 6 5" xfId="26268" xr:uid="{00000000-0005-0000-0000-000055450000}"/>
    <cellStyle name="Standaard 4 3 2 2 2 7" xfId="4835" xr:uid="{00000000-0005-0000-0000-000056450000}"/>
    <cellStyle name="Standaard 4 3 2 2 2 7 2" xfId="26271" xr:uid="{00000000-0005-0000-0000-000057450000}"/>
    <cellStyle name="Standaard 4 3 2 2 2 8" xfId="11857" xr:uid="{00000000-0005-0000-0000-000058450000}"/>
    <cellStyle name="Standaard 4 3 2 2 2 8 2" xfId="26272" xr:uid="{00000000-0005-0000-0000-000059450000}"/>
    <cellStyle name="Standaard 4 3 2 2 2 9" xfId="16525" xr:uid="{00000000-0005-0000-0000-00005A450000}"/>
    <cellStyle name="Standaard 4 3 2 2 3" xfId="260" xr:uid="{00000000-0005-0000-0000-00005B450000}"/>
    <cellStyle name="Standaard 4 3 2 2 3 2" xfId="651" xr:uid="{00000000-0005-0000-0000-00005C450000}"/>
    <cellStyle name="Standaard 4 3 2 2 3 2 2" xfId="2209" xr:uid="{00000000-0005-0000-0000-00005D450000}"/>
    <cellStyle name="Standaard 4 3 2 2 3 2 2 2" xfId="4540" xr:uid="{00000000-0005-0000-0000-00005E450000}"/>
    <cellStyle name="Standaard 4 3 2 2 3 2 2 2 2" xfId="9207" xr:uid="{00000000-0005-0000-0000-00005F450000}"/>
    <cellStyle name="Standaard 4 3 2 2 3 2 2 2 2 2" xfId="26277" xr:uid="{00000000-0005-0000-0000-000060450000}"/>
    <cellStyle name="Standaard 4 3 2 2 3 2 2 2 3" xfId="11884" xr:uid="{00000000-0005-0000-0000-000061450000}"/>
    <cellStyle name="Standaard 4 3 2 2 3 2 2 2 3 2" xfId="26278" xr:uid="{00000000-0005-0000-0000-000062450000}"/>
    <cellStyle name="Standaard 4 3 2 2 3 2 2 2 4" xfId="16552" xr:uid="{00000000-0005-0000-0000-000063450000}"/>
    <cellStyle name="Standaard 4 3 2 2 3 2 2 2 5" xfId="26276" xr:uid="{00000000-0005-0000-0000-000064450000}"/>
    <cellStyle name="Standaard 4 3 2 2 3 2 2 3" xfId="6876" xr:uid="{00000000-0005-0000-0000-000065450000}"/>
    <cellStyle name="Standaard 4 3 2 2 3 2 2 3 2" xfId="26279" xr:uid="{00000000-0005-0000-0000-000066450000}"/>
    <cellStyle name="Standaard 4 3 2 2 3 2 2 4" xfId="11883" xr:uid="{00000000-0005-0000-0000-000067450000}"/>
    <cellStyle name="Standaard 4 3 2 2 3 2 2 4 2" xfId="26280" xr:uid="{00000000-0005-0000-0000-000068450000}"/>
    <cellStyle name="Standaard 4 3 2 2 3 2 2 5" xfId="16551" xr:uid="{00000000-0005-0000-0000-000069450000}"/>
    <cellStyle name="Standaard 4 3 2 2 3 2 2 6" xfId="26275" xr:uid="{00000000-0005-0000-0000-00006A450000}"/>
    <cellStyle name="Standaard 4 3 2 2 3 2 3" xfId="1432" xr:uid="{00000000-0005-0000-0000-00006B450000}"/>
    <cellStyle name="Standaard 4 3 2 2 3 2 3 2" xfId="3763" xr:uid="{00000000-0005-0000-0000-00006C450000}"/>
    <cellStyle name="Standaard 4 3 2 2 3 2 3 2 2" xfId="8430" xr:uid="{00000000-0005-0000-0000-00006D450000}"/>
    <cellStyle name="Standaard 4 3 2 2 3 2 3 2 2 2" xfId="26283" xr:uid="{00000000-0005-0000-0000-00006E450000}"/>
    <cellStyle name="Standaard 4 3 2 2 3 2 3 2 3" xfId="11886" xr:uid="{00000000-0005-0000-0000-00006F450000}"/>
    <cellStyle name="Standaard 4 3 2 2 3 2 3 2 3 2" xfId="26284" xr:uid="{00000000-0005-0000-0000-000070450000}"/>
    <cellStyle name="Standaard 4 3 2 2 3 2 3 2 4" xfId="16554" xr:uid="{00000000-0005-0000-0000-000071450000}"/>
    <cellStyle name="Standaard 4 3 2 2 3 2 3 2 5" xfId="26282" xr:uid="{00000000-0005-0000-0000-000072450000}"/>
    <cellStyle name="Standaard 4 3 2 2 3 2 3 3" xfId="6099" xr:uid="{00000000-0005-0000-0000-000073450000}"/>
    <cellStyle name="Standaard 4 3 2 2 3 2 3 3 2" xfId="26285" xr:uid="{00000000-0005-0000-0000-000074450000}"/>
    <cellStyle name="Standaard 4 3 2 2 3 2 3 4" xfId="11885" xr:uid="{00000000-0005-0000-0000-000075450000}"/>
    <cellStyle name="Standaard 4 3 2 2 3 2 3 4 2" xfId="26286" xr:uid="{00000000-0005-0000-0000-000076450000}"/>
    <cellStyle name="Standaard 4 3 2 2 3 2 3 5" xfId="16553" xr:uid="{00000000-0005-0000-0000-000077450000}"/>
    <cellStyle name="Standaard 4 3 2 2 3 2 3 6" xfId="26281" xr:uid="{00000000-0005-0000-0000-000078450000}"/>
    <cellStyle name="Standaard 4 3 2 2 3 2 4" xfId="2986" xr:uid="{00000000-0005-0000-0000-000079450000}"/>
    <cellStyle name="Standaard 4 3 2 2 3 2 4 2" xfId="7653" xr:uid="{00000000-0005-0000-0000-00007A450000}"/>
    <cellStyle name="Standaard 4 3 2 2 3 2 4 2 2" xfId="26288" xr:uid="{00000000-0005-0000-0000-00007B450000}"/>
    <cellStyle name="Standaard 4 3 2 2 3 2 4 3" xfId="11887" xr:uid="{00000000-0005-0000-0000-00007C450000}"/>
    <cellStyle name="Standaard 4 3 2 2 3 2 4 3 2" xfId="26289" xr:uid="{00000000-0005-0000-0000-00007D450000}"/>
    <cellStyle name="Standaard 4 3 2 2 3 2 4 4" xfId="16555" xr:uid="{00000000-0005-0000-0000-00007E450000}"/>
    <cellStyle name="Standaard 4 3 2 2 3 2 4 5" xfId="26287" xr:uid="{00000000-0005-0000-0000-00007F450000}"/>
    <cellStyle name="Standaard 4 3 2 2 3 2 5" xfId="5322" xr:uid="{00000000-0005-0000-0000-000080450000}"/>
    <cellStyle name="Standaard 4 3 2 2 3 2 5 2" xfId="26290" xr:uid="{00000000-0005-0000-0000-000081450000}"/>
    <cellStyle name="Standaard 4 3 2 2 3 2 6" xfId="11882" xr:uid="{00000000-0005-0000-0000-000082450000}"/>
    <cellStyle name="Standaard 4 3 2 2 3 2 6 2" xfId="26291" xr:uid="{00000000-0005-0000-0000-000083450000}"/>
    <cellStyle name="Standaard 4 3 2 2 3 2 7" xfId="16550" xr:uid="{00000000-0005-0000-0000-000084450000}"/>
    <cellStyle name="Standaard 4 3 2 2 3 2 8" xfId="26274" xr:uid="{00000000-0005-0000-0000-000085450000}"/>
    <cellStyle name="Standaard 4 3 2 2 3 3" xfId="1821" xr:uid="{00000000-0005-0000-0000-000086450000}"/>
    <cellStyle name="Standaard 4 3 2 2 3 3 2" xfId="4152" xr:uid="{00000000-0005-0000-0000-000087450000}"/>
    <cellStyle name="Standaard 4 3 2 2 3 3 2 2" xfId="8819" xr:uid="{00000000-0005-0000-0000-000088450000}"/>
    <cellStyle name="Standaard 4 3 2 2 3 3 2 2 2" xfId="26294" xr:uid="{00000000-0005-0000-0000-000089450000}"/>
    <cellStyle name="Standaard 4 3 2 2 3 3 2 3" xfId="11889" xr:uid="{00000000-0005-0000-0000-00008A450000}"/>
    <cellStyle name="Standaard 4 3 2 2 3 3 2 3 2" xfId="26295" xr:uid="{00000000-0005-0000-0000-00008B450000}"/>
    <cellStyle name="Standaard 4 3 2 2 3 3 2 4" xfId="16557" xr:uid="{00000000-0005-0000-0000-00008C450000}"/>
    <cellStyle name="Standaard 4 3 2 2 3 3 2 5" xfId="26293" xr:uid="{00000000-0005-0000-0000-00008D450000}"/>
    <cellStyle name="Standaard 4 3 2 2 3 3 3" xfId="6488" xr:uid="{00000000-0005-0000-0000-00008E450000}"/>
    <cellStyle name="Standaard 4 3 2 2 3 3 3 2" xfId="26296" xr:uid="{00000000-0005-0000-0000-00008F450000}"/>
    <cellStyle name="Standaard 4 3 2 2 3 3 4" xfId="11888" xr:uid="{00000000-0005-0000-0000-000090450000}"/>
    <cellStyle name="Standaard 4 3 2 2 3 3 4 2" xfId="26297" xr:uid="{00000000-0005-0000-0000-000091450000}"/>
    <cellStyle name="Standaard 4 3 2 2 3 3 5" xfId="16556" xr:uid="{00000000-0005-0000-0000-000092450000}"/>
    <cellStyle name="Standaard 4 3 2 2 3 3 6" xfId="26292" xr:uid="{00000000-0005-0000-0000-000093450000}"/>
    <cellStyle name="Standaard 4 3 2 2 3 4" xfId="1044" xr:uid="{00000000-0005-0000-0000-000094450000}"/>
    <cellStyle name="Standaard 4 3 2 2 3 4 2" xfId="3375" xr:uid="{00000000-0005-0000-0000-000095450000}"/>
    <cellStyle name="Standaard 4 3 2 2 3 4 2 2" xfId="8042" xr:uid="{00000000-0005-0000-0000-000096450000}"/>
    <cellStyle name="Standaard 4 3 2 2 3 4 2 2 2" xfId="26300" xr:uid="{00000000-0005-0000-0000-000097450000}"/>
    <cellStyle name="Standaard 4 3 2 2 3 4 2 3" xfId="11891" xr:uid="{00000000-0005-0000-0000-000098450000}"/>
    <cellStyle name="Standaard 4 3 2 2 3 4 2 3 2" xfId="26301" xr:uid="{00000000-0005-0000-0000-000099450000}"/>
    <cellStyle name="Standaard 4 3 2 2 3 4 2 4" xfId="16559" xr:uid="{00000000-0005-0000-0000-00009A450000}"/>
    <cellStyle name="Standaard 4 3 2 2 3 4 2 5" xfId="26299" xr:uid="{00000000-0005-0000-0000-00009B450000}"/>
    <cellStyle name="Standaard 4 3 2 2 3 4 3" xfId="5711" xr:uid="{00000000-0005-0000-0000-00009C450000}"/>
    <cellStyle name="Standaard 4 3 2 2 3 4 3 2" xfId="26302" xr:uid="{00000000-0005-0000-0000-00009D450000}"/>
    <cellStyle name="Standaard 4 3 2 2 3 4 4" xfId="11890" xr:uid="{00000000-0005-0000-0000-00009E450000}"/>
    <cellStyle name="Standaard 4 3 2 2 3 4 4 2" xfId="26303" xr:uid="{00000000-0005-0000-0000-00009F450000}"/>
    <cellStyle name="Standaard 4 3 2 2 3 4 5" xfId="16558" xr:uid="{00000000-0005-0000-0000-0000A0450000}"/>
    <cellStyle name="Standaard 4 3 2 2 3 4 6" xfId="26298" xr:uid="{00000000-0005-0000-0000-0000A1450000}"/>
    <cellStyle name="Standaard 4 3 2 2 3 5" xfId="2598" xr:uid="{00000000-0005-0000-0000-0000A2450000}"/>
    <cellStyle name="Standaard 4 3 2 2 3 5 2" xfId="7265" xr:uid="{00000000-0005-0000-0000-0000A3450000}"/>
    <cellStyle name="Standaard 4 3 2 2 3 5 2 2" xfId="26305" xr:uid="{00000000-0005-0000-0000-0000A4450000}"/>
    <cellStyle name="Standaard 4 3 2 2 3 5 3" xfId="11892" xr:uid="{00000000-0005-0000-0000-0000A5450000}"/>
    <cellStyle name="Standaard 4 3 2 2 3 5 3 2" xfId="26306" xr:uid="{00000000-0005-0000-0000-0000A6450000}"/>
    <cellStyle name="Standaard 4 3 2 2 3 5 4" xfId="16560" xr:uid="{00000000-0005-0000-0000-0000A7450000}"/>
    <cellStyle name="Standaard 4 3 2 2 3 5 5" xfId="26304" xr:uid="{00000000-0005-0000-0000-0000A8450000}"/>
    <cellStyle name="Standaard 4 3 2 2 3 6" xfId="4934" xr:uid="{00000000-0005-0000-0000-0000A9450000}"/>
    <cellStyle name="Standaard 4 3 2 2 3 6 2" xfId="26307" xr:uid="{00000000-0005-0000-0000-0000AA450000}"/>
    <cellStyle name="Standaard 4 3 2 2 3 7" xfId="11881" xr:uid="{00000000-0005-0000-0000-0000AB450000}"/>
    <cellStyle name="Standaard 4 3 2 2 3 7 2" xfId="26308" xr:uid="{00000000-0005-0000-0000-0000AC450000}"/>
    <cellStyle name="Standaard 4 3 2 2 3 8" xfId="16549" xr:uid="{00000000-0005-0000-0000-0000AD450000}"/>
    <cellStyle name="Standaard 4 3 2 2 3 9" xfId="26273" xr:uid="{00000000-0005-0000-0000-0000AE450000}"/>
    <cellStyle name="Standaard 4 3 2 2 4" xfId="457" xr:uid="{00000000-0005-0000-0000-0000AF450000}"/>
    <cellStyle name="Standaard 4 3 2 2 4 2" xfId="2015" xr:uid="{00000000-0005-0000-0000-0000B0450000}"/>
    <cellStyle name="Standaard 4 3 2 2 4 2 2" xfId="4346" xr:uid="{00000000-0005-0000-0000-0000B1450000}"/>
    <cellStyle name="Standaard 4 3 2 2 4 2 2 2" xfId="9013" xr:uid="{00000000-0005-0000-0000-0000B2450000}"/>
    <cellStyle name="Standaard 4 3 2 2 4 2 2 2 2" xfId="26312" xr:uid="{00000000-0005-0000-0000-0000B3450000}"/>
    <cellStyle name="Standaard 4 3 2 2 4 2 2 3" xfId="11895" xr:uid="{00000000-0005-0000-0000-0000B4450000}"/>
    <cellStyle name="Standaard 4 3 2 2 4 2 2 3 2" xfId="26313" xr:uid="{00000000-0005-0000-0000-0000B5450000}"/>
    <cellStyle name="Standaard 4 3 2 2 4 2 2 4" xfId="16563" xr:uid="{00000000-0005-0000-0000-0000B6450000}"/>
    <cellStyle name="Standaard 4 3 2 2 4 2 2 5" xfId="26311" xr:uid="{00000000-0005-0000-0000-0000B7450000}"/>
    <cellStyle name="Standaard 4 3 2 2 4 2 3" xfId="6682" xr:uid="{00000000-0005-0000-0000-0000B8450000}"/>
    <cellStyle name="Standaard 4 3 2 2 4 2 3 2" xfId="26314" xr:uid="{00000000-0005-0000-0000-0000B9450000}"/>
    <cellStyle name="Standaard 4 3 2 2 4 2 4" xfId="11894" xr:uid="{00000000-0005-0000-0000-0000BA450000}"/>
    <cellStyle name="Standaard 4 3 2 2 4 2 4 2" xfId="26315" xr:uid="{00000000-0005-0000-0000-0000BB450000}"/>
    <cellStyle name="Standaard 4 3 2 2 4 2 5" xfId="16562" xr:uid="{00000000-0005-0000-0000-0000BC450000}"/>
    <cellStyle name="Standaard 4 3 2 2 4 2 6" xfId="26310" xr:uid="{00000000-0005-0000-0000-0000BD450000}"/>
    <cellStyle name="Standaard 4 3 2 2 4 3" xfId="1238" xr:uid="{00000000-0005-0000-0000-0000BE450000}"/>
    <cellStyle name="Standaard 4 3 2 2 4 3 2" xfId="3569" xr:uid="{00000000-0005-0000-0000-0000BF450000}"/>
    <cellStyle name="Standaard 4 3 2 2 4 3 2 2" xfId="8236" xr:uid="{00000000-0005-0000-0000-0000C0450000}"/>
    <cellStyle name="Standaard 4 3 2 2 4 3 2 2 2" xfId="26318" xr:uid="{00000000-0005-0000-0000-0000C1450000}"/>
    <cellStyle name="Standaard 4 3 2 2 4 3 2 3" xfId="11897" xr:uid="{00000000-0005-0000-0000-0000C2450000}"/>
    <cellStyle name="Standaard 4 3 2 2 4 3 2 3 2" xfId="26319" xr:uid="{00000000-0005-0000-0000-0000C3450000}"/>
    <cellStyle name="Standaard 4 3 2 2 4 3 2 4" xfId="16565" xr:uid="{00000000-0005-0000-0000-0000C4450000}"/>
    <cellStyle name="Standaard 4 3 2 2 4 3 2 5" xfId="26317" xr:uid="{00000000-0005-0000-0000-0000C5450000}"/>
    <cellStyle name="Standaard 4 3 2 2 4 3 3" xfId="5905" xr:uid="{00000000-0005-0000-0000-0000C6450000}"/>
    <cellStyle name="Standaard 4 3 2 2 4 3 3 2" xfId="26320" xr:uid="{00000000-0005-0000-0000-0000C7450000}"/>
    <cellStyle name="Standaard 4 3 2 2 4 3 4" xfId="11896" xr:uid="{00000000-0005-0000-0000-0000C8450000}"/>
    <cellStyle name="Standaard 4 3 2 2 4 3 4 2" xfId="26321" xr:uid="{00000000-0005-0000-0000-0000C9450000}"/>
    <cellStyle name="Standaard 4 3 2 2 4 3 5" xfId="16564" xr:uid="{00000000-0005-0000-0000-0000CA450000}"/>
    <cellStyle name="Standaard 4 3 2 2 4 3 6" xfId="26316" xr:uid="{00000000-0005-0000-0000-0000CB450000}"/>
    <cellStyle name="Standaard 4 3 2 2 4 4" xfId="2792" xr:uid="{00000000-0005-0000-0000-0000CC450000}"/>
    <cellStyle name="Standaard 4 3 2 2 4 4 2" xfId="7459" xr:uid="{00000000-0005-0000-0000-0000CD450000}"/>
    <cellStyle name="Standaard 4 3 2 2 4 4 2 2" xfId="26323" xr:uid="{00000000-0005-0000-0000-0000CE450000}"/>
    <cellStyle name="Standaard 4 3 2 2 4 4 3" xfId="11898" xr:uid="{00000000-0005-0000-0000-0000CF450000}"/>
    <cellStyle name="Standaard 4 3 2 2 4 4 3 2" xfId="26324" xr:uid="{00000000-0005-0000-0000-0000D0450000}"/>
    <cellStyle name="Standaard 4 3 2 2 4 4 4" xfId="16566" xr:uid="{00000000-0005-0000-0000-0000D1450000}"/>
    <cellStyle name="Standaard 4 3 2 2 4 4 5" xfId="26322" xr:uid="{00000000-0005-0000-0000-0000D2450000}"/>
    <cellStyle name="Standaard 4 3 2 2 4 5" xfId="5128" xr:uid="{00000000-0005-0000-0000-0000D3450000}"/>
    <cellStyle name="Standaard 4 3 2 2 4 5 2" xfId="26325" xr:uid="{00000000-0005-0000-0000-0000D4450000}"/>
    <cellStyle name="Standaard 4 3 2 2 4 6" xfId="11893" xr:uid="{00000000-0005-0000-0000-0000D5450000}"/>
    <cellStyle name="Standaard 4 3 2 2 4 6 2" xfId="26326" xr:uid="{00000000-0005-0000-0000-0000D6450000}"/>
    <cellStyle name="Standaard 4 3 2 2 4 7" xfId="16561" xr:uid="{00000000-0005-0000-0000-0000D7450000}"/>
    <cellStyle name="Standaard 4 3 2 2 4 8" xfId="26309" xr:uid="{00000000-0005-0000-0000-0000D8450000}"/>
    <cellStyle name="Standaard 4 3 2 2 5" xfId="1627" xr:uid="{00000000-0005-0000-0000-0000D9450000}"/>
    <cellStyle name="Standaard 4 3 2 2 5 2" xfId="3958" xr:uid="{00000000-0005-0000-0000-0000DA450000}"/>
    <cellStyle name="Standaard 4 3 2 2 5 2 2" xfId="8625" xr:uid="{00000000-0005-0000-0000-0000DB450000}"/>
    <cellStyle name="Standaard 4 3 2 2 5 2 2 2" xfId="26329" xr:uid="{00000000-0005-0000-0000-0000DC450000}"/>
    <cellStyle name="Standaard 4 3 2 2 5 2 3" xfId="11900" xr:uid="{00000000-0005-0000-0000-0000DD450000}"/>
    <cellStyle name="Standaard 4 3 2 2 5 2 3 2" xfId="26330" xr:uid="{00000000-0005-0000-0000-0000DE450000}"/>
    <cellStyle name="Standaard 4 3 2 2 5 2 4" xfId="16568" xr:uid="{00000000-0005-0000-0000-0000DF450000}"/>
    <cellStyle name="Standaard 4 3 2 2 5 2 5" xfId="26328" xr:uid="{00000000-0005-0000-0000-0000E0450000}"/>
    <cellStyle name="Standaard 4 3 2 2 5 3" xfId="6294" xr:uid="{00000000-0005-0000-0000-0000E1450000}"/>
    <cellStyle name="Standaard 4 3 2 2 5 3 2" xfId="26331" xr:uid="{00000000-0005-0000-0000-0000E2450000}"/>
    <cellStyle name="Standaard 4 3 2 2 5 4" xfId="11899" xr:uid="{00000000-0005-0000-0000-0000E3450000}"/>
    <cellStyle name="Standaard 4 3 2 2 5 4 2" xfId="26332" xr:uid="{00000000-0005-0000-0000-0000E4450000}"/>
    <cellStyle name="Standaard 4 3 2 2 5 5" xfId="16567" xr:uid="{00000000-0005-0000-0000-0000E5450000}"/>
    <cellStyle name="Standaard 4 3 2 2 5 6" xfId="26327" xr:uid="{00000000-0005-0000-0000-0000E6450000}"/>
    <cellStyle name="Standaard 4 3 2 2 6" xfId="850" xr:uid="{00000000-0005-0000-0000-0000E7450000}"/>
    <cellStyle name="Standaard 4 3 2 2 6 2" xfId="3181" xr:uid="{00000000-0005-0000-0000-0000E8450000}"/>
    <cellStyle name="Standaard 4 3 2 2 6 2 2" xfId="7848" xr:uid="{00000000-0005-0000-0000-0000E9450000}"/>
    <cellStyle name="Standaard 4 3 2 2 6 2 2 2" xfId="26335" xr:uid="{00000000-0005-0000-0000-0000EA450000}"/>
    <cellStyle name="Standaard 4 3 2 2 6 2 3" xfId="11902" xr:uid="{00000000-0005-0000-0000-0000EB450000}"/>
    <cellStyle name="Standaard 4 3 2 2 6 2 3 2" xfId="26336" xr:uid="{00000000-0005-0000-0000-0000EC450000}"/>
    <cellStyle name="Standaard 4 3 2 2 6 2 4" xfId="16570" xr:uid="{00000000-0005-0000-0000-0000ED450000}"/>
    <cellStyle name="Standaard 4 3 2 2 6 2 5" xfId="26334" xr:uid="{00000000-0005-0000-0000-0000EE450000}"/>
    <cellStyle name="Standaard 4 3 2 2 6 3" xfId="5517" xr:uid="{00000000-0005-0000-0000-0000EF450000}"/>
    <cellStyle name="Standaard 4 3 2 2 6 3 2" xfId="26337" xr:uid="{00000000-0005-0000-0000-0000F0450000}"/>
    <cellStyle name="Standaard 4 3 2 2 6 4" xfId="11901" xr:uid="{00000000-0005-0000-0000-0000F1450000}"/>
    <cellStyle name="Standaard 4 3 2 2 6 4 2" xfId="26338" xr:uid="{00000000-0005-0000-0000-0000F2450000}"/>
    <cellStyle name="Standaard 4 3 2 2 6 5" xfId="16569" xr:uid="{00000000-0005-0000-0000-0000F3450000}"/>
    <cellStyle name="Standaard 4 3 2 2 6 6" xfId="26333" xr:uid="{00000000-0005-0000-0000-0000F4450000}"/>
    <cellStyle name="Standaard 4 3 2 2 7" xfId="2404" xr:uid="{00000000-0005-0000-0000-0000F5450000}"/>
    <cellStyle name="Standaard 4 3 2 2 7 2" xfId="7071" xr:uid="{00000000-0005-0000-0000-0000F6450000}"/>
    <cellStyle name="Standaard 4 3 2 2 7 2 2" xfId="26340" xr:uid="{00000000-0005-0000-0000-0000F7450000}"/>
    <cellStyle name="Standaard 4 3 2 2 7 3" xfId="11903" xr:uid="{00000000-0005-0000-0000-0000F8450000}"/>
    <cellStyle name="Standaard 4 3 2 2 7 3 2" xfId="26341" xr:uid="{00000000-0005-0000-0000-0000F9450000}"/>
    <cellStyle name="Standaard 4 3 2 2 7 4" xfId="16571" xr:uid="{00000000-0005-0000-0000-0000FA450000}"/>
    <cellStyle name="Standaard 4 3 2 2 7 5" xfId="26339" xr:uid="{00000000-0005-0000-0000-0000FB450000}"/>
    <cellStyle name="Standaard 4 3 2 2 8" xfId="4736" xr:uid="{00000000-0005-0000-0000-0000FC450000}"/>
    <cellStyle name="Standaard 4 3 2 2 8 2" xfId="26342" xr:uid="{00000000-0005-0000-0000-0000FD450000}"/>
    <cellStyle name="Standaard 4 3 2 2 9" xfId="11856" xr:uid="{00000000-0005-0000-0000-0000FE450000}"/>
    <cellStyle name="Standaard 4 3 2 2 9 2" xfId="26343" xr:uid="{00000000-0005-0000-0000-0000FF450000}"/>
    <cellStyle name="Standaard 4 3 2 3" xfId="65" xr:uid="{00000000-0005-0000-0000-000000460000}"/>
    <cellStyle name="Standaard 4 3 2 3 10" xfId="16572" xr:uid="{00000000-0005-0000-0000-000001460000}"/>
    <cellStyle name="Standaard 4 3 2 3 11" xfId="26344" xr:uid="{00000000-0005-0000-0000-000002460000}"/>
    <cellStyle name="Standaard 4 3 2 3 2" xfId="185" xr:uid="{00000000-0005-0000-0000-000003460000}"/>
    <cellStyle name="Standaard 4 3 2 3 2 10" xfId="26345" xr:uid="{00000000-0005-0000-0000-000004460000}"/>
    <cellStyle name="Standaard 4 3 2 3 2 2" xfId="379" xr:uid="{00000000-0005-0000-0000-000005460000}"/>
    <cellStyle name="Standaard 4 3 2 3 2 2 2" xfId="770" xr:uid="{00000000-0005-0000-0000-000006460000}"/>
    <cellStyle name="Standaard 4 3 2 3 2 2 2 2" xfId="2328" xr:uid="{00000000-0005-0000-0000-000007460000}"/>
    <cellStyle name="Standaard 4 3 2 3 2 2 2 2 2" xfId="4659" xr:uid="{00000000-0005-0000-0000-000008460000}"/>
    <cellStyle name="Standaard 4 3 2 3 2 2 2 2 2 2" xfId="9326" xr:uid="{00000000-0005-0000-0000-000009460000}"/>
    <cellStyle name="Standaard 4 3 2 3 2 2 2 2 2 2 2" xfId="26350" xr:uid="{00000000-0005-0000-0000-00000A460000}"/>
    <cellStyle name="Standaard 4 3 2 3 2 2 2 2 2 3" xfId="11909" xr:uid="{00000000-0005-0000-0000-00000B460000}"/>
    <cellStyle name="Standaard 4 3 2 3 2 2 2 2 2 3 2" xfId="26351" xr:uid="{00000000-0005-0000-0000-00000C460000}"/>
    <cellStyle name="Standaard 4 3 2 3 2 2 2 2 2 4" xfId="16577" xr:uid="{00000000-0005-0000-0000-00000D460000}"/>
    <cellStyle name="Standaard 4 3 2 3 2 2 2 2 2 5" xfId="26349" xr:uid="{00000000-0005-0000-0000-00000E460000}"/>
    <cellStyle name="Standaard 4 3 2 3 2 2 2 2 3" xfId="6995" xr:uid="{00000000-0005-0000-0000-00000F460000}"/>
    <cellStyle name="Standaard 4 3 2 3 2 2 2 2 3 2" xfId="26352" xr:uid="{00000000-0005-0000-0000-000010460000}"/>
    <cellStyle name="Standaard 4 3 2 3 2 2 2 2 4" xfId="11908" xr:uid="{00000000-0005-0000-0000-000011460000}"/>
    <cellStyle name="Standaard 4 3 2 3 2 2 2 2 4 2" xfId="26353" xr:uid="{00000000-0005-0000-0000-000012460000}"/>
    <cellStyle name="Standaard 4 3 2 3 2 2 2 2 5" xfId="16576" xr:uid="{00000000-0005-0000-0000-000013460000}"/>
    <cellStyle name="Standaard 4 3 2 3 2 2 2 2 6" xfId="26348" xr:uid="{00000000-0005-0000-0000-000014460000}"/>
    <cellStyle name="Standaard 4 3 2 3 2 2 2 3" xfId="1551" xr:uid="{00000000-0005-0000-0000-000015460000}"/>
    <cellStyle name="Standaard 4 3 2 3 2 2 2 3 2" xfId="3882" xr:uid="{00000000-0005-0000-0000-000016460000}"/>
    <cellStyle name="Standaard 4 3 2 3 2 2 2 3 2 2" xfId="8549" xr:uid="{00000000-0005-0000-0000-000017460000}"/>
    <cellStyle name="Standaard 4 3 2 3 2 2 2 3 2 2 2" xfId="26356" xr:uid="{00000000-0005-0000-0000-000018460000}"/>
    <cellStyle name="Standaard 4 3 2 3 2 2 2 3 2 3" xfId="11911" xr:uid="{00000000-0005-0000-0000-000019460000}"/>
    <cellStyle name="Standaard 4 3 2 3 2 2 2 3 2 3 2" xfId="26357" xr:uid="{00000000-0005-0000-0000-00001A460000}"/>
    <cellStyle name="Standaard 4 3 2 3 2 2 2 3 2 4" xfId="16579" xr:uid="{00000000-0005-0000-0000-00001B460000}"/>
    <cellStyle name="Standaard 4 3 2 3 2 2 2 3 2 5" xfId="26355" xr:uid="{00000000-0005-0000-0000-00001C460000}"/>
    <cellStyle name="Standaard 4 3 2 3 2 2 2 3 3" xfId="6218" xr:uid="{00000000-0005-0000-0000-00001D460000}"/>
    <cellStyle name="Standaard 4 3 2 3 2 2 2 3 3 2" xfId="26358" xr:uid="{00000000-0005-0000-0000-00001E460000}"/>
    <cellStyle name="Standaard 4 3 2 3 2 2 2 3 4" xfId="11910" xr:uid="{00000000-0005-0000-0000-00001F460000}"/>
    <cellStyle name="Standaard 4 3 2 3 2 2 2 3 4 2" xfId="26359" xr:uid="{00000000-0005-0000-0000-000020460000}"/>
    <cellStyle name="Standaard 4 3 2 3 2 2 2 3 5" xfId="16578" xr:uid="{00000000-0005-0000-0000-000021460000}"/>
    <cellStyle name="Standaard 4 3 2 3 2 2 2 3 6" xfId="26354" xr:uid="{00000000-0005-0000-0000-000022460000}"/>
    <cellStyle name="Standaard 4 3 2 3 2 2 2 4" xfId="3105" xr:uid="{00000000-0005-0000-0000-000023460000}"/>
    <cellStyle name="Standaard 4 3 2 3 2 2 2 4 2" xfId="7772" xr:uid="{00000000-0005-0000-0000-000024460000}"/>
    <cellStyle name="Standaard 4 3 2 3 2 2 2 4 2 2" xfId="26361" xr:uid="{00000000-0005-0000-0000-000025460000}"/>
    <cellStyle name="Standaard 4 3 2 3 2 2 2 4 3" xfId="11912" xr:uid="{00000000-0005-0000-0000-000026460000}"/>
    <cellStyle name="Standaard 4 3 2 3 2 2 2 4 3 2" xfId="26362" xr:uid="{00000000-0005-0000-0000-000027460000}"/>
    <cellStyle name="Standaard 4 3 2 3 2 2 2 4 4" xfId="16580" xr:uid="{00000000-0005-0000-0000-000028460000}"/>
    <cellStyle name="Standaard 4 3 2 3 2 2 2 4 5" xfId="26360" xr:uid="{00000000-0005-0000-0000-000029460000}"/>
    <cellStyle name="Standaard 4 3 2 3 2 2 2 5" xfId="5441" xr:uid="{00000000-0005-0000-0000-00002A460000}"/>
    <cellStyle name="Standaard 4 3 2 3 2 2 2 5 2" xfId="26363" xr:uid="{00000000-0005-0000-0000-00002B460000}"/>
    <cellStyle name="Standaard 4 3 2 3 2 2 2 6" xfId="11907" xr:uid="{00000000-0005-0000-0000-00002C460000}"/>
    <cellStyle name="Standaard 4 3 2 3 2 2 2 6 2" xfId="26364" xr:uid="{00000000-0005-0000-0000-00002D460000}"/>
    <cellStyle name="Standaard 4 3 2 3 2 2 2 7" xfId="16575" xr:uid="{00000000-0005-0000-0000-00002E460000}"/>
    <cellStyle name="Standaard 4 3 2 3 2 2 2 8" xfId="26347" xr:uid="{00000000-0005-0000-0000-00002F460000}"/>
    <cellStyle name="Standaard 4 3 2 3 2 2 3" xfId="1940" xr:uid="{00000000-0005-0000-0000-000030460000}"/>
    <cellStyle name="Standaard 4 3 2 3 2 2 3 2" xfId="4271" xr:uid="{00000000-0005-0000-0000-000031460000}"/>
    <cellStyle name="Standaard 4 3 2 3 2 2 3 2 2" xfId="8938" xr:uid="{00000000-0005-0000-0000-000032460000}"/>
    <cellStyle name="Standaard 4 3 2 3 2 2 3 2 2 2" xfId="26367" xr:uid="{00000000-0005-0000-0000-000033460000}"/>
    <cellStyle name="Standaard 4 3 2 3 2 2 3 2 3" xfId="11914" xr:uid="{00000000-0005-0000-0000-000034460000}"/>
    <cellStyle name="Standaard 4 3 2 3 2 2 3 2 3 2" xfId="26368" xr:uid="{00000000-0005-0000-0000-000035460000}"/>
    <cellStyle name="Standaard 4 3 2 3 2 2 3 2 4" xfId="16582" xr:uid="{00000000-0005-0000-0000-000036460000}"/>
    <cellStyle name="Standaard 4 3 2 3 2 2 3 2 5" xfId="26366" xr:uid="{00000000-0005-0000-0000-000037460000}"/>
    <cellStyle name="Standaard 4 3 2 3 2 2 3 3" xfId="6607" xr:uid="{00000000-0005-0000-0000-000038460000}"/>
    <cellStyle name="Standaard 4 3 2 3 2 2 3 3 2" xfId="26369" xr:uid="{00000000-0005-0000-0000-000039460000}"/>
    <cellStyle name="Standaard 4 3 2 3 2 2 3 4" xfId="11913" xr:uid="{00000000-0005-0000-0000-00003A460000}"/>
    <cellStyle name="Standaard 4 3 2 3 2 2 3 4 2" xfId="26370" xr:uid="{00000000-0005-0000-0000-00003B460000}"/>
    <cellStyle name="Standaard 4 3 2 3 2 2 3 5" xfId="16581" xr:uid="{00000000-0005-0000-0000-00003C460000}"/>
    <cellStyle name="Standaard 4 3 2 3 2 2 3 6" xfId="26365" xr:uid="{00000000-0005-0000-0000-00003D460000}"/>
    <cellStyle name="Standaard 4 3 2 3 2 2 4" xfId="1163" xr:uid="{00000000-0005-0000-0000-00003E460000}"/>
    <cellStyle name="Standaard 4 3 2 3 2 2 4 2" xfId="3494" xr:uid="{00000000-0005-0000-0000-00003F460000}"/>
    <cellStyle name="Standaard 4 3 2 3 2 2 4 2 2" xfId="8161" xr:uid="{00000000-0005-0000-0000-000040460000}"/>
    <cellStyle name="Standaard 4 3 2 3 2 2 4 2 2 2" xfId="26373" xr:uid="{00000000-0005-0000-0000-000041460000}"/>
    <cellStyle name="Standaard 4 3 2 3 2 2 4 2 3" xfId="11916" xr:uid="{00000000-0005-0000-0000-000042460000}"/>
    <cellStyle name="Standaard 4 3 2 3 2 2 4 2 3 2" xfId="26374" xr:uid="{00000000-0005-0000-0000-000043460000}"/>
    <cellStyle name="Standaard 4 3 2 3 2 2 4 2 4" xfId="16584" xr:uid="{00000000-0005-0000-0000-000044460000}"/>
    <cellStyle name="Standaard 4 3 2 3 2 2 4 2 5" xfId="26372" xr:uid="{00000000-0005-0000-0000-000045460000}"/>
    <cellStyle name="Standaard 4 3 2 3 2 2 4 3" xfId="5830" xr:uid="{00000000-0005-0000-0000-000046460000}"/>
    <cellStyle name="Standaard 4 3 2 3 2 2 4 3 2" xfId="26375" xr:uid="{00000000-0005-0000-0000-000047460000}"/>
    <cellStyle name="Standaard 4 3 2 3 2 2 4 4" xfId="11915" xr:uid="{00000000-0005-0000-0000-000048460000}"/>
    <cellStyle name="Standaard 4 3 2 3 2 2 4 4 2" xfId="26376" xr:uid="{00000000-0005-0000-0000-000049460000}"/>
    <cellStyle name="Standaard 4 3 2 3 2 2 4 5" xfId="16583" xr:uid="{00000000-0005-0000-0000-00004A460000}"/>
    <cellStyle name="Standaard 4 3 2 3 2 2 4 6" xfId="26371" xr:uid="{00000000-0005-0000-0000-00004B460000}"/>
    <cellStyle name="Standaard 4 3 2 3 2 2 5" xfId="2717" xr:uid="{00000000-0005-0000-0000-00004C460000}"/>
    <cellStyle name="Standaard 4 3 2 3 2 2 5 2" xfId="7384" xr:uid="{00000000-0005-0000-0000-00004D460000}"/>
    <cellStyle name="Standaard 4 3 2 3 2 2 5 2 2" xfId="26378" xr:uid="{00000000-0005-0000-0000-00004E460000}"/>
    <cellStyle name="Standaard 4 3 2 3 2 2 5 3" xfId="11917" xr:uid="{00000000-0005-0000-0000-00004F460000}"/>
    <cellStyle name="Standaard 4 3 2 3 2 2 5 3 2" xfId="26379" xr:uid="{00000000-0005-0000-0000-000050460000}"/>
    <cellStyle name="Standaard 4 3 2 3 2 2 5 4" xfId="16585" xr:uid="{00000000-0005-0000-0000-000051460000}"/>
    <cellStyle name="Standaard 4 3 2 3 2 2 5 5" xfId="26377" xr:uid="{00000000-0005-0000-0000-000052460000}"/>
    <cellStyle name="Standaard 4 3 2 3 2 2 6" xfId="5053" xr:uid="{00000000-0005-0000-0000-000053460000}"/>
    <cellStyle name="Standaard 4 3 2 3 2 2 6 2" xfId="26380" xr:uid="{00000000-0005-0000-0000-000054460000}"/>
    <cellStyle name="Standaard 4 3 2 3 2 2 7" xfId="11906" xr:uid="{00000000-0005-0000-0000-000055460000}"/>
    <cellStyle name="Standaard 4 3 2 3 2 2 7 2" xfId="26381" xr:uid="{00000000-0005-0000-0000-000056460000}"/>
    <cellStyle name="Standaard 4 3 2 3 2 2 8" xfId="16574" xr:uid="{00000000-0005-0000-0000-000057460000}"/>
    <cellStyle name="Standaard 4 3 2 3 2 2 9" xfId="26346" xr:uid="{00000000-0005-0000-0000-000058460000}"/>
    <cellStyle name="Standaard 4 3 2 3 2 3" xfId="576" xr:uid="{00000000-0005-0000-0000-000059460000}"/>
    <cellStyle name="Standaard 4 3 2 3 2 3 2" xfId="2134" xr:uid="{00000000-0005-0000-0000-00005A460000}"/>
    <cellStyle name="Standaard 4 3 2 3 2 3 2 2" xfId="4465" xr:uid="{00000000-0005-0000-0000-00005B460000}"/>
    <cellStyle name="Standaard 4 3 2 3 2 3 2 2 2" xfId="9132" xr:uid="{00000000-0005-0000-0000-00005C460000}"/>
    <cellStyle name="Standaard 4 3 2 3 2 3 2 2 2 2" xfId="26385" xr:uid="{00000000-0005-0000-0000-00005D460000}"/>
    <cellStyle name="Standaard 4 3 2 3 2 3 2 2 3" xfId="11920" xr:uid="{00000000-0005-0000-0000-00005E460000}"/>
    <cellStyle name="Standaard 4 3 2 3 2 3 2 2 3 2" xfId="26386" xr:uid="{00000000-0005-0000-0000-00005F460000}"/>
    <cellStyle name="Standaard 4 3 2 3 2 3 2 2 4" xfId="16588" xr:uid="{00000000-0005-0000-0000-000060460000}"/>
    <cellStyle name="Standaard 4 3 2 3 2 3 2 2 5" xfId="26384" xr:uid="{00000000-0005-0000-0000-000061460000}"/>
    <cellStyle name="Standaard 4 3 2 3 2 3 2 3" xfId="6801" xr:uid="{00000000-0005-0000-0000-000062460000}"/>
    <cellStyle name="Standaard 4 3 2 3 2 3 2 3 2" xfId="26387" xr:uid="{00000000-0005-0000-0000-000063460000}"/>
    <cellStyle name="Standaard 4 3 2 3 2 3 2 4" xfId="11919" xr:uid="{00000000-0005-0000-0000-000064460000}"/>
    <cellStyle name="Standaard 4 3 2 3 2 3 2 4 2" xfId="26388" xr:uid="{00000000-0005-0000-0000-000065460000}"/>
    <cellStyle name="Standaard 4 3 2 3 2 3 2 5" xfId="16587" xr:uid="{00000000-0005-0000-0000-000066460000}"/>
    <cellStyle name="Standaard 4 3 2 3 2 3 2 6" xfId="26383" xr:uid="{00000000-0005-0000-0000-000067460000}"/>
    <cellStyle name="Standaard 4 3 2 3 2 3 3" xfId="1357" xr:uid="{00000000-0005-0000-0000-000068460000}"/>
    <cellStyle name="Standaard 4 3 2 3 2 3 3 2" xfId="3688" xr:uid="{00000000-0005-0000-0000-000069460000}"/>
    <cellStyle name="Standaard 4 3 2 3 2 3 3 2 2" xfId="8355" xr:uid="{00000000-0005-0000-0000-00006A460000}"/>
    <cellStyle name="Standaard 4 3 2 3 2 3 3 2 2 2" xfId="26391" xr:uid="{00000000-0005-0000-0000-00006B460000}"/>
    <cellStyle name="Standaard 4 3 2 3 2 3 3 2 3" xfId="11922" xr:uid="{00000000-0005-0000-0000-00006C460000}"/>
    <cellStyle name="Standaard 4 3 2 3 2 3 3 2 3 2" xfId="26392" xr:uid="{00000000-0005-0000-0000-00006D460000}"/>
    <cellStyle name="Standaard 4 3 2 3 2 3 3 2 4" xfId="16590" xr:uid="{00000000-0005-0000-0000-00006E460000}"/>
    <cellStyle name="Standaard 4 3 2 3 2 3 3 2 5" xfId="26390" xr:uid="{00000000-0005-0000-0000-00006F460000}"/>
    <cellStyle name="Standaard 4 3 2 3 2 3 3 3" xfId="6024" xr:uid="{00000000-0005-0000-0000-000070460000}"/>
    <cellStyle name="Standaard 4 3 2 3 2 3 3 3 2" xfId="26393" xr:uid="{00000000-0005-0000-0000-000071460000}"/>
    <cellStyle name="Standaard 4 3 2 3 2 3 3 4" xfId="11921" xr:uid="{00000000-0005-0000-0000-000072460000}"/>
    <cellStyle name="Standaard 4 3 2 3 2 3 3 4 2" xfId="26394" xr:uid="{00000000-0005-0000-0000-000073460000}"/>
    <cellStyle name="Standaard 4 3 2 3 2 3 3 5" xfId="16589" xr:uid="{00000000-0005-0000-0000-000074460000}"/>
    <cellStyle name="Standaard 4 3 2 3 2 3 3 6" xfId="26389" xr:uid="{00000000-0005-0000-0000-000075460000}"/>
    <cellStyle name="Standaard 4 3 2 3 2 3 4" xfId="2911" xr:uid="{00000000-0005-0000-0000-000076460000}"/>
    <cellStyle name="Standaard 4 3 2 3 2 3 4 2" xfId="7578" xr:uid="{00000000-0005-0000-0000-000077460000}"/>
    <cellStyle name="Standaard 4 3 2 3 2 3 4 2 2" xfId="26396" xr:uid="{00000000-0005-0000-0000-000078460000}"/>
    <cellStyle name="Standaard 4 3 2 3 2 3 4 3" xfId="11923" xr:uid="{00000000-0005-0000-0000-000079460000}"/>
    <cellStyle name="Standaard 4 3 2 3 2 3 4 3 2" xfId="26397" xr:uid="{00000000-0005-0000-0000-00007A460000}"/>
    <cellStyle name="Standaard 4 3 2 3 2 3 4 4" xfId="16591" xr:uid="{00000000-0005-0000-0000-00007B460000}"/>
    <cellStyle name="Standaard 4 3 2 3 2 3 4 5" xfId="26395" xr:uid="{00000000-0005-0000-0000-00007C460000}"/>
    <cellStyle name="Standaard 4 3 2 3 2 3 5" xfId="5247" xr:uid="{00000000-0005-0000-0000-00007D460000}"/>
    <cellStyle name="Standaard 4 3 2 3 2 3 5 2" xfId="26398" xr:uid="{00000000-0005-0000-0000-00007E460000}"/>
    <cellStyle name="Standaard 4 3 2 3 2 3 6" xfId="11918" xr:uid="{00000000-0005-0000-0000-00007F460000}"/>
    <cellStyle name="Standaard 4 3 2 3 2 3 6 2" xfId="26399" xr:uid="{00000000-0005-0000-0000-000080460000}"/>
    <cellStyle name="Standaard 4 3 2 3 2 3 7" xfId="16586" xr:uid="{00000000-0005-0000-0000-000081460000}"/>
    <cellStyle name="Standaard 4 3 2 3 2 3 8" xfId="26382" xr:uid="{00000000-0005-0000-0000-000082460000}"/>
    <cellStyle name="Standaard 4 3 2 3 2 4" xfId="1746" xr:uid="{00000000-0005-0000-0000-000083460000}"/>
    <cellStyle name="Standaard 4 3 2 3 2 4 2" xfId="4077" xr:uid="{00000000-0005-0000-0000-000084460000}"/>
    <cellStyle name="Standaard 4 3 2 3 2 4 2 2" xfId="8744" xr:uid="{00000000-0005-0000-0000-000085460000}"/>
    <cellStyle name="Standaard 4 3 2 3 2 4 2 2 2" xfId="26402" xr:uid="{00000000-0005-0000-0000-000086460000}"/>
    <cellStyle name="Standaard 4 3 2 3 2 4 2 3" xfId="11925" xr:uid="{00000000-0005-0000-0000-000087460000}"/>
    <cellStyle name="Standaard 4 3 2 3 2 4 2 3 2" xfId="26403" xr:uid="{00000000-0005-0000-0000-000088460000}"/>
    <cellStyle name="Standaard 4 3 2 3 2 4 2 4" xfId="16593" xr:uid="{00000000-0005-0000-0000-000089460000}"/>
    <cellStyle name="Standaard 4 3 2 3 2 4 2 5" xfId="26401" xr:uid="{00000000-0005-0000-0000-00008A460000}"/>
    <cellStyle name="Standaard 4 3 2 3 2 4 3" xfId="6413" xr:uid="{00000000-0005-0000-0000-00008B460000}"/>
    <cellStyle name="Standaard 4 3 2 3 2 4 3 2" xfId="26404" xr:uid="{00000000-0005-0000-0000-00008C460000}"/>
    <cellStyle name="Standaard 4 3 2 3 2 4 4" xfId="11924" xr:uid="{00000000-0005-0000-0000-00008D460000}"/>
    <cellStyle name="Standaard 4 3 2 3 2 4 4 2" xfId="26405" xr:uid="{00000000-0005-0000-0000-00008E460000}"/>
    <cellStyle name="Standaard 4 3 2 3 2 4 5" xfId="16592" xr:uid="{00000000-0005-0000-0000-00008F460000}"/>
    <cellStyle name="Standaard 4 3 2 3 2 4 6" xfId="26400" xr:uid="{00000000-0005-0000-0000-000090460000}"/>
    <cellStyle name="Standaard 4 3 2 3 2 5" xfId="969" xr:uid="{00000000-0005-0000-0000-000091460000}"/>
    <cellStyle name="Standaard 4 3 2 3 2 5 2" xfId="3300" xr:uid="{00000000-0005-0000-0000-000092460000}"/>
    <cellStyle name="Standaard 4 3 2 3 2 5 2 2" xfId="7967" xr:uid="{00000000-0005-0000-0000-000093460000}"/>
    <cellStyle name="Standaard 4 3 2 3 2 5 2 2 2" xfId="26408" xr:uid="{00000000-0005-0000-0000-000094460000}"/>
    <cellStyle name="Standaard 4 3 2 3 2 5 2 3" xfId="11927" xr:uid="{00000000-0005-0000-0000-000095460000}"/>
    <cellStyle name="Standaard 4 3 2 3 2 5 2 3 2" xfId="26409" xr:uid="{00000000-0005-0000-0000-000096460000}"/>
    <cellStyle name="Standaard 4 3 2 3 2 5 2 4" xfId="16595" xr:uid="{00000000-0005-0000-0000-000097460000}"/>
    <cellStyle name="Standaard 4 3 2 3 2 5 2 5" xfId="26407" xr:uid="{00000000-0005-0000-0000-000098460000}"/>
    <cellStyle name="Standaard 4 3 2 3 2 5 3" xfId="5636" xr:uid="{00000000-0005-0000-0000-000099460000}"/>
    <cellStyle name="Standaard 4 3 2 3 2 5 3 2" xfId="26410" xr:uid="{00000000-0005-0000-0000-00009A460000}"/>
    <cellStyle name="Standaard 4 3 2 3 2 5 4" xfId="11926" xr:uid="{00000000-0005-0000-0000-00009B460000}"/>
    <cellStyle name="Standaard 4 3 2 3 2 5 4 2" xfId="26411" xr:uid="{00000000-0005-0000-0000-00009C460000}"/>
    <cellStyle name="Standaard 4 3 2 3 2 5 5" xfId="16594" xr:uid="{00000000-0005-0000-0000-00009D460000}"/>
    <cellStyle name="Standaard 4 3 2 3 2 5 6" xfId="26406" xr:uid="{00000000-0005-0000-0000-00009E460000}"/>
    <cellStyle name="Standaard 4 3 2 3 2 6" xfId="2523" xr:uid="{00000000-0005-0000-0000-00009F460000}"/>
    <cellStyle name="Standaard 4 3 2 3 2 6 2" xfId="7190" xr:uid="{00000000-0005-0000-0000-0000A0460000}"/>
    <cellStyle name="Standaard 4 3 2 3 2 6 2 2" xfId="26413" xr:uid="{00000000-0005-0000-0000-0000A1460000}"/>
    <cellStyle name="Standaard 4 3 2 3 2 6 3" xfId="11928" xr:uid="{00000000-0005-0000-0000-0000A2460000}"/>
    <cellStyle name="Standaard 4 3 2 3 2 6 3 2" xfId="26414" xr:uid="{00000000-0005-0000-0000-0000A3460000}"/>
    <cellStyle name="Standaard 4 3 2 3 2 6 4" xfId="16596" xr:uid="{00000000-0005-0000-0000-0000A4460000}"/>
    <cellStyle name="Standaard 4 3 2 3 2 6 5" xfId="26412" xr:uid="{00000000-0005-0000-0000-0000A5460000}"/>
    <cellStyle name="Standaard 4 3 2 3 2 7" xfId="4859" xr:uid="{00000000-0005-0000-0000-0000A6460000}"/>
    <cellStyle name="Standaard 4 3 2 3 2 7 2" xfId="26415" xr:uid="{00000000-0005-0000-0000-0000A7460000}"/>
    <cellStyle name="Standaard 4 3 2 3 2 8" xfId="11905" xr:uid="{00000000-0005-0000-0000-0000A8460000}"/>
    <cellStyle name="Standaard 4 3 2 3 2 8 2" xfId="26416" xr:uid="{00000000-0005-0000-0000-0000A9460000}"/>
    <cellStyle name="Standaard 4 3 2 3 2 9" xfId="16573" xr:uid="{00000000-0005-0000-0000-0000AA460000}"/>
    <cellStyle name="Standaard 4 3 2 3 3" xfId="261" xr:uid="{00000000-0005-0000-0000-0000AB460000}"/>
    <cellStyle name="Standaard 4 3 2 3 3 2" xfId="652" xr:uid="{00000000-0005-0000-0000-0000AC460000}"/>
    <cellStyle name="Standaard 4 3 2 3 3 2 2" xfId="2210" xr:uid="{00000000-0005-0000-0000-0000AD460000}"/>
    <cellStyle name="Standaard 4 3 2 3 3 2 2 2" xfId="4541" xr:uid="{00000000-0005-0000-0000-0000AE460000}"/>
    <cellStyle name="Standaard 4 3 2 3 3 2 2 2 2" xfId="9208" xr:uid="{00000000-0005-0000-0000-0000AF460000}"/>
    <cellStyle name="Standaard 4 3 2 3 3 2 2 2 2 2" xfId="26421" xr:uid="{00000000-0005-0000-0000-0000B0460000}"/>
    <cellStyle name="Standaard 4 3 2 3 3 2 2 2 3" xfId="11932" xr:uid="{00000000-0005-0000-0000-0000B1460000}"/>
    <cellStyle name="Standaard 4 3 2 3 3 2 2 2 3 2" xfId="26422" xr:uid="{00000000-0005-0000-0000-0000B2460000}"/>
    <cellStyle name="Standaard 4 3 2 3 3 2 2 2 4" xfId="16600" xr:uid="{00000000-0005-0000-0000-0000B3460000}"/>
    <cellStyle name="Standaard 4 3 2 3 3 2 2 2 5" xfId="26420" xr:uid="{00000000-0005-0000-0000-0000B4460000}"/>
    <cellStyle name="Standaard 4 3 2 3 3 2 2 3" xfId="6877" xr:uid="{00000000-0005-0000-0000-0000B5460000}"/>
    <cellStyle name="Standaard 4 3 2 3 3 2 2 3 2" xfId="26423" xr:uid="{00000000-0005-0000-0000-0000B6460000}"/>
    <cellStyle name="Standaard 4 3 2 3 3 2 2 4" xfId="11931" xr:uid="{00000000-0005-0000-0000-0000B7460000}"/>
    <cellStyle name="Standaard 4 3 2 3 3 2 2 4 2" xfId="26424" xr:uid="{00000000-0005-0000-0000-0000B8460000}"/>
    <cellStyle name="Standaard 4 3 2 3 3 2 2 5" xfId="16599" xr:uid="{00000000-0005-0000-0000-0000B9460000}"/>
    <cellStyle name="Standaard 4 3 2 3 3 2 2 6" xfId="26419" xr:uid="{00000000-0005-0000-0000-0000BA460000}"/>
    <cellStyle name="Standaard 4 3 2 3 3 2 3" xfId="1433" xr:uid="{00000000-0005-0000-0000-0000BB460000}"/>
    <cellStyle name="Standaard 4 3 2 3 3 2 3 2" xfId="3764" xr:uid="{00000000-0005-0000-0000-0000BC460000}"/>
    <cellStyle name="Standaard 4 3 2 3 3 2 3 2 2" xfId="8431" xr:uid="{00000000-0005-0000-0000-0000BD460000}"/>
    <cellStyle name="Standaard 4 3 2 3 3 2 3 2 2 2" xfId="26427" xr:uid="{00000000-0005-0000-0000-0000BE460000}"/>
    <cellStyle name="Standaard 4 3 2 3 3 2 3 2 3" xfId="11934" xr:uid="{00000000-0005-0000-0000-0000BF460000}"/>
    <cellStyle name="Standaard 4 3 2 3 3 2 3 2 3 2" xfId="26428" xr:uid="{00000000-0005-0000-0000-0000C0460000}"/>
    <cellStyle name="Standaard 4 3 2 3 3 2 3 2 4" xfId="16602" xr:uid="{00000000-0005-0000-0000-0000C1460000}"/>
    <cellStyle name="Standaard 4 3 2 3 3 2 3 2 5" xfId="26426" xr:uid="{00000000-0005-0000-0000-0000C2460000}"/>
    <cellStyle name="Standaard 4 3 2 3 3 2 3 3" xfId="6100" xr:uid="{00000000-0005-0000-0000-0000C3460000}"/>
    <cellStyle name="Standaard 4 3 2 3 3 2 3 3 2" xfId="26429" xr:uid="{00000000-0005-0000-0000-0000C4460000}"/>
    <cellStyle name="Standaard 4 3 2 3 3 2 3 4" xfId="11933" xr:uid="{00000000-0005-0000-0000-0000C5460000}"/>
    <cellStyle name="Standaard 4 3 2 3 3 2 3 4 2" xfId="26430" xr:uid="{00000000-0005-0000-0000-0000C6460000}"/>
    <cellStyle name="Standaard 4 3 2 3 3 2 3 5" xfId="16601" xr:uid="{00000000-0005-0000-0000-0000C7460000}"/>
    <cellStyle name="Standaard 4 3 2 3 3 2 3 6" xfId="26425" xr:uid="{00000000-0005-0000-0000-0000C8460000}"/>
    <cellStyle name="Standaard 4 3 2 3 3 2 4" xfId="2987" xr:uid="{00000000-0005-0000-0000-0000C9460000}"/>
    <cellStyle name="Standaard 4 3 2 3 3 2 4 2" xfId="7654" xr:uid="{00000000-0005-0000-0000-0000CA460000}"/>
    <cellStyle name="Standaard 4 3 2 3 3 2 4 2 2" xfId="26432" xr:uid="{00000000-0005-0000-0000-0000CB460000}"/>
    <cellStyle name="Standaard 4 3 2 3 3 2 4 3" xfId="11935" xr:uid="{00000000-0005-0000-0000-0000CC460000}"/>
    <cellStyle name="Standaard 4 3 2 3 3 2 4 3 2" xfId="26433" xr:uid="{00000000-0005-0000-0000-0000CD460000}"/>
    <cellStyle name="Standaard 4 3 2 3 3 2 4 4" xfId="16603" xr:uid="{00000000-0005-0000-0000-0000CE460000}"/>
    <cellStyle name="Standaard 4 3 2 3 3 2 4 5" xfId="26431" xr:uid="{00000000-0005-0000-0000-0000CF460000}"/>
    <cellStyle name="Standaard 4 3 2 3 3 2 5" xfId="5323" xr:uid="{00000000-0005-0000-0000-0000D0460000}"/>
    <cellStyle name="Standaard 4 3 2 3 3 2 5 2" xfId="26434" xr:uid="{00000000-0005-0000-0000-0000D1460000}"/>
    <cellStyle name="Standaard 4 3 2 3 3 2 6" xfId="11930" xr:uid="{00000000-0005-0000-0000-0000D2460000}"/>
    <cellStyle name="Standaard 4 3 2 3 3 2 6 2" xfId="26435" xr:uid="{00000000-0005-0000-0000-0000D3460000}"/>
    <cellStyle name="Standaard 4 3 2 3 3 2 7" xfId="16598" xr:uid="{00000000-0005-0000-0000-0000D4460000}"/>
    <cellStyle name="Standaard 4 3 2 3 3 2 8" xfId="26418" xr:uid="{00000000-0005-0000-0000-0000D5460000}"/>
    <cellStyle name="Standaard 4 3 2 3 3 3" xfId="1822" xr:uid="{00000000-0005-0000-0000-0000D6460000}"/>
    <cellStyle name="Standaard 4 3 2 3 3 3 2" xfId="4153" xr:uid="{00000000-0005-0000-0000-0000D7460000}"/>
    <cellStyle name="Standaard 4 3 2 3 3 3 2 2" xfId="8820" xr:uid="{00000000-0005-0000-0000-0000D8460000}"/>
    <cellStyle name="Standaard 4 3 2 3 3 3 2 2 2" xfId="26438" xr:uid="{00000000-0005-0000-0000-0000D9460000}"/>
    <cellStyle name="Standaard 4 3 2 3 3 3 2 3" xfId="11937" xr:uid="{00000000-0005-0000-0000-0000DA460000}"/>
    <cellStyle name="Standaard 4 3 2 3 3 3 2 3 2" xfId="26439" xr:uid="{00000000-0005-0000-0000-0000DB460000}"/>
    <cellStyle name="Standaard 4 3 2 3 3 3 2 4" xfId="16605" xr:uid="{00000000-0005-0000-0000-0000DC460000}"/>
    <cellStyle name="Standaard 4 3 2 3 3 3 2 5" xfId="26437" xr:uid="{00000000-0005-0000-0000-0000DD460000}"/>
    <cellStyle name="Standaard 4 3 2 3 3 3 3" xfId="6489" xr:uid="{00000000-0005-0000-0000-0000DE460000}"/>
    <cellStyle name="Standaard 4 3 2 3 3 3 3 2" xfId="26440" xr:uid="{00000000-0005-0000-0000-0000DF460000}"/>
    <cellStyle name="Standaard 4 3 2 3 3 3 4" xfId="11936" xr:uid="{00000000-0005-0000-0000-0000E0460000}"/>
    <cellStyle name="Standaard 4 3 2 3 3 3 4 2" xfId="26441" xr:uid="{00000000-0005-0000-0000-0000E1460000}"/>
    <cellStyle name="Standaard 4 3 2 3 3 3 5" xfId="16604" xr:uid="{00000000-0005-0000-0000-0000E2460000}"/>
    <cellStyle name="Standaard 4 3 2 3 3 3 6" xfId="26436" xr:uid="{00000000-0005-0000-0000-0000E3460000}"/>
    <cellStyle name="Standaard 4 3 2 3 3 4" xfId="1045" xr:uid="{00000000-0005-0000-0000-0000E4460000}"/>
    <cellStyle name="Standaard 4 3 2 3 3 4 2" xfId="3376" xr:uid="{00000000-0005-0000-0000-0000E5460000}"/>
    <cellStyle name="Standaard 4 3 2 3 3 4 2 2" xfId="8043" xr:uid="{00000000-0005-0000-0000-0000E6460000}"/>
    <cellStyle name="Standaard 4 3 2 3 3 4 2 2 2" xfId="26444" xr:uid="{00000000-0005-0000-0000-0000E7460000}"/>
    <cellStyle name="Standaard 4 3 2 3 3 4 2 3" xfId="11939" xr:uid="{00000000-0005-0000-0000-0000E8460000}"/>
    <cellStyle name="Standaard 4 3 2 3 3 4 2 3 2" xfId="26445" xr:uid="{00000000-0005-0000-0000-0000E9460000}"/>
    <cellStyle name="Standaard 4 3 2 3 3 4 2 4" xfId="16607" xr:uid="{00000000-0005-0000-0000-0000EA460000}"/>
    <cellStyle name="Standaard 4 3 2 3 3 4 2 5" xfId="26443" xr:uid="{00000000-0005-0000-0000-0000EB460000}"/>
    <cellStyle name="Standaard 4 3 2 3 3 4 3" xfId="5712" xr:uid="{00000000-0005-0000-0000-0000EC460000}"/>
    <cellStyle name="Standaard 4 3 2 3 3 4 3 2" xfId="26446" xr:uid="{00000000-0005-0000-0000-0000ED460000}"/>
    <cellStyle name="Standaard 4 3 2 3 3 4 4" xfId="11938" xr:uid="{00000000-0005-0000-0000-0000EE460000}"/>
    <cellStyle name="Standaard 4 3 2 3 3 4 4 2" xfId="26447" xr:uid="{00000000-0005-0000-0000-0000EF460000}"/>
    <cellStyle name="Standaard 4 3 2 3 3 4 5" xfId="16606" xr:uid="{00000000-0005-0000-0000-0000F0460000}"/>
    <cellStyle name="Standaard 4 3 2 3 3 4 6" xfId="26442" xr:uid="{00000000-0005-0000-0000-0000F1460000}"/>
    <cellStyle name="Standaard 4 3 2 3 3 5" xfId="2599" xr:uid="{00000000-0005-0000-0000-0000F2460000}"/>
    <cellStyle name="Standaard 4 3 2 3 3 5 2" xfId="7266" xr:uid="{00000000-0005-0000-0000-0000F3460000}"/>
    <cellStyle name="Standaard 4 3 2 3 3 5 2 2" xfId="26449" xr:uid="{00000000-0005-0000-0000-0000F4460000}"/>
    <cellStyle name="Standaard 4 3 2 3 3 5 3" xfId="11940" xr:uid="{00000000-0005-0000-0000-0000F5460000}"/>
    <cellStyle name="Standaard 4 3 2 3 3 5 3 2" xfId="26450" xr:uid="{00000000-0005-0000-0000-0000F6460000}"/>
    <cellStyle name="Standaard 4 3 2 3 3 5 4" xfId="16608" xr:uid="{00000000-0005-0000-0000-0000F7460000}"/>
    <cellStyle name="Standaard 4 3 2 3 3 5 5" xfId="26448" xr:uid="{00000000-0005-0000-0000-0000F8460000}"/>
    <cellStyle name="Standaard 4 3 2 3 3 6" xfId="4935" xr:uid="{00000000-0005-0000-0000-0000F9460000}"/>
    <cellStyle name="Standaard 4 3 2 3 3 6 2" xfId="26451" xr:uid="{00000000-0005-0000-0000-0000FA460000}"/>
    <cellStyle name="Standaard 4 3 2 3 3 7" xfId="11929" xr:uid="{00000000-0005-0000-0000-0000FB460000}"/>
    <cellStyle name="Standaard 4 3 2 3 3 7 2" xfId="26452" xr:uid="{00000000-0005-0000-0000-0000FC460000}"/>
    <cellStyle name="Standaard 4 3 2 3 3 8" xfId="16597" xr:uid="{00000000-0005-0000-0000-0000FD460000}"/>
    <cellStyle name="Standaard 4 3 2 3 3 9" xfId="26417" xr:uid="{00000000-0005-0000-0000-0000FE460000}"/>
    <cellStyle name="Standaard 4 3 2 3 4" xfId="458" xr:uid="{00000000-0005-0000-0000-0000FF460000}"/>
    <cellStyle name="Standaard 4 3 2 3 4 2" xfId="2016" xr:uid="{00000000-0005-0000-0000-000000470000}"/>
    <cellStyle name="Standaard 4 3 2 3 4 2 2" xfId="4347" xr:uid="{00000000-0005-0000-0000-000001470000}"/>
    <cellStyle name="Standaard 4 3 2 3 4 2 2 2" xfId="9014" xr:uid="{00000000-0005-0000-0000-000002470000}"/>
    <cellStyle name="Standaard 4 3 2 3 4 2 2 2 2" xfId="26456" xr:uid="{00000000-0005-0000-0000-000003470000}"/>
    <cellStyle name="Standaard 4 3 2 3 4 2 2 3" xfId="11943" xr:uid="{00000000-0005-0000-0000-000004470000}"/>
    <cellStyle name="Standaard 4 3 2 3 4 2 2 3 2" xfId="26457" xr:uid="{00000000-0005-0000-0000-000005470000}"/>
    <cellStyle name="Standaard 4 3 2 3 4 2 2 4" xfId="16611" xr:uid="{00000000-0005-0000-0000-000006470000}"/>
    <cellStyle name="Standaard 4 3 2 3 4 2 2 5" xfId="26455" xr:uid="{00000000-0005-0000-0000-000007470000}"/>
    <cellStyle name="Standaard 4 3 2 3 4 2 3" xfId="6683" xr:uid="{00000000-0005-0000-0000-000008470000}"/>
    <cellStyle name="Standaard 4 3 2 3 4 2 3 2" xfId="26458" xr:uid="{00000000-0005-0000-0000-000009470000}"/>
    <cellStyle name="Standaard 4 3 2 3 4 2 4" xfId="11942" xr:uid="{00000000-0005-0000-0000-00000A470000}"/>
    <cellStyle name="Standaard 4 3 2 3 4 2 4 2" xfId="26459" xr:uid="{00000000-0005-0000-0000-00000B470000}"/>
    <cellStyle name="Standaard 4 3 2 3 4 2 5" xfId="16610" xr:uid="{00000000-0005-0000-0000-00000C470000}"/>
    <cellStyle name="Standaard 4 3 2 3 4 2 6" xfId="26454" xr:uid="{00000000-0005-0000-0000-00000D470000}"/>
    <cellStyle name="Standaard 4 3 2 3 4 3" xfId="1239" xr:uid="{00000000-0005-0000-0000-00000E470000}"/>
    <cellStyle name="Standaard 4 3 2 3 4 3 2" xfId="3570" xr:uid="{00000000-0005-0000-0000-00000F470000}"/>
    <cellStyle name="Standaard 4 3 2 3 4 3 2 2" xfId="8237" xr:uid="{00000000-0005-0000-0000-000010470000}"/>
    <cellStyle name="Standaard 4 3 2 3 4 3 2 2 2" xfId="26462" xr:uid="{00000000-0005-0000-0000-000011470000}"/>
    <cellStyle name="Standaard 4 3 2 3 4 3 2 3" xfId="11945" xr:uid="{00000000-0005-0000-0000-000012470000}"/>
    <cellStyle name="Standaard 4 3 2 3 4 3 2 3 2" xfId="26463" xr:uid="{00000000-0005-0000-0000-000013470000}"/>
    <cellStyle name="Standaard 4 3 2 3 4 3 2 4" xfId="16613" xr:uid="{00000000-0005-0000-0000-000014470000}"/>
    <cellStyle name="Standaard 4 3 2 3 4 3 2 5" xfId="26461" xr:uid="{00000000-0005-0000-0000-000015470000}"/>
    <cellStyle name="Standaard 4 3 2 3 4 3 3" xfId="5906" xr:uid="{00000000-0005-0000-0000-000016470000}"/>
    <cellStyle name="Standaard 4 3 2 3 4 3 3 2" xfId="26464" xr:uid="{00000000-0005-0000-0000-000017470000}"/>
    <cellStyle name="Standaard 4 3 2 3 4 3 4" xfId="11944" xr:uid="{00000000-0005-0000-0000-000018470000}"/>
    <cellStyle name="Standaard 4 3 2 3 4 3 4 2" xfId="26465" xr:uid="{00000000-0005-0000-0000-000019470000}"/>
    <cellStyle name="Standaard 4 3 2 3 4 3 5" xfId="16612" xr:uid="{00000000-0005-0000-0000-00001A470000}"/>
    <cellStyle name="Standaard 4 3 2 3 4 3 6" xfId="26460" xr:uid="{00000000-0005-0000-0000-00001B470000}"/>
    <cellStyle name="Standaard 4 3 2 3 4 4" xfId="2793" xr:uid="{00000000-0005-0000-0000-00001C470000}"/>
    <cellStyle name="Standaard 4 3 2 3 4 4 2" xfId="7460" xr:uid="{00000000-0005-0000-0000-00001D470000}"/>
    <cellStyle name="Standaard 4 3 2 3 4 4 2 2" xfId="26467" xr:uid="{00000000-0005-0000-0000-00001E470000}"/>
    <cellStyle name="Standaard 4 3 2 3 4 4 3" xfId="11946" xr:uid="{00000000-0005-0000-0000-00001F470000}"/>
    <cellStyle name="Standaard 4 3 2 3 4 4 3 2" xfId="26468" xr:uid="{00000000-0005-0000-0000-000020470000}"/>
    <cellStyle name="Standaard 4 3 2 3 4 4 4" xfId="16614" xr:uid="{00000000-0005-0000-0000-000021470000}"/>
    <cellStyle name="Standaard 4 3 2 3 4 4 5" xfId="26466" xr:uid="{00000000-0005-0000-0000-000022470000}"/>
    <cellStyle name="Standaard 4 3 2 3 4 5" xfId="5129" xr:uid="{00000000-0005-0000-0000-000023470000}"/>
    <cellStyle name="Standaard 4 3 2 3 4 5 2" xfId="26469" xr:uid="{00000000-0005-0000-0000-000024470000}"/>
    <cellStyle name="Standaard 4 3 2 3 4 6" xfId="11941" xr:uid="{00000000-0005-0000-0000-000025470000}"/>
    <cellStyle name="Standaard 4 3 2 3 4 6 2" xfId="26470" xr:uid="{00000000-0005-0000-0000-000026470000}"/>
    <cellStyle name="Standaard 4 3 2 3 4 7" xfId="16609" xr:uid="{00000000-0005-0000-0000-000027470000}"/>
    <cellStyle name="Standaard 4 3 2 3 4 8" xfId="26453" xr:uid="{00000000-0005-0000-0000-000028470000}"/>
    <cellStyle name="Standaard 4 3 2 3 5" xfId="1628" xr:uid="{00000000-0005-0000-0000-000029470000}"/>
    <cellStyle name="Standaard 4 3 2 3 5 2" xfId="3959" xr:uid="{00000000-0005-0000-0000-00002A470000}"/>
    <cellStyle name="Standaard 4 3 2 3 5 2 2" xfId="8626" xr:uid="{00000000-0005-0000-0000-00002B470000}"/>
    <cellStyle name="Standaard 4 3 2 3 5 2 2 2" xfId="26473" xr:uid="{00000000-0005-0000-0000-00002C470000}"/>
    <cellStyle name="Standaard 4 3 2 3 5 2 3" xfId="11948" xr:uid="{00000000-0005-0000-0000-00002D470000}"/>
    <cellStyle name="Standaard 4 3 2 3 5 2 3 2" xfId="26474" xr:uid="{00000000-0005-0000-0000-00002E470000}"/>
    <cellStyle name="Standaard 4 3 2 3 5 2 4" xfId="16616" xr:uid="{00000000-0005-0000-0000-00002F470000}"/>
    <cellStyle name="Standaard 4 3 2 3 5 2 5" xfId="26472" xr:uid="{00000000-0005-0000-0000-000030470000}"/>
    <cellStyle name="Standaard 4 3 2 3 5 3" xfId="6295" xr:uid="{00000000-0005-0000-0000-000031470000}"/>
    <cellStyle name="Standaard 4 3 2 3 5 3 2" xfId="26475" xr:uid="{00000000-0005-0000-0000-000032470000}"/>
    <cellStyle name="Standaard 4 3 2 3 5 4" xfId="11947" xr:uid="{00000000-0005-0000-0000-000033470000}"/>
    <cellStyle name="Standaard 4 3 2 3 5 4 2" xfId="26476" xr:uid="{00000000-0005-0000-0000-000034470000}"/>
    <cellStyle name="Standaard 4 3 2 3 5 5" xfId="16615" xr:uid="{00000000-0005-0000-0000-000035470000}"/>
    <cellStyle name="Standaard 4 3 2 3 5 6" xfId="26471" xr:uid="{00000000-0005-0000-0000-000036470000}"/>
    <cellStyle name="Standaard 4 3 2 3 6" xfId="851" xr:uid="{00000000-0005-0000-0000-000037470000}"/>
    <cellStyle name="Standaard 4 3 2 3 6 2" xfId="3182" xr:uid="{00000000-0005-0000-0000-000038470000}"/>
    <cellStyle name="Standaard 4 3 2 3 6 2 2" xfId="7849" xr:uid="{00000000-0005-0000-0000-000039470000}"/>
    <cellStyle name="Standaard 4 3 2 3 6 2 2 2" xfId="26479" xr:uid="{00000000-0005-0000-0000-00003A470000}"/>
    <cellStyle name="Standaard 4 3 2 3 6 2 3" xfId="11950" xr:uid="{00000000-0005-0000-0000-00003B470000}"/>
    <cellStyle name="Standaard 4 3 2 3 6 2 3 2" xfId="26480" xr:uid="{00000000-0005-0000-0000-00003C470000}"/>
    <cellStyle name="Standaard 4 3 2 3 6 2 4" xfId="16618" xr:uid="{00000000-0005-0000-0000-00003D470000}"/>
    <cellStyle name="Standaard 4 3 2 3 6 2 5" xfId="26478" xr:uid="{00000000-0005-0000-0000-00003E470000}"/>
    <cellStyle name="Standaard 4 3 2 3 6 3" xfId="5518" xr:uid="{00000000-0005-0000-0000-00003F470000}"/>
    <cellStyle name="Standaard 4 3 2 3 6 3 2" xfId="26481" xr:uid="{00000000-0005-0000-0000-000040470000}"/>
    <cellStyle name="Standaard 4 3 2 3 6 4" xfId="11949" xr:uid="{00000000-0005-0000-0000-000041470000}"/>
    <cellStyle name="Standaard 4 3 2 3 6 4 2" xfId="26482" xr:uid="{00000000-0005-0000-0000-000042470000}"/>
    <cellStyle name="Standaard 4 3 2 3 6 5" xfId="16617" xr:uid="{00000000-0005-0000-0000-000043470000}"/>
    <cellStyle name="Standaard 4 3 2 3 6 6" xfId="26477" xr:uid="{00000000-0005-0000-0000-000044470000}"/>
    <cellStyle name="Standaard 4 3 2 3 7" xfId="2405" xr:uid="{00000000-0005-0000-0000-000045470000}"/>
    <cellStyle name="Standaard 4 3 2 3 7 2" xfId="7072" xr:uid="{00000000-0005-0000-0000-000046470000}"/>
    <cellStyle name="Standaard 4 3 2 3 7 2 2" xfId="26484" xr:uid="{00000000-0005-0000-0000-000047470000}"/>
    <cellStyle name="Standaard 4 3 2 3 7 3" xfId="11951" xr:uid="{00000000-0005-0000-0000-000048470000}"/>
    <cellStyle name="Standaard 4 3 2 3 7 3 2" xfId="26485" xr:uid="{00000000-0005-0000-0000-000049470000}"/>
    <cellStyle name="Standaard 4 3 2 3 7 4" xfId="16619" xr:uid="{00000000-0005-0000-0000-00004A470000}"/>
    <cellStyle name="Standaard 4 3 2 3 7 5" xfId="26483" xr:uid="{00000000-0005-0000-0000-00004B470000}"/>
    <cellStyle name="Standaard 4 3 2 3 8" xfId="4760" xr:uid="{00000000-0005-0000-0000-00004C470000}"/>
    <cellStyle name="Standaard 4 3 2 3 8 2" xfId="26486" xr:uid="{00000000-0005-0000-0000-00004D470000}"/>
    <cellStyle name="Standaard 4 3 2 3 9" xfId="11904" xr:uid="{00000000-0005-0000-0000-00004E470000}"/>
    <cellStyle name="Standaard 4 3 2 3 9 2" xfId="26487" xr:uid="{00000000-0005-0000-0000-00004F470000}"/>
    <cellStyle name="Standaard 4 3 2 4" xfId="66" xr:uid="{00000000-0005-0000-0000-000050470000}"/>
    <cellStyle name="Standaard 4 3 2 4 10" xfId="16620" xr:uid="{00000000-0005-0000-0000-000051470000}"/>
    <cellStyle name="Standaard 4 3 2 4 11" xfId="26488" xr:uid="{00000000-0005-0000-0000-000052470000}"/>
    <cellStyle name="Standaard 4 3 2 4 2" xfId="137" xr:uid="{00000000-0005-0000-0000-000053470000}"/>
    <cellStyle name="Standaard 4 3 2 4 2 10" xfId="26489" xr:uid="{00000000-0005-0000-0000-000054470000}"/>
    <cellStyle name="Standaard 4 3 2 4 2 2" xfId="331" xr:uid="{00000000-0005-0000-0000-000055470000}"/>
    <cellStyle name="Standaard 4 3 2 4 2 2 2" xfId="722" xr:uid="{00000000-0005-0000-0000-000056470000}"/>
    <cellStyle name="Standaard 4 3 2 4 2 2 2 2" xfId="2280" xr:uid="{00000000-0005-0000-0000-000057470000}"/>
    <cellStyle name="Standaard 4 3 2 4 2 2 2 2 2" xfId="4611" xr:uid="{00000000-0005-0000-0000-000058470000}"/>
    <cellStyle name="Standaard 4 3 2 4 2 2 2 2 2 2" xfId="9278" xr:uid="{00000000-0005-0000-0000-000059470000}"/>
    <cellStyle name="Standaard 4 3 2 4 2 2 2 2 2 2 2" xfId="26494" xr:uid="{00000000-0005-0000-0000-00005A470000}"/>
    <cellStyle name="Standaard 4 3 2 4 2 2 2 2 2 3" xfId="11957" xr:uid="{00000000-0005-0000-0000-00005B470000}"/>
    <cellStyle name="Standaard 4 3 2 4 2 2 2 2 2 3 2" xfId="26495" xr:uid="{00000000-0005-0000-0000-00005C470000}"/>
    <cellStyle name="Standaard 4 3 2 4 2 2 2 2 2 4" xfId="16625" xr:uid="{00000000-0005-0000-0000-00005D470000}"/>
    <cellStyle name="Standaard 4 3 2 4 2 2 2 2 2 5" xfId="26493" xr:uid="{00000000-0005-0000-0000-00005E470000}"/>
    <cellStyle name="Standaard 4 3 2 4 2 2 2 2 3" xfId="6947" xr:uid="{00000000-0005-0000-0000-00005F470000}"/>
    <cellStyle name="Standaard 4 3 2 4 2 2 2 2 3 2" xfId="26496" xr:uid="{00000000-0005-0000-0000-000060470000}"/>
    <cellStyle name="Standaard 4 3 2 4 2 2 2 2 4" xfId="11956" xr:uid="{00000000-0005-0000-0000-000061470000}"/>
    <cellStyle name="Standaard 4 3 2 4 2 2 2 2 4 2" xfId="26497" xr:uid="{00000000-0005-0000-0000-000062470000}"/>
    <cellStyle name="Standaard 4 3 2 4 2 2 2 2 5" xfId="16624" xr:uid="{00000000-0005-0000-0000-000063470000}"/>
    <cellStyle name="Standaard 4 3 2 4 2 2 2 2 6" xfId="26492" xr:uid="{00000000-0005-0000-0000-000064470000}"/>
    <cellStyle name="Standaard 4 3 2 4 2 2 2 3" xfId="1503" xr:uid="{00000000-0005-0000-0000-000065470000}"/>
    <cellStyle name="Standaard 4 3 2 4 2 2 2 3 2" xfId="3834" xr:uid="{00000000-0005-0000-0000-000066470000}"/>
    <cellStyle name="Standaard 4 3 2 4 2 2 2 3 2 2" xfId="8501" xr:uid="{00000000-0005-0000-0000-000067470000}"/>
    <cellStyle name="Standaard 4 3 2 4 2 2 2 3 2 2 2" xfId="26500" xr:uid="{00000000-0005-0000-0000-000068470000}"/>
    <cellStyle name="Standaard 4 3 2 4 2 2 2 3 2 3" xfId="11959" xr:uid="{00000000-0005-0000-0000-000069470000}"/>
    <cellStyle name="Standaard 4 3 2 4 2 2 2 3 2 3 2" xfId="26501" xr:uid="{00000000-0005-0000-0000-00006A470000}"/>
    <cellStyle name="Standaard 4 3 2 4 2 2 2 3 2 4" xfId="16627" xr:uid="{00000000-0005-0000-0000-00006B470000}"/>
    <cellStyle name="Standaard 4 3 2 4 2 2 2 3 2 5" xfId="26499" xr:uid="{00000000-0005-0000-0000-00006C470000}"/>
    <cellStyle name="Standaard 4 3 2 4 2 2 2 3 3" xfId="6170" xr:uid="{00000000-0005-0000-0000-00006D470000}"/>
    <cellStyle name="Standaard 4 3 2 4 2 2 2 3 3 2" xfId="26502" xr:uid="{00000000-0005-0000-0000-00006E470000}"/>
    <cellStyle name="Standaard 4 3 2 4 2 2 2 3 4" xfId="11958" xr:uid="{00000000-0005-0000-0000-00006F470000}"/>
    <cellStyle name="Standaard 4 3 2 4 2 2 2 3 4 2" xfId="26503" xr:uid="{00000000-0005-0000-0000-000070470000}"/>
    <cellStyle name="Standaard 4 3 2 4 2 2 2 3 5" xfId="16626" xr:uid="{00000000-0005-0000-0000-000071470000}"/>
    <cellStyle name="Standaard 4 3 2 4 2 2 2 3 6" xfId="26498" xr:uid="{00000000-0005-0000-0000-000072470000}"/>
    <cellStyle name="Standaard 4 3 2 4 2 2 2 4" xfId="3057" xr:uid="{00000000-0005-0000-0000-000073470000}"/>
    <cellStyle name="Standaard 4 3 2 4 2 2 2 4 2" xfId="7724" xr:uid="{00000000-0005-0000-0000-000074470000}"/>
    <cellStyle name="Standaard 4 3 2 4 2 2 2 4 2 2" xfId="26505" xr:uid="{00000000-0005-0000-0000-000075470000}"/>
    <cellStyle name="Standaard 4 3 2 4 2 2 2 4 3" xfId="11960" xr:uid="{00000000-0005-0000-0000-000076470000}"/>
    <cellStyle name="Standaard 4 3 2 4 2 2 2 4 3 2" xfId="26506" xr:uid="{00000000-0005-0000-0000-000077470000}"/>
    <cellStyle name="Standaard 4 3 2 4 2 2 2 4 4" xfId="16628" xr:uid="{00000000-0005-0000-0000-000078470000}"/>
    <cellStyle name="Standaard 4 3 2 4 2 2 2 4 5" xfId="26504" xr:uid="{00000000-0005-0000-0000-000079470000}"/>
    <cellStyle name="Standaard 4 3 2 4 2 2 2 5" xfId="5393" xr:uid="{00000000-0005-0000-0000-00007A470000}"/>
    <cellStyle name="Standaard 4 3 2 4 2 2 2 5 2" xfId="26507" xr:uid="{00000000-0005-0000-0000-00007B470000}"/>
    <cellStyle name="Standaard 4 3 2 4 2 2 2 6" xfId="11955" xr:uid="{00000000-0005-0000-0000-00007C470000}"/>
    <cellStyle name="Standaard 4 3 2 4 2 2 2 6 2" xfId="26508" xr:uid="{00000000-0005-0000-0000-00007D470000}"/>
    <cellStyle name="Standaard 4 3 2 4 2 2 2 7" xfId="16623" xr:uid="{00000000-0005-0000-0000-00007E470000}"/>
    <cellStyle name="Standaard 4 3 2 4 2 2 2 8" xfId="26491" xr:uid="{00000000-0005-0000-0000-00007F470000}"/>
    <cellStyle name="Standaard 4 3 2 4 2 2 3" xfId="1892" xr:uid="{00000000-0005-0000-0000-000080470000}"/>
    <cellStyle name="Standaard 4 3 2 4 2 2 3 2" xfId="4223" xr:uid="{00000000-0005-0000-0000-000081470000}"/>
    <cellStyle name="Standaard 4 3 2 4 2 2 3 2 2" xfId="8890" xr:uid="{00000000-0005-0000-0000-000082470000}"/>
    <cellStyle name="Standaard 4 3 2 4 2 2 3 2 2 2" xfId="26511" xr:uid="{00000000-0005-0000-0000-000083470000}"/>
    <cellStyle name="Standaard 4 3 2 4 2 2 3 2 3" xfId="11962" xr:uid="{00000000-0005-0000-0000-000084470000}"/>
    <cellStyle name="Standaard 4 3 2 4 2 2 3 2 3 2" xfId="26512" xr:uid="{00000000-0005-0000-0000-000085470000}"/>
    <cellStyle name="Standaard 4 3 2 4 2 2 3 2 4" xfId="16630" xr:uid="{00000000-0005-0000-0000-000086470000}"/>
    <cellStyle name="Standaard 4 3 2 4 2 2 3 2 5" xfId="26510" xr:uid="{00000000-0005-0000-0000-000087470000}"/>
    <cellStyle name="Standaard 4 3 2 4 2 2 3 3" xfId="6559" xr:uid="{00000000-0005-0000-0000-000088470000}"/>
    <cellStyle name="Standaard 4 3 2 4 2 2 3 3 2" xfId="26513" xr:uid="{00000000-0005-0000-0000-000089470000}"/>
    <cellStyle name="Standaard 4 3 2 4 2 2 3 4" xfId="11961" xr:uid="{00000000-0005-0000-0000-00008A470000}"/>
    <cellStyle name="Standaard 4 3 2 4 2 2 3 4 2" xfId="26514" xr:uid="{00000000-0005-0000-0000-00008B470000}"/>
    <cellStyle name="Standaard 4 3 2 4 2 2 3 5" xfId="16629" xr:uid="{00000000-0005-0000-0000-00008C470000}"/>
    <cellStyle name="Standaard 4 3 2 4 2 2 3 6" xfId="26509" xr:uid="{00000000-0005-0000-0000-00008D470000}"/>
    <cellStyle name="Standaard 4 3 2 4 2 2 4" xfId="1115" xr:uid="{00000000-0005-0000-0000-00008E470000}"/>
    <cellStyle name="Standaard 4 3 2 4 2 2 4 2" xfId="3446" xr:uid="{00000000-0005-0000-0000-00008F470000}"/>
    <cellStyle name="Standaard 4 3 2 4 2 2 4 2 2" xfId="8113" xr:uid="{00000000-0005-0000-0000-000090470000}"/>
    <cellStyle name="Standaard 4 3 2 4 2 2 4 2 2 2" xfId="26517" xr:uid="{00000000-0005-0000-0000-000091470000}"/>
    <cellStyle name="Standaard 4 3 2 4 2 2 4 2 3" xfId="11964" xr:uid="{00000000-0005-0000-0000-000092470000}"/>
    <cellStyle name="Standaard 4 3 2 4 2 2 4 2 3 2" xfId="26518" xr:uid="{00000000-0005-0000-0000-000093470000}"/>
    <cellStyle name="Standaard 4 3 2 4 2 2 4 2 4" xfId="16632" xr:uid="{00000000-0005-0000-0000-000094470000}"/>
    <cellStyle name="Standaard 4 3 2 4 2 2 4 2 5" xfId="26516" xr:uid="{00000000-0005-0000-0000-000095470000}"/>
    <cellStyle name="Standaard 4 3 2 4 2 2 4 3" xfId="5782" xr:uid="{00000000-0005-0000-0000-000096470000}"/>
    <cellStyle name="Standaard 4 3 2 4 2 2 4 3 2" xfId="26519" xr:uid="{00000000-0005-0000-0000-000097470000}"/>
    <cellStyle name="Standaard 4 3 2 4 2 2 4 4" xfId="11963" xr:uid="{00000000-0005-0000-0000-000098470000}"/>
    <cellStyle name="Standaard 4 3 2 4 2 2 4 4 2" xfId="26520" xr:uid="{00000000-0005-0000-0000-000099470000}"/>
    <cellStyle name="Standaard 4 3 2 4 2 2 4 5" xfId="16631" xr:uid="{00000000-0005-0000-0000-00009A470000}"/>
    <cellStyle name="Standaard 4 3 2 4 2 2 4 6" xfId="26515" xr:uid="{00000000-0005-0000-0000-00009B470000}"/>
    <cellStyle name="Standaard 4 3 2 4 2 2 5" xfId="2669" xr:uid="{00000000-0005-0000-0000-00009C470000}"/>
    <cellStyle name="Standaard 4 3 2 4 2 2 5 2" xfId="7336" xr:uid="{00000000-0005-0000-0000-00009D470000}"/>
    <cellStyle name="Standaard 4 3 2 4 2 2 5 2 2" xfId="26522" xr:uid="{00000000-0005-0000-0000-00009E470000}"/>
    <cellStyle name="Standaard 4 3 2 4 2 2 5 3" xfId="11965" xr:uid="{00000000-0005-0000-0000-00009F470000}"/>
    <cellStyle name="Standaard 4 3 2 4 2 2 5 3 2" xfId="26523" xr:uid="{00000000-0005-0000-0000-0000A0470000}"/>
    <cellStyle name="Standaard 4 3 2 4 2 2 5 4" xfId="16633" xr:uid="{00000000-0005-0000-0000-0000A1470000}"/>
    <cellStyle name="Standaard 4 3 2 4 2 2 5 5" xfId="26521" xr:uid="{00000000-0005-0000-0000-0000A2470000}"/>
    <cellStyle name="Standaard 4 3 2 4 2 2 6" xfId="5005" xr:uid="{00000000-0005-0000-0000-0000A3470000}"/>
    <cellStyle name="Standaard 4 3 2 4 2 2 6 2" xfId="26524" xr:uid="{00000000-0005-0000-0000-0000A4470000}"/>
    <cellStyle name="Standaard 4 3 2 4 2 2 7" xfId="11954" xr:uid="{00000000-0005-0000-0000-0000A5470000}"/>
    <cellStyle name="Standaard 4 3 2 4 2 2 7 2" xfId="26525" xr:uid="{00000000-0005-0000-0000-0000A6470000}"/>
    <cellStyle name="Standaard 4 3 2 4 2 2 8" xfId="16622" xr:uid="{00000000-0005-0000-0000-0000A7470000}"/>
    <cellStyle name="Standaard 4 3 2 4 2 2 9" xfId="26490" xr:uid="{00000000-0005-0000-0000-0000A8470000}"/>
    <cellStyle name="Standaard 4 3 2 4 2 3" xfId="528" xr:uid="{00000000-0005-0000-0000-0000A9470000}"/>
    <cellStyle name="Standaard 4 3 2 4 2 3 2" xfId="2086" xr:uid="{00000000-0005-0000-0000-0000AA470000}"/>
    <cellStyle name="Standaard 4 3 2 4 2 3 2 2" xfId="4417" xr:uid="{00000000-0005-0000-0000-0000AB470000}"/>
    <cellStyle name="Standaard 4 3 2 4 2 3 2 2 2" xfId="9084" xr:uid="{00000000-0005-0000-0000-0000AC470000}"/>
    <cellStyle name="Standaard 4 3 2 4 2 3 2 2 2 2" xfId="26529" xr:uid="{00000000-0005-0000-0000-0000AD470000}"/>
    <cellStyle name="Standaard 4 3 2 4 2 3 2 2 3" xfId="11968" xr:uid="{00000000-0005-0000-0000-0000AE470000}"/>
    <cellStyle name="Standaard 4 3 2 4 2 3 2 2 3 2" xfId="26530" xr:uid="{00000000-0005-0000-0000-0000AF470000}"/>
    <cellStyle name="Standaard 4 3 2 4 2 3 2 2 4" xfId="16636" xr:uid="{00000000-0005-0000-0000-0000B0470000}"/>
    <cellStyle name="Standaard 4 3 2 4 2 3 2 2 5" xfId="26528" xr:uid="{00000000-0005-0000-0000-0000B1470000}"/>
    <cellStyle name="Standaard 4 3 2 4 2 3 2 3" xfId="6753" xr:uid="{00000000-0005-0000-0000-0000B2470000}"/>
    <cellStyle name="Standaard 4 3 2 4 2 3 2 3 2" xfId="26531" xr:uid="{00000000-0005-0000-0000-0000B3470000}"/>
    <cellStyle name="Standaard 4 3 2 4 2 3 2 4" xfId="11967" xr:uid="{00000000-0005-0000-0000-0000B4470000}"/>
    <cellStyle name="Standaard 4 3 2 4 2 3 2 4 2" xfId="26532" xr:uid="{00000000-0005-0000-0000-0000B5470000}"/>
    <cellStyle name="Standaard 4 3 2 4 2 3 2 5" xfId="16635" xr:uid="{00000000-0005-0000-0000-0000B6470000}"/>
    <cellStyle name="Standaard 4 3 2 4 2 3 2 6" xfId="26527" xr:uid="{00000000-0005-0000-0000-0000B7470000}"/>
    <cellStyle name="Standaard 4 3 2 4 2 3 3" xfId="1309" xr:uid="{00000000-0005-0000-0000-0000B8470000}"/>
    <cellStyle name="Standaard 4 3 2 4 2 3 3 2" xfId="3640" xr:uid="{00000000-0005-0000-0000-0000B9470000}"/>
    <cellStyle name="Standaard 4 3 2 4 2 3 3 2 2" xfId="8307" xr:uid="{00000000-0005-0000-0000-0000BA470000}"/>
    <cellStyle name="Standaard 4 3 2 4 2 3 3 2 2 2" xfId="26535" xr:uid="{00000000-0005-0000-0000-0000BB470000}"/>
    <cellStyle name="Standaard 4 3 2 4 2 3 3 2 3" xfId="11970" xr:uid="{00000000-0005-0000-0000-0000BC470000}"/>
    <cellStyle name="Standaard 4 3 2 4 2 3 3 2 3 2" xfId="26536" xr:uid="{00000000-0005-0000-0000-0000BD470000}"/>
    <cellStyle name="Standaard 4 3 2 4 2 3 3 2 4" xfId="16638" xr:uid="{00000000-0005-0000-0000-0000BE470000}"/>
    <cellStyle name="Standaard 4 3 2 4 2 3 3 2 5" xfId="26534" xr:uid="{00000000-0005-0000-0000-0000BF470000}"/>
    <cellStyle name="Standaard 4 3 2 4 2 3 3 3" xfId="5976" xr:uid="{00000000-0005-0000-0000-0000C0470000}"/>
    <cellStyle name="Standaard 4 3 2 4 2 3 3 3 2" xfId="26537" xr:uid="{00000000-0005-0000-0000-0000C1470000}"/>
    <cellStyle name="Standaard 4 3 2 4 2 3 3 4" xfId="11969" xr:uid="{00000000-0005-0000-0000-0000C2470000}"/>
    <cellStyle name="Standaard 4 3 2 4 2 3 3 4 2" xfId="26538" xr:uid="{00000000-0005-0000-0000-0000C3470000}"/>
    <cellStyle name="Standaard 4 3 2 4 2 3 3 5" xfId="16637" xr:uid="{00000000-0005-0000-0000-0000C4470000}"/>
    <cellStyle name="Standaard 4 3 2 4 2 3 3 6" xfId="26533" xr:uid="{00000000-0005-0000-0000-0000C5470000}"/>
    <cellStyle name="Standaard 4 3 2 4 2 3 4" xfId="2863" xr:uid="{00000000-0005-0000-0000-0000C6470000}"/>
    <cellStyle name="Standaard 4 3 2 4 2 3 4 2" xfId="7530" xr:uid="{00000000-0005-0000-0000-0000C7470000}"/>
    <cellStyle name="Standaard 4 3 2 4 2 3 4 2 2" xfId="26540" xr:uid="{00000000-0005-0000-0000-0000C8470000}"/>
    <cellStyle name="Standaard 4 3 2 4 2 3 4 3" xfId="11971" xr:uid="{00000000-0005-0000-0000-0000C9470000}"/>
    <cellStyle name="Standaard 4 3 2 4 2 3 4 3 2" xfId="26541" xr:uid="{00000000-0005-0000-0000-0000CA470000}"/>
    <cellStyle name="Standaard 4 3 2 4 2 3 4 4" xfId="16639" xr:uid="{00000000-0005-0000-0000-0000CB470000}"/>
    <cellStyle name="Standaard 4 3 2 4 2 3 4 5" xfId="26539" xr:uid="{00000000-0005-0000-0000-0000CC470000}"/>
    <cellStyle name="Standaard 4 3 2 4 2 3 5" xfId="5199" xr:uid="{00000000-0005-0000-0000-0000CD470000}"/>
    <cellStyle name="Standaard 4 3 2 4 2 3 5 2" xfId="26542" xr:uid="{00000000-0005-0000-0000-0000CE470000}"/>
    <cellStyle name="Standaard 4 3 2 4 2 3 6" xfId="11966" xr:uid="{00000000-0005-0000-0000-0000CF470000}"/>
    <cellStyle name="Standaard 4 3 2 4 2 3 6 2" xfId="26543" xr:uid="{00000000-0005-0000-0000-0000D0470000}"/>
    <cellStyle name="Standaard 4 3 2 4 2 3 7" xfId="16634" xr:uid="{00000000-0005-0000-0000-0000D1470000}"/>
    <cellStyle name="Standaard 4 3 2 4 2 3 8" xfId="26526" xr:uid="{00000000-0005-0000-0000-0000D2470000}"/>
    <cellStyle name="Standaard 4 3 2 4 2 4" xfId="1698" xr:uid="{00000000-0005-0000-0000-0000D3470000}"/>
    <cellStyle name="Standaard 4 3 2 4 2 4 2" xfId="4029" xr:uid="{00000000-0005-0000-0000-0000D4470000}"/>
    <cellStyle name="Standaard 4 3 2 4 2 4 2 2" xfId="8696" xr:uid="{00000000-0005-0000-0000-0000D5470000}"/>
    <cellStyle name="Standaard 4 3 2 4 2 4 2 2 2" xfId="26546" xr:uid="{00000000-0005-0000-0000-0000D6470000}"/>
    <cellStyle name="Standaard 4 3 2 4 2 4 2 3" xfId="11973" xr:uid="{00000000-0005-0000-0000-0000D7470000}"/>
    <cellStyle name="Standaard 4 3 2 4 2 4 2 3 2" xfId="26547" xr:uid="{00000000-0005-0000-0000-0000D8470000}"/>
    <cellStyle name="Standaard 4 3 2 4 2 4 2 4" xfId="16641" xr:uid="{00000000-0005-0000-0000-0000D9470000}"/>
    <cellStyle name="Standaard 4 3 2 4 2 4 2 5" xfId="26545" xr:uid="{00000000-0005-0000-0000-0000DA470000}"/>
    <cellStyle name="Standaard 4 3 2 4 2 4 3" xfId="6365" xr:uid="{00000000-0005-0000-0000-0000DB470000}"/>
    <cellStyle name="Standaard 4 3 2 4 2 4 3 2" xfId="26548" xr:uid="{00000000-0005-0000-0000-0000DC470000}"/>
    <cellStyle name="Standaard 4 3 2 4 2 4 4" xfId="11972" xr:uid="{00000000-0005-0000-0000-0000DD470000}"/>
    <cellStyle name="Standaard 4 3 2 4 2 4 4 2" xfId="26549" xr:uid="{00000000-0005-0000-0000-0000DE470000}"/>
    <cellStyle name="Standaard 4 3 2 4 2 4 5" xfId="16640" xr:uid="{00000000-0005-0000-0000-0000DF470000}"/>
    <cellStyle name="Standaard 4 3 2 4 2 4 6" xfId="26544" xr:uid="{00000000-0005-0000-0000-0000E0470000}"/>
    <cellStyle name="Standaard 4 3 2 4 2 5" xfId="921" xr:uid="{00000000-0005-0000-0000-0000E1470000}"/>
    <cellStyle name="Standaard 4 3 2 4 2 5 2" xfId="3252" xr:uid="{00000000-0005-0000-0000-0000E2470000}"/>
    <cellStyle name="Standaard 4 3 2 4 2 5 2 2" xfId="7919" xr:uid="{00000000-0005-0000-0000-0000E3470000}"/>
    <cellStyle name="Standaard 4 3 2 4 2 5 2 2 2" xfId="26552" xr:uid="{00000000-0005-0000-0000-0000E4470000}"/>
    <cellStyle name="Standaard 4 3 2 4 2 5 2 3" xfId="11975" xr:uid="{00000000-0005-0000-0000-0000E5470000}"/>
    <cellStyle name="Standaard 4 3 2 4 2 5 2 3 2" xfId="26553" xr:uid="{00000000-0005-0000-0000-0000E6470000}"/>
    <cellStyle name="Standaard 4 3 2 4 2 5 2 4" xfId="16643" xr:uid="{00000000-0005-0000-0000-0000E7470000}"/>
    <cellStyle name="Standaard 4 3 2 4 2 5 2 5" xfId="26551" xr:uid="{00000000-0005-0000-0000-0000E8470000}"/>
    <cellStyle name="Standaard 4 3 2 4 2 5 3" xfId="5588" xr:uid="{00000000-0005-0000-0000-0000E9470000}"/>
    <cellStyle name="Standaard 4 3 2 4 2 5 3 2" xfId="26554" xr:uid="{00000000-0005-0000-0000-0000EA470000}"/>
    <cellStyle name="Standaard 4 3 2 4 2 5 4" xfId="11974" xr:uid="{00000000-0005-0000-0000-0000EB470000}"/>
    <cellStyle name="Standaard 4 3 2 4 2 5 4 2" xfId="26555" xr:uid="{00000000-0005-0000-0000-0000EC470000}"/>
    <cellStyle name="Standaard 4 3 2 4 2 5 5" xfId="16642" xr:uid="{00000000-0005-0000-0000-0000ED470000}"/>
    <cellStyle name="Standaard 4 3 2 4 2 5 6" xfId="26550" xr:uid="{00000000-0005-0000-0000-0000EE470000}"/>
    <cellStyle name="Standaard 4 3 2 4 2 6" xfId="2475" xr:uid="{00000000-0005-0000-0000-0000EF470000}"/>
    <cellStyle name="Standaard 4 3 2 4 2 6 2" xfId="7142" xr:uid="{00000000-0005-0000-0000-0000F0470000}"/>
    <cellStyle name="Standaard 4 3 2 4 2 6 2 2" xfId="26557" xr:uid="{00000000-0005-0000-0000-0000F1470000}"/>
    <cellStyle name="Standaard 4 3 2 4 2 6 3" xfId="11976" xr:uid="{00000000-0005-0000-0000-0000F2470000}"/>
    <cellStyle name="Standaard 4 3 2 4 2 6 3 2" xfId="26558" xr:uid="{00000000-0005-0000-0000-0000F3470000}"/>
    <cellStyle name="Standaard 4 3 2 4 2 6 4" xfId="16644" xr:uid="{00000000-0005-0000-0000-0000F4470000}"/>
    <cellStyle name="Standaard 4 3 2 4 2 6 5" xfId="26556" xr:uid="{00000000-0005-0000-0000-0000F5470000}"/>
    <cellStyle name="Standaard 4 3 2 4 2 7" xfId="4811" xr:uid="{00000000-0005-0000-0000-0000F6470000}"/>
    <cellStyle name="Standaard 4 3 2 4 2 7 2" xfId="26559" xr:uid="{00000000-0005-0000-0000-0000F7470000}"/>
    <cellStyle name="Standaard 4 3 2 4 2 8" xfId="11953" xr:uid="{00000000-0005-0000-0000-0000F8470000}"/>
    <cellStyle name="Standaard 4 3 2 4 2 8 2" xfId="26560" xr:uid="{00000000-0005-0000-0000-0000F9470000}"/>
    <cellStyle name="Standaard 4 3 2 4 2 9" xfId="16621" xr:uid="{00000000-0005-0000-0000-0000FA470000}"/>
    <cellStyle name="Standaard 4 3 2 4 3" xfId="262" xr:uid="{00000000-0005-0000-0000-0000FB470000}"/>
    <cellStyle name="Standaard 4 3 2 4 3 2" xfId="653" xr:uid="{00000000-0005-0000-0000-0000FC470000}"/>
    <cellStyle name="Standaard 4 3 2 4 3 2 2" xfId="2211" xr:uid="{00000000-0005-0000-0000-0000FD470000}"/>
    <cellStyle name="Standaard 4 3 2 4 3 2 2 2" xfId="4542" xr:uid="{00000000-0005-0000-0000-0000FE470000}"/>
    <cellStyle name="Standaard 4 3 2 4 3 2 2 2 2" xfId="9209" xr:uid="{00000000-0005-0000-0000-0000FF470000}"/>
    <cellStyle name="Standaard 4 3 2 4 3 2 2 2 2 2" xfId="26565" xr:uid="{00000000-0005-0000-0000-000000480000}"/>
    <cellStyle name="Standaard 4 3 2 4 3 2 2 2 3" xfId="11980" xr:uid="{00000000-0005-0000-0000-000001480000}"/>
    <cellStyle name="Standaard 4 3 2 4 3 2 2 2 3 2" xfId="26566" xr:uid="{00000000-0005-0000-0000-000002480000}"/>
    <cellStyle name="Standaard 4 3 2 4 3 2 2 2 4" xfId="16648" xr:uid="{00000000-0005-0000-0000-000003480000}"/>
    <cellStyle name="Standaard 4 3 2 4 3 2 2 2 5" xfId="26564" xr:uid="{00000000-0005-0000-0000-000004480000}"/>
    <cellStyle name="Standaard 4 3 2 4 3 2 2 3" xfId="6878" xr:uid="{00000000-0005-0000-0000-000005480000}"/>
    <cellStyle name="Standaard 4 3 2 4 3 2 2 3 2" xfId="26567" xr:uid="{00000000-0005-0000-0000-000006480000}"/>
    <cellStyle name="Standaard 4 3 2 4 3 2 2 4" xfId="11979" xr:uid="{00000000-0005-0000-0000-000007480000}"/>
    <cellStyle name="Standaard 4 3 2 4 3 2 2 4 2" xfId="26568" xr:uid="{00000000-0005-0000-0000-000008480000}"/>
    <cellStyle name="Standaard 4 3 2 4 3 2 2 5" xfId="16647" xr:uid="{00000000-0005-0000-0000-000009480000}"/>
    <cellStyle name="Standaard 4 3 2 4 3 2 2 6" xfId="26563" xr:uid="{00000000-0005-0000-0000-00000A480000}"/>
    <cellStyle name="Standaard 4 3 2 4 3 2 3" xfId="1434" xr:uid="{00000000-0005-0000-0000-00000B480000}"/>
    <cellStyle name="Standaard 4 3 2 4 3 2 3 2" xfId="3765" xr:uid="{00000000-0005-0000-0000-00000C480000}"/>
    <cellStyle name="Standaard 4 3 2 4 3 2 3 2 2" xfId="8432" xr:uid="{00000000-0005-0000-0000-00000D480000}"/>
    <cellStyle name="Standaard 4 3 2 4 3 2 3 2 2 2" xfId="26571" xr:uid="{00000000-0005-0000-0000-00000E480000}"/>
    <cellStyle name="Standaard 4 3 2 4 3 2 3 2 3" xfId="11982" xr:uid="{00000000-0005-0000-0000-00000F480000}"/>
    <cellStyle name="Standaard 4 3 2 4 3 2 3 2 3 2" xfId="26572" xr:uid="{00000000-0005-0000-0000-000010480000}"/>
    <cellStyle name="Standaard 4 3 2 4 3 2 3 2 4" xfId="16650" xr:uid="{00000000-0005-0000-0000-000011480000}"/>
    <cellStyle name="Standaard 4 3 2 4 3 2 3 2 5" xfId="26570" xr:uid="{00000000-0005-0000-0000-000012480000}"/>
    <cellStyle name="Standaard 4 3 2 4 3 2 3 3" xfId="6101" xr:uid="{00000000-0005-0000-0000-000013480000}"/>
    <cellStyle name="Standaard 4 3 2 4 3 2 3 3 2" xfId="26573" xr:uid="{00000000-0005-0000-0000-000014480000}"/>
    <cellStyle name="Standaard 4 3 2 4 3 2 3 4" xfId="11981" xr:uid="{00000000-0005-0000-0000-000015480000}"/>
    <cellStyle name="Standaard 4 3 2 4 3 2 3 4 2" xfId="26574" xr:uid="{00000000-0005-0000-0000-000016480000}"/>
    <cellStyle name="Standaard 4 3 2 4 3 2 3 5" xfId="16649" xr:uid="{00000000-0005-0000-0000-000017480000}"/>
    <cellStyle name="Standaard 4 3 2 4 3 2 3 6" xfId="26569" xr:uid="{00000000-0005-0000-0000-000018480000}"/>
    <cellStyle name="Standaard 4 3 2 4 3 2 4" xfId="2988" xr:uid="{00000000-0005-0000-0000-000019480000}"/>
    <cellStyle name="Standaard 4 3 2 4 3 2 4 2" xfId="7655" xr:uid="{00000000-0005-0000-0000-00001A480000}"/>
    <cellStyle name="Standaard 4 3 2 4 3 2 4 2 2" xfId="26576" xr:uid="{00000000-0005-0000-0000-00001B480000}"/>
    <cellStyle name="Standaard 4 3 2 4 3 2 4 3" xfId="11983" xr:uid="{00000000-0005-0000-0000-00001C480000}"/>
    <cellStyle name="Standaard 4 3 2 4 3 2 4 3 2" xfId="26577" xr:uid="{00000000-0005-0000-0000-00001D480000}"/>
    <cellStyle name="Standaard 4 3 2 4 3 2 4 4" xfId="16651" xr:uid="{00000000-0005-0000-0000-00001E480000}"/>
    <cellStyle name="Standaard 4 3 2 4 3 2 4 5" xfId="26575" xr:uid="{00000000-0005-0000-0000-00001F480000}"/>
    <cellStyle name="Standaard 4 3 2 4 3 2 5" xfId="5324" xr:uid="{00000000-0005-0000-0000-000020480000}"/>
    <cellStyle name="Standaard 4 3 2 4 3 2 5 2" xfId="26578" xr:uid="{00000000-0005-0000-0000-000021480000}"/>
    <cellStyle name="Standaard 4 3 2 4 3 2 6" xfId="11978" xr:uid="{00000000-0005-0000-0000-000022480000}"/>
    <cellStyle name="Standaard 4 3 2 4 3 2 6 2" xfId="26579" xr:uid="{00000000-0005-0000-0000-000023480000}"/>
    <cellStyle name="Standaard 4 3 2 4 3 2 7" xfId="16646" xr:uid="{00000000-0005-0000-0000-000024480000}"/>
    <cellStyle name="Standaard 4 3 2 4 3 2 8" xfId="26562" xr:uid="{00000000-0005-0000-0000-000025480000}"/>
    <cellStyle name="Standaard 4 3 2 4 3 3" xfId="1823" xr:uid="{00000000-0005-0000-0000-000026480000}"/>
    <cellStyle name="Standaard 4 3 2 4 3 3 2" xfId="4154" xr:uid="{00000000-0005-0000-0000-000027480000}"/>
    <cellStyle name="Standaard 4 3 2 4 3 3 2 2" xfId="8821" xr:uid="{00000000-0005-0000-0000-000028480000}"/>
    <cellStyle name="Standaard 4 3 2 4 3 3 2 2 2" xfId="26582" xr:uid="{00000000-0005-0000-0000-000029480000}"/>
    <cellStyle name="Standaard 4 3 2 4 3 3 2 3" xfId="11985" xr:uid="{00000000-0005-0000-0000-00002A480000}"/>
    <cellStyle name="Standaard 4 3 2 4 3 3 2 3 2" xfId="26583" xr:uid="{00000000-0005-0000-0000-00002B480000}"/>
    <cellStyle name="Standaard 4 3 2 4 3 3 2 4" xfId="16653" xr:uid="{00000000-0005-0000-0000-00002C480000}"/>
    <cellStyle name="Standaard 4 3 2 4 3 3 2 5" xfId="26581" xr:uid="{00000000-0005-0000-0000-00002D480000}"/>
    <cellStyle name="Standaard 4 3 2 4 3 3 3" xfId="6490" xr:uid="{00000000-0005-0000-0000-00002E480000}"/>
    <cellStyle name="Standaard 4 3 2 4 3 3 3 2" xfId="26584" xr:uid="{00000000-0005-0000-0000-00002F480000}"/>
    <cellStyle name="Standaard 4 3 2 4 3 3 4" xfId="11984" xr:uid="{00000000-0005-0000-0000-000030480000}"/>
    <cellStyle name="Standaard 4 3 2 4 3 3 4 2" xfId="26585" xr:uid="{00000000-0005-0000-0000-000031480000}"/>
    <cellStyle name="Standaard 4 3 2 4 3 3 5" xfId="16652" xr:uid="{00000000-0005-0000-0000-000032480000}"/>
    <cellStyle name="Standaard 4 3 2 4 3 3 6" xfId="26580" xr:uid="{00000000-0005-0000-0000-000033480000}"/>
    <cellStyle name="Standaard 4 3 2 4 3 4" xfId="1046" xr:uid="{00000000-0005-0000-0000-000034480000}"/>
    <cellStyle name="Standaard 4 3 2 4 3 4 2" xfId="3377" xr:uid="{00000000-0005-0000-0000-000035480000}"/>
    <cellStyle name="Standaard 4 3 2 4 3 4 2 2" xfId="8044" xr:uid="{00000000-0005-0000-0000-000036480000}"/>
    <cellStyle name="Standaard 4 3 2 4 3 4 2 2 2" xfId="26588" xr:uid="{00000000-0005-0000-0000-000037480000}"/>
    <cellStyle name="Standaard 4 3 2 4 3 4 2 3" xfId="11987" xr:uid="{00000000-0005-0000-0000-000038480000}"/>
    <cellStyle name="Standaard 4 3 2 4 3 4 2 3 2" xfId="26589" xr:uid="{00000000-0005-0000-0000-000039480000}"/>
    <cellStyle name="Standaard 4 3 2 4 3 4 2 4" xfId="16655" xr:uid="{00000000-0005-0000-0000-00003A480000}"/>
    <cellStyle name="Standaard 4 3 2 4 3 4 2 5" xfId="26587" xr:uid="{00000000-0005-0000-0000-00003B480000}"/>
    <cellStyle name="Standaard 4 3 2 4 3 4 3" xfId="5713" xr:uid="{00000000-0005-0000-0000-00003C480000}"/>
    <cellStyle name="Standaard 4 3 2 4 3 4 3 2" xfId="26590" xr:uid="{00000000-0005-0000-0000-00003D480000}"/>
    <cellStyle name="Standaard 4 3 2 4 3 4 4" xfId="11986" xr:uid="{00000000-0005-0000-0000-00003E480000}"/>
    <cellStyle name="Standaard 4 3 2 4 3 4 4 2" xfId="26591" xr:uid="{00000000-0005-0000-0000-00003F480000}"/>
    <cellStyle name="Standaard 4 3 2 4 3 4 5" xfId="16654" xr:uid="{00000000-0005-0000-0000-000040480000}"/>
    <cellStyle name="Standaard 4 3 2 4 3 4 6" xfId="26586" xr:uid="{00000000-0005-0000-0000-000041480000}"/>
    <cellStyle name="Standaard 4 3 2 4 3 5" xfId="2600" xr:uid="{00000000-0005-0000-0000-000042480000}"/>
    <cellStyle name="Standaard 4 3 2 4 3 5 2" xfId="7267" xr:uid="{00000000-0005-0000-0000-000043480000}"/>
    <cellStyle name="Standaard 4 3 2 4 3 5 2 2" xfId="26593" xr:uid="{00000000-0005-0000-0000-000044480000}"/>
    <cellStyle name="Standaard 4 3 2 4 3 5 3" xfId="11988" xr:uid="{00000000-0005-0000-0000-000045480000}"/>
    <cellStyle name="Standaard 4 3 2 4 3 5 3 2" xfId="26594" xr:uid="{00000000-0005-0000-0000-000046480000}"/>
    <cellStyle name="Standaard 4 3 2 4 3 5 4" xfId="16656" xr:uid="{00000000-0005-0000-0000-000047480000}"/>
    <cellStyle name="Standaard 4 3 2 4 3 5 5" xfId="26592" xr:uid="{00000000-0005-0000-0000-000048480000}"/>
    <cellStyle name="Standaard 4 3 2 4 3 6" xfId="4936" xr:uid="{00000000-0005-0000-0000-000049480000}"/>
    <cellStyle name="Standaard 4 3 2 4 3 6 2" xfId="26595" xr:uid="{00000000-0005-0000-0000-00004A480000}"/>
    <cellStyle name="Standaard 4 3 2 4 3 7" xfId="11977" xr:uid="{00000000-0005-0000-0000-00004B480000}"/>
    <cellStyle name="Standaard 4 3 2 4 3 7 2" xfId="26596" xr:uid="{00000000-0005-0000-0000-00004C480000}"/>
    <cellStyle name="Standaard 4 3 2 4 3 8" xfId="16645" xr:uid="{00000000-0005-0000-0000-00004D480000}"/>
    <cellStyle name="Standaard 4 3 2 4 3 9" xfId="26561" xr:uid="{00000000-0005-0000-0000-00004E480000}"/>
    <cellStyle name="Standaard 4 3 2 4 4" xfId="459" xr:uid="{00000000-0005-0000-0000-00004F480000}"/>
    <cellStyle name="Standaard 4 3 2 4 4 2" xfId="2017" xr:uid="{00000000-0005-0000-0000-000050480000}"/>
    <cellStyle name="Standaard 4 3 2 4 4 2 2" xfId="4348" xr:uid="{00000000-0005-0000-0000-000051480000}"/>
    <cellStyle name="Standaard 4 3 2 4 4 2 2 2" xfId="9015" xr:uid="{00000000-0005-0000-0000-000052480000}"/>
    <cellStyle name="Standaard 4 3 2 4 4 2 2 2 2" xfId="26600" xr:uid="{00000000-0005-0000-0000-000053480000}"/>
    <cellStyle name="Standaard 4 3 2 4 4 2 2 3" xfId="11991" xr:uid="{00000000-0005-0000-0000-000054480000}"/>
    <cellStyle name="Standaard 4 3 2 4 4 2 2 3 2" xfId="26601" xr:uid="{00000000-0005-0000-0000-000055480000}"/>
    <cellStyle name="Standaard 4 3 2 4 4 2 2 4" xfId="16659" xr:uid="{00000000-0005-0000-0000-000056480000}"/>
    <cellStyle name="Standaard 4 3 2 4 4 2 2 5" xfId="26599" xr:uid="{00000000-0005-0000-0000-000057480000}"/>
    <cellStyle name="Standaard 4 3 2 4 4 2 3" xfId="6684" xr:uid="{00000000-0005-0000-0000-000058480000}"/>
    <cellStyle name="Standaard 4 3 2 4 4 2 3 2" xfId="26602" xr:uid="{00000000-0005-0000-0000-000059480000}"/>
    <cellStyle name="Standaard 4 3 2 4 4 2 4" xfId="11990" xr:uid="{00000000-0005-0000-0000-00005A480000}"/>
    <cellStyle name="Standaard 4 3 2 4 4 2 4 2" xfId="26603" xr:uid="{00000000-0005-0000-0000-00005B480000}"/>
    <cellStyle name="Standaard 4 3 2 4 4 2 5" xfId="16658" xr:uid="{00000000-0005-0000-0000-00005C480000}"/>
    <cellStyle name="Standaard 4 3 2 4 4 2 6" xfId="26598" xr:uid="{00000000-0005-0000-0000-00005D480000}"/>
    <cellStyle name="Standaard 4 3 2 4 4 3" xfId="1240" xr:uid="{00000000-0005-0000-0000-00005E480000}"/>
    <cellStyle name="Standaard 4 3 2 4 4 3 2" xfId="3571" xr:uid="{00000000-0005-0000-0000-00005F480000}"/>
    <cellStyle name="Standaard 4 3 2 4 4 3 2 2" xfId="8238" xr:uid="{00000000-0005-0000-0000-000060480000}"/>
    <cellStyle name="Standaard 4 3 2 4 4 3 2 2 2" xfId="26606" xr:uid="{00000000-0005-0000-0000-000061480000}"/>
    <cellStyle name="Standaard 4 3 2 4 4 3 2 3" xfId="11993" xr:uid="{00000000-0005-0000-0000-000062480000}"/>
    <cellStyle name="Standaard 4 3 2 4 4 3 2 3 2" xfId="26607" xr:uid="{00000000-0005-0000-0000-000063480000}"/>
    <cellStyle name="Standaard 4 3 2 4 4 3 2 4" xfId="16661" xr:uid="{00000000-0005-0000-0000-000064480000}"/>
    <cellStyle name="Standaard 4 3 2 4 4 3 2 5" xfId="26605" xr:uid="{00000000-0005-0000-0000-000065480000}"/>
    <cellStyle name="Standaard 4 3 2 4 4 3 3" xfId="5907" xr:uid="{00000000-0005-0000-0000-000066480000}"/>
    <cellStyle name="Standaard 4 3 2 4 4 3 3 2" xfId="26608" xr:uid="{00000000-0005-0000-0000-000067480000}"/>
    <cellStyle name="Standaard 4 3 2 4 4 3 4" xfId="11992" xr:uid="{00000000-0005-0000-0000-000068480000}"/>
    <cellStyle name="Standaard 4 3 2 4 4 3 4 2" xfId="26609" xr:uid="{00000000-0005-0000-0000-000069480000}"/>
    <cellStyle name="Standaard 4 3 2 4 4 3 5" xfId="16660" xr:uid="{00000000-0005-0000-0000-00006A480000}"/>
    <cellStyle name="Standaard 4 3 2 4 4 3 6" xfId="26604" xr:uid="{00000000-0005-0000-0000-00006B480000}"/>
    <cellStyle name="Standaard 4 3 2 4 4 4" xfId="2794" xr:uid="{00000000-0005-0000-0000-00006C480000}"/>
    <cellStyle name="Standaard 4 3 2 4 4 4 2" xfId="7461" xr:uid="{00000000-0005-0000-0000-00006D480000}"/>
    <cellStyle name="Standaard 4 3 2 4 4 4 2 2" xfId="26611" xr:uid="{00000000-0005-0000-0000-00006E480000}"/>
    <cellStyle name="Standaard 4 3 2 4 4 4 3" xfId="11994" xr:uid="{00000000-0005-0000-0000-00006F480000}"/>
    <cellStyle name="Standaard 4 3 2 4 4 4 3 2" xfId="26612" xr:uid="{00000000-0005-0000-0000-000070480000}"/>
    <cellStyle name="Standaard 4 3 2 4 4 4 4" xfId="16662" xr:uid="{00000000-0005-0000-0000-000071480000}"/>
    <cellStyle name="Standaard 4 3 2 4 4 4 5" xfId="26610" xr:uid="{00000000-0005-0000-0000-000072480000}"/>
    <cellStyle name="Standaard 4 3 2 4 4 5" xfId="5130" xr:uid="{00000000-0005-0000-0000-000073480000}"/>
    <cellStyle name="Standaard 4 3 2 4 4 5 2" xfId="26613" xr:uid="{00000000-0005-0000-0000-000074480000}"/>
    <cellStyle name="Standaard 4 3 2 4 4 6" xfId="11989" xr:uid="{00000000-0005-0000-0000-000075480000}"/>
    <cellStyle name="Standaard 4 3 2 4 4 6 2" xfId="26614" xr:uid="{00000000-0005-0000-0000-000076480000}"/>
    <cellStyle name="Standaard 4 3 2 4 4 7" xfId="16657" xr:uid="{00000000-0005-0000-0000-000077480000}"/>
    <cellStyle name="Standaard 4 3 2 4 4 8" xfId="26597" xr:uid="{00000000-0005-0000-0000-000078480000}"/>
    <cellStyle name="Standaard 4 3 2 4 5" xfId="1629" xr:uid="{00000000-0005-0000-0000-000079480000}"/>
    <cellStyle name="Standaard 4 3 2 4 5 2" xfId="3960" xr:uid="{00000000-0005-0000-0000-00007A480000}"/>
    <cellStyle name="Standaard 4 3 2 4 5 2 2" xfId="8627" xr:uid="{00000000-0005-0000-0000-00007B480000}"/>
    <cellStyle name="Standaard 4 3 2 4 5 2 2 2" xfId="26617" xr:uid="{00000000-0005-0000-0000-00007C480000}"/>
    <cellStyle name="Standaard 4 3 2 4 5 2 3" xfId="11996" xr:uid="{00000000-0005-0000-0000-00007D480000}"/>
    <cellStyle name="Standaard 4 3 2 4 5 2 3 2" xfId="26618" xr:uid="{00000000-0005-0000-0000-00007E480000}"/>
    <cellStyle name="Standaard 4 3 2 4 5 2 4" xfId="16664" xr:uid="{00000000-0005-0000-0000-00007F480000}"/>
    <cellStyle name="Standaard 4 3 2 4 5 2 5" xfId="26616" xr:uid="{00000000-0005-0000-0000-000080480000}"/>
    <cellStyle name="Standaard 4 3 2 4 5 3" xfId="6296" xr:uid="{00000000-0005-0000-0000-000081480000}"/>
    <cellStyle name="Standaard 4 3 2 4 5 3 2" xfId="26619" xr:uid="{00000000-0005-0000-0000-000082480000}"/>
    <cellStyle name="Standaard 4 3 2 4 5 4" xfId="11995" xr:uid="{00000000-0005-0000-0000-000083480000}"/>
    <cellStyle name="Standaard 4 3 2 4 5 4 2" xfId="26620" xr:uid="{00000000-0005-0000-0000-000084480000}"/>
    <cellStyle name="Standaard 4 3 2 4 5 5" xfId="16663" xr:uid="{00000000-0005-0000-0000-000085480000}"/>
    <cellStyle name="Standaard 4 3 2 4 5 6" xfId="26615" xr:uid="{00000000-0005-0000-0000-000086480000}"/>
    <cellStyle name="Standaard 4 3 2 4 6" xfId="852" xr:uid="{00000000-0005-0000-0000-000087480000}"/>
    <cellStyle name="Standaard 4 3 2 4 6 2" xfId="3183" xr:uid="{00000000-0005-0000-0000-000088480000}"/>
    <cellStyle name="Standaard 4 3 2 4 6 2 2" xfId="7850" xr:uid="{00000000-0005-0000-0000-000089480000}"/>
    <cellStyle name="Standaard 4 3 2 4 6 2 2 2" xfId="26623" xr:uid="{00000000-0005-0000-0000-00008A480000}"/>
    <cellStyle name="Standaard 4 3 2 4 6 2 3" xfId="11998" xr:uid="{00000000-0005-0000-0000-00008B480000}"/>
    <cellStyle name="Standaard 4 3 2 4 6 2 3 2" xfId="26624" xr:uid="{00000000-0005-0000-0000-00008C480000}"/>
    <cellStyle name="Standaard 4 3 2 4 6 2 4" xfId="16666" xr:uid="{00000000-0005-0000-0000-00008D480000}"/>
    <cellStyle name="Standaard 4 3 2 4 6 2 5" xfId="26622" xr:uid="{00000000-0005-0000-0000-00008E480000}"/>
    <cellStyle name="Standaard 4 3 2 4 6 3" xfId="5519" xr:uid="{00000000-0005-0000-0000-00008F480000}"/>
    <cellStyle name="Standaard 4 3 2 4 6 3 2" xfId="26625" xr:uid="{00000000-0005-0000-0000-000090480000}"/>
    <cellStyle name="Standaard 4 3 2 4 6 4" xfId="11997" xr:uid="{00000000-0005-0000-0000-000091480000}"/>
    <cellStyle name="Standaard 4 3 2 4 6 4 2" xfId="26626" xr:uid="{00000000-0005-0000-0000-000092480000}"/>
    <cellStyle name="Standaard 4 3 2 4 6 5" xfId="16665" xr:uid="{00000000-0005-0000-0000-000093480000}"/>
    <cellStyle name="Standaard 4 3 2 4 6 6" xfId="26621" xr:uid="{00000000-0005-0000-0000-000094480000}"/>
    <cellStyle name="Standaard 4 3 2 4 7" xfId="2406" xr:uid="{00000000-0005-0000-0000-000095480000}"/>
    <cellStyle name="Standaard 4 3 2 4 7 2" xfId="7073" xr:uid="{00000000-0005-0000-0000-000096480000}"/>
    <cellStyle name="Standaard 4 3 2 4 7 2 2" xfId="26628" xr:uid="{00000000-0005-0000-0000-000097480000}"/>
    <cellStyle name="Standaard 4 3 2 4 7 3" xfId="11999" xr:uid="{00000000-0005-0000-0000-000098480000}"/>
    <cellStyle name="Standaard 4 3 2 4 7 3 2" xfId="26629" xr:uid="{00000000-0005-0000-0000-000099480000}"/>
    <cellStyle name="Standaard 4 3 2 4 7 4" xfId="16667" xr:uid="{00000000-0005-0000-0000-00009A480000}"/>
    <cellStyle name="Standaard 4 3 2 4 7 5" xfId="26627" xr:uid="{00000000-0005-0000-0000-00009B480000}"/>
    <cellStyle name="Standaard 4 3 2 4 8" xfId="4712" xr:uid="{00000000-0005-0000-0000-00009C480000}"/>
    <cellStyle name="Standaard 4 3 2 4 8 2" xfId="26630" xr:uid="{00000000-0005-0000-0000-00009D480000}"/>
    <cellStyle name="Standaard 4 3 2 4 9" xfId="11952" xr:uid="{00000000-0005-0000-0000-00009E480000}"/>
    <cellStyle name="Standaard 4 3 2 4 9 2" xfId="26631" xr:uid="{00000000-0005-0000-0000-00009F480000}"/>
    <cellStyle name="Standaard 4 3 2 5" xfId="119" xr:uid="{00000000-0005-0000-0000-0000A0480000}"/>
    <cellStyle name="Standaard 4 3 2 5 10" xfId="26632" xr:uid="{00000000-0005-0000-0000-0000A1480000}"/>
    <cellStyle name="Standaard 4 3 2 5 2" xfId="313" xr:uid="{00000000-0005-0000-0000-0000A2480000}"/>
    <cellStyle name="Standaard 4 3 2 5 2 2" xfId="704" xr:uid="{00000000-0005-0000-0000-0000A3480000}"/>
    <cellStyle name="Standaard 4 3 2 5 2 2 2" xfId="2262" xr:uid="{00000000-0005-0000-0000-0000A4480000}"/>
    <cellStyle name="Standaard 4 3 2 5 2 2 2 2" xfId="4593" xr:uid="{00000000-0005-0000-0000-0000A5480000}"/>
    <cellStyle name="Standaard 4 3 2 5 2 2 2 2 2" xfId="9260" xr:uid="{00000000-0005-0000-0000-0000A6480000}"/>
    <cellStyle name="Standaard 4 3 2 5 2 2 2 2 2 2" xfId="26637" xr:uid="{00000000-0005-0000-0000-0000A7480000}"/>
    <cellStyle name="Standaard 4 3 2 5 2 2 2 2 3" xfId="12004" xr:uid="{00000000-0005-0000-0000-0000A8480000}"/>
    <cellStyle name="Standaard 4 3 2 5 2 2 2 2 3 2" xfId="26638" xr:uid="{00000000-0005-0000-0000-0000A9480000}"/>
    <cellStyle name="Standaard 4 3 2 5 2 2 2 2 4" xfId="16672" xr:uid="{00000000-0005-0000-0000-0000AA480000}"/>
    <cellStyle name="Standaard 4 3 2 5 2 2 2 2 5" xfId="26636" xr:uid="{00000000-0005-0000-0000-0000AB480000}"/>
    <cellStyle name="Standaard 4 3 2 5 2 2 2 3" xfId="6929" xr:uid="{00000000-0005-0000-0000-0000AC480000}"/>
    <cellStyle name="Standaard 4 3 2 5 2 2 2 3 2" xfId="26639" xr:uid="{00000000-0005-0000-0000-0000AD480000}"/>
    <cellStyle name="Standaard 4 3 2 5 2 2 2 4" xfId="12003" xr:uid="{00000000-0005-0000-0000-0000AE480000}"/>
    <cellStyle name="Standaard 4 3 2 5 2 2 2 4 2" xfId="26640" xr:uid="{00000000-0005-0000-0000-0000AF480000}"/>
    <cellStyle name="Standaard 4 3 2 5 2 2 2 5" xfId="16671" xr:uid="{00000000-0005-0000-0000-0000B0480000}"/>
    <cellStyle name="Standaard 4 3 2 5 2 2 2 6" xfId="26635" xr:uid="{00000000-0005-0000-0000-0000B1480000}"/>
    <cellStyle name="Standaard 4 3 2 5 2 2 3" xfId="1485" xr:uid="{00000000-0005-0000-0000-0000B2480000}"/>
    <cellStyle name="Standaard 4 3 2 5 2 2 3 2" xfId="3816" xr:uid="{00000000-0005-0000-0000-0000B3480000}"/>
    <cellStyle name="Standaard 4 3 2 5 2 2 3 2 2" xfId="8483" xr:uid="{00000000-0005-0000-0000-0000B4480000}"/>
    <cellStyle name="Standaard 4 3 2 5 2 2 3 2 2 2" xfId="26643" xr:uid="{00000000-0005-0000-0000-0000B5480000}"/>
    <cellStyle name="Standaard 4 3 2 5 2 2 3 2 3" xfId="12006" xr:uid="{00000000-0005-0000-0000-0000B6480000}"/>
    <cellStyle name="Standaard 4 3 2 5 2 2 3 2 3 2" xfId="26644" xr:uid="{00000000-0005-0000-0000-0000B7480000}"/>
    <cellStyle name="Standaard 4 3 2 5 2 2 3 2 4" xfId="16674" xr:uid="{00000000-0005-0000-0000-0000B8480000}"/>
    <cellStyle name="Standaard 4 3 2 5 2 2 3 2 5" xfId="26642" xr:uid="{00000000-0005-0000-0000-0000B9480000}"/>
    <cellStyle name="Standaard 4 3 2 5 2 2 3 3" xfId="6152" xr:uid="{00000000-0005-0000-0000-0000BA480000}"/>
    <cellStyle name="Standaard 4 3 2 5 2 2 3 3 2" xfId="26645" xr:uid="{00000000-0005-0000-0000-0000BB480000}"/>
    <cellStyle name="Standaard 4 3 2 5 2 2 3 4" xfId="12005" xr:uid="{00000000-0005-0000-0000-0000BC480000}"/>
    <cellStyle name="Standaard 4 3 2 5 2 2 3 4 2" xfId="26646" xr:uid="{00000000-0005-0000-0000-0000BD480000}"/>
    <cellStyle name="Standaard 4 3 2 5 2 2 3 5" xfId="16673" xr:uid="{00000000-0005-0000-0000-0000BE480000}"/>
    <cellStyle name="Standaard 4 3 2 5 2 2 3 6" xfId="26641" xr:uid="{00000000-0005-0000-0000-0000BF480000}"/>
    <cellStyle name="Standaard 4 3 2 5 2 2 4" xfId="3039" xr:uid="{00000000-0005-0000-0000-0000C0480000}"/>
    <cellStyle name="Standaard 4 3 2 5 2 2 4 2" xfId="7706" xr:uid="{00000000-0005-0000-0000-0000C1480000}"/>
    <cellStyle name="Standaard 4 3 2 5 2 2 4 2 2" xfId="26648" xr:uid="{00000000-0005-0000-0000-0000C2480000}"/>
    <cellStyle name="Standaard 4 3 2 5 2 2 4 3" xfId="12007" xr:uid="{00000000-0005-0000-0000-0000C3480000}"/>
    <cellStyle name="Standaard 4 3 2 5 2 2 4 3 2" xfId="26649" xr:uid="{00000000-0005-0000-0000-0000C4480000}"/>
    <cellStyle name="Standaard 4 3 2 5 2 2 4 4" xfId="16675" xr:uid="{00000000-0005-0000-0000-0000C5480000}"/>
    <cellStyle name="Standaard 4 3 2 5 2 2 4 5" xfId="26647" xr:uid="{00000000-0005-0000-0000-0000C6480000}"/>
    <cellStyle name="Standaard 4 3 2 5 2 2 5" xfId="5375" xr:uid="{00000000-0005-0000-0000-0000C7480000}"/>
    <cellStyle name="Standaard 4 3 2 5 2 2 5 2" xfId="26650" xr:uid="{00000000-0005-0000-0000-0000C8480000}"/>
    <cellStyle name="Standaard 4 3 2 5 2 2 6" xfId="12002" xr:uid="{00000000-0005-0000-0000-0000C9480000}"/>
    <cellStyle name="Standaard 4 3 2 5 2 2 6 2" xfId="26651" xr:uid="{00000000-0005-0000-0000-0000CA480000}"/>
    <cellStyle name="Standaard 4 3 2 5 2 2 7" xfId="16670" xr:uid="{00000000-0005-0000-0000-0000CB480000}"/>
    <cellStyle name="Standaard 4 3 2 5 2 2 8" xfId="26634" xr:uid="{00000000-0005-0000-0000-0000CC480000}"/>
    <cellStyle name="Standaard 4 3 2 5 2 3" xfId="1874" xr:uid="{00000000-0005-0000-0000-0000CD480000}"/>
    <cellStyle name="Standaard 4 3 2 5 2 3 2" xfId="4205" xr:uid="{00000000-0005-0000-0000-0000CE480000}"/>
    <cellStyle name="Standaard 4 3 2 5 2 3 2 2" xfId="8872" xr:uid="{00000000-0005-0000-0000-0000CF480000}"/>
    <cellStyle name="Standaard 4 3 2 5 2 3 2 2 2" xfId="26654" xr:uid="{00000000-0005-0000-0000-0000D0480000}"/>
    <cellStyle name="Standaard 4 3 2 5 2 3 2 3" xfId="12009" xr:uid="{00000000-0005-0000-0000-0000D1480000}"/>
    <cellStyle name="Standaard 4 3 2 5 2 3 2 3 2" xfId="26655" xr:uid="{00000000-0005-0000-0000-0000D2480000}"/>
    <cellStyle name="Standaard 4 3 2 5 2 3 2 4" xfId="16677" xr:uid="{00000000-0005-0000-0000-0000D3480000}"/>
    <cellStyle name="Standaard 4 3 2 5 2 3 2 5" xfId="26653" xr:uid="{00000000-0005-0000-0000-0000D4480000}"/>
    <cellStyle name="Standaard 4 3 2 5 2 3 3" xfId="6541" xr:uid="{00000000-0005-0000-0000-0000D5480000}"/>
    <cellStyle name="Standaard 4 3 2 5 2 3 3 2" xfId="26656" xr:uid="{00000000-0005-0000-0000-0000D6480000}"/>
    <cellStyle name="Standaard 4 3 2 5 2 3 4" xfId="12008" xr:uid="{00000000-0005-0000-0000-0000D7480000}"/>
    <cellStyle name="Standaard 4 3 2 5 2 3 4 2" xfId="26657" xr:uid="{00000000-0005-0000-0000-0000D8480000}"/>
    <cellStyle name="Standaard 4 3 2 5 2 3 5" xfId="16676" xr:uid="{00000000-0005-0000-0000-0000D9480000}"/>
    <cellStyle name="Standaard 4 3 2 5 2 3 6" xfId="26652" xr:uid="{00000000-0005-0000-0000-0000DA480000}"/>
    <cellStyle name="Standaard 4 3 2 5 2 4" xfId="1097" xr:uid="{00000000-0005-0000-0000-0000DB480000}"/>
    <cellStyle name="Standaard 4 3 2 5 2 4 2" xfId="3428" xr:uid="{00000000-0005-0000-0000-0000DC480000}"/>
    <cellStyle name="Standaard 4 3 2 5 2 4 2 2" xfId="8095" xr:uid="{00000000-0005-0000-0000-0000DD480000}"/>
    <cellStyle name="Standaard 4 3 2 5 2 4 2 2 2" xfId="26660" xr:uid="{00000000-0005-0000-0000-0000DE480000}"/>
    <cellStyle name="Standaard 4 3 2 5 2 4 2 3" xfId="12011" xr:uid="{00000000-0005-0000-0000-0000DF480000}"/>
    <cellStyle name="Standaard 4 3 2 5 2 4 2 3 2" xfId="26661" xr:uid="{00000000-0005-0000-0000-0000E0480000}"/>
    <cellStyle name="Standaard 4 3 2 5 2 4 2 4" xfId="16679" xr:uid="{00000000-0005-0000-0000-0000E1480000}"/>
    <cellStyle name="Standaard 4 3 2 5 2 4 2 5" xfId="26659" xr:uid="{00000000-0005-0000-0000-0000E2480000}"/>
    <cellStyle name="Standaard 4 3 2 5 2 4 3" xfId="5764" xr:uid="{00000000-0005-0000-0000-0000E3480000}"/>
    <cellStyle name="Standaard 4 3 2 5 2 4 3 2" xfId="26662" xr:uid="{00000000-0005-0000-0000-0000E4480000}"/>
    <cellStyle name="Standaard 4 3 2 5 2 4 4" xfId="12010" xr:uid="{00000000-0005-0000-0000-0000E5480000}"/>
    <cellStyle name="Standaard 4 3 2 5 2 4 4 2" xfId="26663" xr:uid="{00000000-0005-0000-0000-0000E6480000}"/>
    <cellStyle name="Standaard 4 3 2 5 2 4 5" xfId="16678" xr:uid="{00000000-0005-0000-0000-0000E7480000}"/>
    <cellStyle name="Standaard 4 3 2 5 2 4 6" xfId="26658" xr:uid="{00000000-0005-0000-0000-0000E8480000}"/>
    <cellStyle name="Standaard 4 3 2 5 2 5" xfId="2651" xr:uid="{00000000-0005-0000-0000-0000E9480000}"/>
    <cellStyle name="Standaard 4 3 2 5 2 5 2" xfId="7318" xr:uid="{00000000-0005-0000-0000-0000EA480000}"/>
    <cellStyle name="Standaard 4 3 2 5 2 5 2 2" xfId="26665" xr:uid="{00000000-0005-0000-0000-0000EB480000}"/>
    <cellStyle name="Standaard 4 3 2 5 2 5 3" xfId="12012" xr:uid="{00000000-0005-0000-0000-0000EC480000}"/>
    <cellStyle name="Standaard 4 3 2 5 2 5 3 2" xfId="26666" xr:uid="{00000000-0005-0000-0000-0000ED480000}"/>
    <cellStyle name="Standaard 4 3 2 5 2 5 4" xfId="16680" xr:uid="{00000000-0005-0000-0000-0000EE480000}"/>
    <cellStyle name="Standaard 4 3 2 5 2 5 5" xfId="26664" xr:uid="{00000000-0005-0000-0000-0000EF480000}"/>
    <cellStyle name="Standaard 4 3 2 5 2 6" xfId="4987" xr:uid="{00000000-0005-0000-0000-0000F0480000}"/>
    <cellStyle name="Standaard 4 3 2 5 2 6 2" xfId="26667" xr:uid="{00000000-0005-0000-0000-0000F1480000}"/>
    <cellStyle name="Standaard 4 3 2 5 2 7" xfId="12001" xr:uid="{00000000-0005-0000-0000-0000F2480000}"/>
    <cellStyle name="Standaard 4 3 2 5 2 7 2" xfId="26668" xr:uid="{00000000-0005-0000-0000-0000F3480000}"/>
    <cellStyle name="Standaard 4 3 2 5 2 8" xfId="16669" xr:uid="{00000000-0005-0000-0000-0000F4480000}"/>
    <cellStyle name="Standaard 4 3 2 5 2 9" xfId="26633" xr:uid="{00000000-0005-0000-0000-0000F5480000}"/>
    <cellStyle name="Standaard 4 3 2 5 3" xfId="510" xr:uid="{00000000-0005-0000-0000-0000F6480000}"/>
    <cellStyle name="Standaard 4 3 2 5 3 2" xfId="2068" xr:uid="{00000000-0005-0000-0000-0000F7480000}"/>
    <cellStyle name="Standaard 4 3 2 5 3 2 2" xfId="4399" xr:uid="{00000000-0005-0000-0000-0000F8480000}"/>
    <cellStyle name="Standaard 4 3 2 5 3 2 2 2" xfId="9066" xr:uid="{00000000-0005-0000-0000-0000F9480000}"/>
    <cellStyle name="Standaard 4 3 2 5 3 2 2 2 2" xfId="26672" xr:uid="{00000000-0005-0000-0000-0000FA480000}"/>
    <cellStyle name="Standaard 4 3 2 5 3 2 2 3" xfId="12015" xr:uid="{00000000-0005-0000-0000-0000FB480000}"/>
    <cellStyle name="Standaard 4 3 2 5 3 2 2 3 2" xfId="26673" xr:uid="{00000000-0005-0000-0000-0000FC480000}"/>
    <cellStyle name="Standaard 4 3 2 5 3 2 2 4" xfId="16683" xr:uid="{00000000-0005-0000-0000-0000FD480000}"/>
    <cellStyle name="Standaard 4 3 2 5 3 2 2 5" xfId="26671" xr:uid="{00000000-0005-0000-0000-0000FE480000}"/>
    <cellStyle name="Standaard 4 3 2 5 3 2 3" xfId="6735" xr:uid="{00000000-0005-0000-0000-0000FF480000}"/>
    <cellStyle name="Standaard 4 3 2 5 3 2 3 2" xfId="26674" xr:uid="{00000000-0005-0000-0000-000000490000}"/>
    <cellStyle name="Standaard 4 3 2 5 3 2 4" xfId="12014" xr:uid="{00000000-0005-0000-0000-000001490000}"/>
    <cellStyle name="Standaard 4 3 2 5 3 2 4 2" xfId="26675" xr:uid="{00000000-0005-0000-0000-000002490000}"/>
    <cellStyle name="Standaard 4 3 2 5 3 2 5" xfId="16682" xr:uid="{00000000-0005-0000-0000-000003490000}"/>
    <cellStyle name="Standaard 4 3 2 5 3 2 6" xfId="26670" xr:uid="{00000000-0005-0000-0000-000004490000}"/>
    <cellStyle name="Standaard 4 3 2 5 3 3" xfId="1291" xr:uid="{00000000-0005-0000-0000-000005490000}"/>
    <cellStyle name="Standaard 4 3 2 5 3 3 2" xfId="3622" xr:uid="{00000000-0005-0000-0000-000006490000}"/>
    <cellStyle name="Standaard 4 3 2 5 3 3 2 2" xfId="8289" xr:uid="{00000000-0005-0000-0000-000007490000}"/>
    <cellStyle name="Standaard 4 3 2 5 3 3 2 2 2" xfId="26678" xr:uid="{00000000-0005-0000-0000-000008490000}"/>
    <cellStyle name="Standaard 4 3 2 5 3 3 2 3" xfId="12017" xr:uid="{00000000-0005-0000-0000-000009490000}"/>
    <cellStyle name="Standaard 4 3 2 5 3 3 2 3 2" xfId="26679" xr:uid="{00000000-0005-0000-0000-00000A490000}"/>
    <cellStyle name="Standaard 4 3 2 5 3 3 2 4" xfId="16685" xr:uid="{00000000-0005-0000-0000-00000B490000}"/>
    <cellStyle name="Standaard 4 3 2 5 3 3 2 5" xfId="26677" xr:uid="{00000000-0005-0000-0000-00000C490000}"/>
    <cellStyle name="Standaard 4 3 2 5 3 3 3" xfId="5958" xr:uid="{00000000-0005-0000-0000-00000D490000}"/>
    <cellStyle name="Standaard 4 3 2 5 3 3 3 2" xfId="26680" xr:uid="{00000000-0005-0000-0000-00000E490000}"/>
    <cellStyle name="Standaard 4 3 2 5 3 3 4" xfId="12016" xr:uid="{00000000-0005-0000-0000-00000F490000}"/>
    <cellStyle name="Standaard 4 3 2 5 3 3 4 2" xfId="26681" xr:uid="{00000000-0005-0000-0000-000010490000}"/>
    <cellStyle name="Standaard 4 3 2 5 3 3 5" xfId="16684" xr:uid="{00000000-0005-0000-0000-000011490000}"/>
    <cellStyle name="Standaard 4 3 2 5 3 3 6" xfId="26676" xr:uid="{00000000-0005-0000-0000-000012490000}"/>
    <cellStyle name="Standaard 4 3 2 5 3 4" xfId="2845" xr:uid="{00000000-0005-0000-0000-000013490000}"/>
    <cellStyle name="Standaard 4 3 2 5 3 4 2" xfId="7512" xr:uid="{00000000-0005-0000-0000-000014490000}"/>
    <cellStyle name="Standaard 4 3 2 5 3 4 2 2" xfId="26683" xr:uid="{00000000-0005-0000-0000-000015490000}"/>
    <cellStyle name="Standaard 4 3 2 5 3 4 3" xfId="12018" xr:uid="{00000000-0005-0000-0000-000016490000}"/>
    <cellStyle name="Standaard 4 3 2 5 3 4 3 2" xfId="26684" xr:uid="{00000000-0005-0000-0000-000017490000}"/>
    <cellStyle name="Standaard 4 3 2 5 3 4 4" xfId="16686" xr:uid="{00000000-0005-0000-0000-000018490000}"/>
    <cellStyle name="Standaard 4 3 2 5 3 4 5" xfId="26682" xr:uid="{00000000-0005-0000-0000-000019490000}"/>
    <cellStyle name="Standaard 4 3 2 5 3 5" xfId="5181" xr:uid="{00000000-0005-0000-0000-00001A490000}"/>
    <cellStyle name="Standaard 4 3 2 5 3 5 2" xfId="26685" xr:uid="{00000000-0005-0000-0000-00001B490000}"/>
    <cellStyle name="Standaard 4 3 2 5 3 6" xfId="12013" xr:uid="{00000000-0005-0000-0000-00001C490000}"/>
    <cellStyle name="Standaard 4 3 2 5 3 6 2" xfId="26686" xr:uid="{00000000-0005-0000-0000-00001D490000}"/>
    <cellStyle name="Standaard 4 3 2 5 3 7" xfId="16681" xr:uid="{00000000-0005-0000-0000-00001E490000}"/>
    <cellStyle name="Standaard 4 3 2 5 3 8" xfId="26669" xr:uid="{00000000-0005-0000-0000-00001F490000}"/>
    <cellStyle name="Standaard 4 3 2 5 4" xfId="1680" xr:uid="{00000000-0005-0000-0000-000020490000}"/>
    <cellStyle name="Standaard 4 3 2 5 4 2" xfId="4011" xr:uid="{00000000-0005-0000-0000-000021490000}"/>
    <cellStyle name="Standaard 4 3 2 5 4 2 2" xfId="8678" xr:uid="{00000000-0005-0000-0000-000022490000}"/>
    <cellStyle name="Standaard 4 3 2 5 4 2 2 2" xfId="26689" xr:uid="{00000000-0005-0000-0000-000023490000}"/>
    <cellStyle name="Standaard 4 3 2 5 4 2 3" xfId="12020" xr:uid="{00000000-0005-0000-0000-000024490000}"/>
    <cellStyle name="Standaard 4 3 2 5 4 2 3 2" xfId="26690" xr:uid="{00000000-0005-0000-0000-000025490000}"/>
    <cellStyle name="Standaard 4 3 2 5 4 2 4" xfId="16688" xr:uid="{00000000-0005-0000-0000-000026490000}"/>
    <cellStyle name="Standaard 4 3 2 5 4 2 5" xfId="26688" xr:uid="{00000000-0005-0000-0000-000027490000}"/>
    <cellStyle name="Standaard 4 3 2 5 4 3" xfId="6347" xr:uid="{00000000-0005-0000-0000-000028490000}"/>
    <cellStyle name="Standaard 4 3 2 5 4 3 2" xfId="26691" xr:uid="{00000000-0005-0000-0000-000029490000}"/>
    <cellStyle name="Standaard 4 3 2 5 4 4" xfId="12019" xr:uid="{00000000-0005-0000-0000-00002A490000}"/>
    <cellStyle name="Standaard 4 3 2 5 4 4 2" xfId="26692" xr:uid="{00000000-0005-0000-0000-00002B490000}"/>
    <cellStyle name="Standaard 4 3 2 5 4 5" xfId="16687" xr:uid="{00000000-0005-0000-0000-00002C490000}"/>
    <cellStyle name="Standaard 4 3 2 5 4 6" xfId="26687" xr:uid="{00000000-0005-0000-0000-00002D490000}"/>
    <cellStyle name="Standaard 4 3 2 5 5" xfId="903" xr:uid="{00000000-0005-0000-0000-00002E490000}"/>
    <cellStyle name="Standaard 4 3 2 5 5 2" xfId="3234" xr:uid="{00000000-0005-0000-0000-00002F490000}"/>
    <cellStyle name="Standaard 4 3 2 5 5 2 2" xfId="7901" xr:uid="{00000000-0005-0000-0000-000030490000}"/>
    <cellStyle name="Standaard 4 3 2 5 5 2 2 2" xfId="26695" xr:uid="{00000000-0005-0000-0000-000031490000}"/>
    <cellStyle name="Standaard 4 3 2 5 5 2 3" xfId="12022" xr:uid="{00000000-0005-0000-0000-000032490000}"/>
    <cellStyle name="Standaard 4 3 2 5 5 2 3 2" xfId="26696" xr:uid="{00000000-0005-0000-0000-000033490000}"/>
    <cellStyle name="Standaard 4 3 2 5 5 2 4" xfId="16690" xr:uid="{00000000-0005-0000-0000-000034490000}"/>
    <cellStyle name="Standaard 4 3 2 5 5 2 5" xfId="26694" xr:uid="{00000000-0005-0000-0000-000035490000}"/>
    <cellStyle name="Standaard 4 3 2 5 5 3" xfId="5570" xr:uid="{00000000-0005-0000-0000-000036490000}"/>
    <cellStyle name="Standaard 4 3 2 5 5 3 2" xfId="26697" xr:uid="{00000000-0005-0000-0000-000037490000}"/>
    <cellStyle name="Standaard 4 3 2 5 5 4" xfId="12021" xr:uid="{00000000-0005-0000-0000-000038490000}"/>
    <cellStyle name="Standaard 4 3 2 5 5 4 2" xfId="26698" xr:uid="{00000000-0005-0000-0000-000039490000}"/>
    <cellStyle name="Standaard 4 3 2 5 5 5" xfId="16689" xr:uid="{00000000-0005-0000-0000-00003A490000}"/>
    <cellStyle name="Standaard 4 3 2 5 5 6" xfId="26693" xr:uid="{00000000-0005-0000-0000-00003B490000}"/>
    <cellStyle name="Standaard 4 3 2 5 6" xfId="2457" xr:uid="{00000000-0005-0000-0000-00003C490000}"/>
    <cellStyle name="Standaard 4 3 2 5 6 2" xfId="7124" xr:uid="{00000000-0005-0000-0000-00003D490000}"/>
    <cellStyle name="Standaard 4 3 2 5 6 2 2" xfId="26700" xr:uid="{00000000-0005-0000-0000-00003E490000}"/>
    <cellStyle name="Standaard 4 3 2 5 6 3" xfId="12023" xr:uid="{00000000-0005-0000-0000-00003F490000}"/>
    <cellStyle name="Standaard 4 3 2 5 6 3 2" xfId="26701" xr:uid="{00000000-0005-0000-0000-000040490000}"/>
    <cellStyle name="Standaard 4 3 2 5 6 4" xfId="16691" xr:uid="{00000000-0005-0000-0000-000041490000}"/>
    <cellStyle name="Standaard 4 3 2 5 6 5" xfId="26699" xr:uid="{00000000-0005-0000-0000-000042490000}"/>
    <cellStyle name="Standaard 4 3 2 5 7" xfId="4793" xr:uid="{00000000-0005-0000-0000-000043490000}"/>
    <cellStyle name="Standaard 4 3 2 5 7 2" xfId="26702" xr:uid="{00000000-0005-0000-0000-000044490000}"/>
    <cellStyle name="Standaard 4 3 2 5 8" xfId="12000" xr:uid="{00000000-0005-0000-0000-000045490000}"/>
    <cellStyle name="Standaard 4 3 2 5 8 2" xfId="26703" xr:uid="{00000000-0005-0000-0000-000046490000}"/>
    <cellStyle name="Standaard 4 3 2 5 9" xfId="16668" xr:uid="{00000000-0005-0000-0000-000047490000}"/>
    <cellStyle name="Standaard 4 3 2 6" xfId="259" xr:uid="{00000000-0005-0000-0000-000048490000}"/>
    <cellStyle name="Standaard 4 3 2 6 2" xfId="650" xr:uid="{00000000-0005-0000-0000-000049490000}"/>
    <cellStyle name="Standaard 4 3 2 6 2 2" xfId="2208" xr:uid="{00000000-0005-0000-0000-00004A490000}"/>
    <cellStyle name="Standaard 4 3 2 6 2 2 2" xfId="4539" xr:uid="{00000000-0005-0000-0000-00004B490000}"/>
    <cellStyle name="Standaard 4 3 2 6 2 2 2 2" xfId="9206" xr:uid="{00000000-0005-0000-0000-00004C490000}"/>
    <cellStyle name="Standaard 4 3 2 6 2 2 2 2 2" xfId="26708" xr:uid="{00000000-0005-0000-0000-00004D490000}"/>
    <cellStyle name="Standaard 4 3 2 6 2 2 2 3" xfId="12027" xr:uid="{00000000-0005-0000-0000-00004E490000}"/>
    <cellStyle name="Standaard 4 3 2 6 2 2 2 3 2" xfId="26709" xr:uid="{00000000-0005-0000-0000-00004F490000}"/>
    <cellStyle name="Standaard 4 3 2 6 2 2 2 4" xfId="16695" xr:uid="{00000000-0005-0000-0000-000050490000}"/>
    <cellStyle name="Standaard 4 3 2 6 2 2 2 5" xfId="26707" xr:uid="{00000000-0005-0000-0000-000051490000}"/>
    <cellStyle name="Standaard 4 3 2 6 2 2 3" xfId="6875" xr:uid="{00000000-0005-0000-0000-000052490000}"/>
    <cellStyle name="Standaard 4 3 2 6 2 2 3 2" xfId="26710" xr:uid="{00000000-0005-0000-0000-000053490000}"/>
    <cellStyle name="Standaard 4 3 2 6 2 2 4" xfId="12026" xr:uid="{00000000-0005-0000-0000-000054490000}"/>
    <cellStyle name="Standaard 4 3 2 6 2 2 4 2" xfId="26711" xr:uid="{00000000-0005-0000-0000-000055490000}"/>
    <cellStyle name="Standaard 4 3 2 6 2 2 5" xfId="16694" xr:uid="{00000000-0005-0000-0000-000056490000}"/>
    <cellStyle name="Standaard 4 3 2 6 2 2 6" xfId="26706" xr:uid="{00000000-0005-0000-0000-000057490000}"/>
    <cellStyle name="Standaard 4 3 2 6 2 3" xfId="1431" xr:uid="{00000000-0005-0000-0000-000058490000}"/>
    <cellStyle name="Standaard 4 3 2 6 2 3 2" xfId="3762" xr:uid="{00000000-0005-0000-0000-000059490000}"/>
    <cellStyle name="Standaard 4 3 2 6 2 3 2 2" xfId="8429" xr:uid="{00000000-0005-0000-0000-00005A490000}"/>
    <cellStyle name="Standaard 4 3 2 6 2 3 2 2 2" xfId="26714" xr:uid="{00000000-0005-0000-0000-00005B490000}"/>
    <cellStyle name="Standaard 4 3 2 6 2 3 2 3" xfId="12029" xr:uid="{00000000-0005-0000-0000-00005C490000}"/>
    <cellStyle name="Standaard 4 3 2 6 2 3 2 3 2" xfId="26715" xr:uid="{00000000-0005-0000-0000-00005D490000}"/>
    <cellStyle name="Standaard 4 3 2 6 2 3 2 4" xfId="16697" xr:uid="{00000000-0005-0000-0000-00005E490000}"/>
    <cellStyle name="Standaard 4 3 2 6 2 3 2 5" xfId="26713" xr:uid="{00000000-0005-0000-0000-00005F490000}"/>
    <cellStyle name="Standaard 4 3 2 6 2 3 3" xfId="6098" xr:uid="{00000000-0005-0000-0000-000060490000}"/>
    <cellStyle name="Standaard 4 3 2 6 2 3 3 2" xfId="26716" xr:uid="{00000000-0005-0000-0000-000061490000}"/>
    <cellStyle name="Standaard 4 3 2 6 2 3 4" xfId="12028" xr:uid="{00000000-0005-0000-0000-000062490000}"/>
    <cellStyle name="Standaard 4 3 2 6 2 3 4 2" xfId="26717" xr:uid="{00000000-0005-0000-0000-000063490000}"/>
    <cellStyle name="Standaard 4 3 2 6 2 3 5" xfId="16696" xr:uid="{00000000-0005-0000-0000-000064490000}"/>
    <cellStyle name="Standaard 4 3 2 6 2 3 6" xfId="26712" xr:uid="{00000000-0005-0000-0000-000065490000}"/>
    <cellStyle name="Standaard 4 3 2 6 2 4" xfId="2985" xr:uid="{00000000-0005-0000-0000-000066490000}"/>
    <cellStyle name="Standaard 4 3 2 6 2 4 2" xfId="7652" xr:uid="{00000000-0005-0000-0000-000067490000}"/>
    <cellStyle name="Standaard 4 3 2 6 2 4 2 2" xfId="26719" xr:uid="{00000000-0005-0000-0000-000068490000}"/>
    <cellStyle name="Standaard 4 3 2 6 2 4 3" xfId="12030" xr:uid="{00000000-0005-0000-0000-000069490000}"/>
    <cellStyle name="Standaard 4 3 2 6 2 4 3 2" xfId="26720" xr:uid="{00000000-0005-0000-0000-00006A490000}"/>
    <cellStyle name="Standaard 4 3 2 6 2 4 4" xfId="16698" xr:uid="{00000000-0005-0000-0000-00006B490000}"/>
    <cellStyle name="Standaard 4 3 2 6 2 4 5" xfId="26718" xr:uid="{00000000-0005-0000-0000-00006C490000}"/>
    <cellStyle name="Standaard 4 3 2 6 2 5" xfId="5321" xr:uid="{00000000-0005-0000-0000-00006D490000}"/>
    <cellStyle name="Standaard 4 3 2 6 2 5 2" xfId="26721" xr:uid="{00000000-0005-0000-0000-00006E490000}"/>
    <cellStyle name="Standaard 4 3 2 6 2 6" xfId="12025" xr:uid="{00000000-0005-0000-0000-00006F490000}"/>
    <cellStyle name="Standaard 4 3 2 6 2 6 2" xfId="26722" xr:uid="{00000000-0005-0000-0000-000070490000}"/>
    <cellStyle name="Standaard 4 3 2 6 2 7" xfId="16693" xr:uid="{00000000-0005-0000-0000-000071490000}"/>
    <cellStyle name="Standaard 4 3 2 6 2 8" xfId="26705" xr:uid="{00000000-0005-0000-0000-000072490000}"/>
    <cellStyle name="Standaard 4 3 2 6 3" xfId="1820" xr:uid="{00000000-0005-0000-0000-000073490000}"/>
    <cellStyle name="Standaard 4 3 2 6 3 2" xfId="4151" xr:uid="{00000000-0005-0000-0000-000074490000}"/>
    <cellStyle name="Standaard 4 3 2 6 3 2 2" xfId="8818" xr:uid="{00000000-0005-0000-0000-000075490000}"/>
    <cellStyle name="Standaard 4 3 2 6 3 2 2 2" xfId="26725" xr:uid="{00000000-0005-0000-0000-000076490000}"/>
    <cellStyle name="Standaard 4 3 2 6 3 2 3" xfId="12032" xr:uid="{00000000-0005-0000-0000-000077490000}"/>
    <cellStyle name="Standaard 4 3 2 6 3 2 3 2" xfId="26726" xr:uid="{00000000-0005-0000-0000-000078490000}"/>
    <cellStyle name="Standaard 4 3 2 6 3 2 4" xfId="16700" xr:uid="{00000000-0005-0000-0000-000079490000}"/>
    <cellStyle name="Standaard 4 3 2 6 3 2 5" xfId="26724" xr:uid="{00000000-0005-0000-0000-00007A490000}"/>
    <cellStyle name="Standaard 4 3 2 6 3 3" xfId="6487" xr:uid="{00000000-0005-0000-0000-00007B490000}"/>
    <cellStyle name="Standaard 4 3 2 6 3 3 2" xfId="26727" xr:uid="{00000000-0005-0000-0000-00007C490000}"/>
    <cellStyle name="Standaard 4 3 2 6 3 4" xfId="12031" xr:uid="{00000000-0005-0000-0000-00007D490000}"/>
    <cellStyle name="Standaard 4 3 2 6 3 4 2" xfId="26728" xr:uid="{00000000-0005-0000-0000-00007E490000}"/>
    <cellStyle name="Standaard 4 3 2 6 3 5" xfId="16699" xr:uid="{00000000-0005-0000-0000-00007F490000}"/>
    <cellStyle name="Standaard 4 3 2 6 3 6" xfId="26723" xr:uid="{00000000-0005-0000-0000-000080490000}"/>
    <cellStyle name="Standaard 4 3 2 6 4" xfId="1043" xr:uid="{00000000-0005-0000-0000-000081490000}"/>
    <cellStyle name="Standaard 4 3 2 6 4 2" xfId="3374" xr:uid="{00000000-0005-0000-0000-000082490000}"/>
    <cellStyle name="Standaard 4 3 2 6 4 2 2" xfId="8041" xr:uid="{00000000-0005-0000-0000-000083490000}"/>
    <cellStyle name="Standaard 4 3 2 6 4 2 2 2" xfId="26731" xr:uid="{00000000-0005-0000-0000-000084490000}"/>
    <cellStyle name="Standaard 4 3 2 6 4 2 3" xfId="12034" xr:uid="{00000000-0005-0000-0000-000085490000}"/>
    <cellStyle name="Standaard 4 3 2 6 4 2 3 2" xfId="26732" xr:uid="{00000000-0005-0000-0000-000086490000}"/>
    <cellStyle name="Standaard 4 3 2 6 4 2 4" xfId="16702" xr:uid="{00000000-0005-0000-0000-000087490000}"/>
    <cellStyle name="Standaard 4 3 2 6 4 2 5" xfId="26730" xr:uid="{00000000-0005-0000-0000-000088490000}"/>
    <cellStyle name="Standaard 4 3 2 6 4 3" xfId="5710" xr:uid="{00000000-0005-0000-0000-000089490000}"/>
    <cellStyle name="Standaard 4 3 2 6 4 3 2" xfId="26733" xr:uid="{00000000-0005-0000-0000-00008A490000}"/>
    <cellStyle name="Standaard 4 3 2 6 4 4" xfId="12033" xr:uid="{00000000-0005-0000-0000-00008B490000}"/>
    <cellStyle name="Standaard 4 3 2 6 4 4 2" xfId="26734" xr:uid="{00000000-0005-0000-0000-00008C490000}"/>
    <cellStyle name="Standaard 4 3 2 6 4 5" xfId="16701" xr:uid="{00000000-0005-0000-0000-00008D490000}"/>
    <cellStyle name="Standaard 4 3 2 6 4 6" xfId="26729" xr:uid="{00000000-0005-0000-0000-00008E490000}"/>
    <cellStyle name="Standaard 4 3 2 6 5" xfId="2597" xr:uid="{00000000-0005-0000-0000-00008F490000}"/>
    <cellStyle name="Standaard 4 3 2 6 5 2" xfId="7264" xr:uid="{00000000-0005-0000-0000-000090490000}"/>
    <cellStyle name="Standaard 4 3 2 6 5 2 2" xfId="26736" xr:uid="{00000000-0005-0000-0000-000091490000}"/>
    <cellStyle name="Standaard 4 3 2 6 5 3" xfId="12035" xr:uid="{00000000-0005-0000-0000-000092490000}"/>
    <cellStyle name="Standaard 4 3 2 6 5 3 2" xfId="26737" xr:uid="{00000000-0005-0000-0000-000093490000}"/>
    <cellStyle name="Standaard 4 3 2 6 5 4" xfId="16703" xr:uid="{00000000-0005-0000-0000-000094490000}"/>
    <cellStyle name="Standaard 4 3 2 6 5 5" xfId="26735" xr:uid="{00000000-0005-0000-0000-000095490000}"/>
    <cellStyle name="Standaard 4 3 2 6 6" xfId="4933" xr:uid="{00000000-0005-0000-0000-000096490000}"/>
    <cellStyle name="Standaard 4 3 2 6 6 2" xfId="26738" xr:uid="{00000000-0005-0000-0000-000097490000}"/>
    <cellStyle name="Standaard 4 3 2 6 7" xfId="12024" xr:uid="{00000000-0005-0000-0000-000098490000}"/>
    <cellStyle name="Standaard 4 3 2 6 7 2" xfId="26739" xr:uid="{00000000-0005-0000-0000-000099490000}"/>
    <cellStyle name="Standaard 4 3 2 6 8" xfId="16692" xr:uid="{00000000-0005-0000-0000-00009A490000}"/>
    <cellStyle name="Standaard 4 3 2 6 9" xfId="26704" xr:uid="{00000000-0005-0000-0000-00009B490000}"/>
    <cellStyle name="Standaard 4 3 2 7" xfId="456" xr:uid="{00000000-0005-0000-0000-00009C490000}"/>
    <cellStyle name="Standaard 4 3 2 7 2" xfId="2014" xr:uid="{00000000-0005-0000-0000-00009D490000}"/>
    <cellStyle name="Standaard 4 3 2 7 2 2" xfId="4345" xr:uid="{00000000-0005-0000-0000-00009E490000}"/>
    <cellStyle name="Standaard 4 3 2 7 2 2 2" xfId="9012" xr:uid="{00000000-0005-0000-0000-00009F490000}"/>
    <cellStyle name="Standaard 4 3 2 7 2 2 2 2" xfId="26743" xr:uid="{00000000-0005-0000-0000-0000A0490000}"/>
    <cellStyle name="Standaard 4 3 2 7 2 2 3" xfId="12038" xr:uid="{00000000-0005-0000-0000-0000A1490000}"/>
    <cellStyle name="Standaard 4 3 2 7 2 2 3 2" xfId="26744" xr:uid="{00000000-0005-0000-0000-0000A2490000}"/>
    <cellStyle name="Standaard 4 3 2 7 2 2 4" xfId="16706" xr:uid="{00000000-0005-0000-0000-0000A3490000}"/>
    <cellStyle name="Standaard 4 3 2 7 2 2 5" xfId="26742" xr:uid="{00000000-0005-0000-0000-0000A4490000}"/>
    <cellStyle name="Standaard 4 3 2 7 2 3" xfId="6681" xr:uid="{00000000-0005-0000-0000-0000A5490000}"/>
    <cellStyle name="Standaard 4 3 2 7 2 3 2" xfId="26745" xr:uid="{00000000-0005-0000-0000-0000A6490000}"/>
    <cellStyle name="Standaard 4 3 2 7 2 4" xfId="12037" xr:uid="{00000000-0005-0000-0000-0000A7490000}"/>
    <cellStyle name="Standaard 4 3 2 7 2 4 2" xfId="26746" xr:uid="{00000000-0005-0000-0000-0000A8490000}"/>
    <cellStyle name="Standaard 4 3 2 7 2 5" xfId="16705" xr:uid="{00000000-0005-0000-0000-0000A9490000}"/>
    <cellStyle name="Standaard 4 3 2 7 2 6" xfId="26741" xr:uid="{00000000-0005-0000-0000-0000AA490000}"/>
    <cellStyle name="Standaard 4 3 2 7 3" xfId="1237" xr:uid="{00000000-0005-0000-0000-0000AB490000}"/>
    <cellStyle name="Standaard 4 3 2 7 3 2" xfId="3568" xr:uid="{00000000-0005-0000-0000-0000AC490000}"/>
    <cellStyle name="Standaard 4 3 2 7 3 2 2" xfId="8235" xr:uid="{00000000-0005-0000-0000-0000AD490000}"/>
    <cellStyle name="Standaard 4 3 2 7 3 2 2 2" xfId="26749" xr:uid="{00000000-0005-0000-0000-0000AE490000}"/>
    <cellStyle name="Standaard 4 3 2 7 3 2 3" xfId="12040" xr:uid="{00000000-0005-0000-0000-0000AF490000}"/>
    <cellStyle name="Standaard 4 3 2 7 3 2 3 2" xfId="26750" xr:uid="{00000000-0005-0000-0000-0000B0490000}"/>
    <cellStyle name="Standaard 4 3 2 7 3 2 4" xfId="16708" xr:uid="{00000000-0005-0000-0000-0000B1490000}"/>
    <cellStyle name="Standaard 4 3 2 7 3 2 5" xfId="26748" xr:uid="{00000000-0005-0000-0000-0000B2490000}"/>
    <cellStyle name="Standaard 4 3 2 7 3 3" xfId="5904" xr:uid="{00000000-0005-0000-0000-0000B3490000}"/>
    <cellStyle name="Standaard 4 3 2 7 3 3 2" xfId="26751" xr:uid="{00000000-0005-0000-0000-0000B4490000}"/>
    <cellStyle name="Standaard 4 3 2 7 3 4" xfId="12039" xr:uid="{00000000-0005-0000-0000-0000B5490000}"/>
    <cellStyle name="Standaard 4 3 2 7 3 4 2" xfId="26752" xr:uid="{00000000-0005-0000-0000-0000B6490000}"/>
    <cellStyle name="Standaard 4 3 2 7 3 5" xfId="16707" xr:uid="{00000000-0005-0000-0000-0000B7490000}"/>
    <cellStyle name="Standaard 4 3 2 7 3 6" xfId="26747" xr:uid="{00000000-0005-0000-0000-0000B8490000}"/>
    <cellStyle name="Standaard 4 3 2 7 4" xfId="2791" xr:uid="{00000000-0005-0000-0000-0000B9490000}"/>
    <cellStyle name="Standaard 4 3 2 7 4 2" xfId="7458" xr:uid="{00000000-0005-0000-0000-0000BA490000}"/>
    <cellStyle name="Standaard 4 3 2 7 4 2 2" xfId="26754" xr:uid="{00000000-0005-0000-0000-0000BB490000}"/>
    <cellStyle name="Standaard 4 3 2 7 4 3" xfId="12041" xr:uid="{00000000-0005-0000-0000-0000BC490000}"/>
    <cellStyle name="Standaard 4 3 2 7 4 3 2" xfId="26755" xr:uid="{00000000-0005-0000-0000-0000BD490000}"/>
    <cellStyle name="Standaard 4 3 2 7 4 4" xfId="16709" xr:uid="{00000000-0005-0000-0000-0000BE490000}"/>
    <cellStyle name="Standaard 4 3 2 7 4 5" xfId="26753" xr:uid="{00000000-0005-0000-0000-0000BF490000}"/>
    <cellStyle name="Standaard 4 3 2 7 5" xfId="5127" xr:uid="{00000000-0005-0000-0000-0000C0490000}"/>
    <cellStyle name="Standaard 4 3 2 7 5 2" xfId="26756" xr:uid="{00000000-0005-0000-0000-0000C1490000}"/>
    <cellStyle name="Standaard 4 3 2 7 6" xfId="12036" xr:uid="{00000000-0005-0000-0000-0000C2490000}"/>
    <cellStyle name="Standaard 4 3 2 7 6 2" xfId="26757" xr:uid="{00000000-0005-0000-0000-0000C3490000}"/>
    <cellStyle name="Standaard 4 3 2 7 7" xfId="16704" xr:uid="{00000000-0005-0000-0000-0000C4490000}"/>
    <cellStyle name="Standaard 4 3 2 7 8" xfId="26740" xr:uid="{00000000-0005-0000-0000-0000C5490000}"/>
    <cellStyle name="Standaard 4 3 2 8" xfId="1626" xr:uid="{00000000-0005-0000-0000-0000C6490000}"/>
    <cellStyle name="Standaard 4 3 2 8 2" xfId="3957" xr:uid="{00000000-0005-0000-0000-0000C7490000}"/>
    <cellStyle name="Standaard 4 3 2 8 2 2" xfId="8624" xr:uid="{00000000-0005-0000-0000-0000C8490000}"/>
    <cellStyle name="Standaard 4 3 2 8 2 2 2" xfId="26760" xr:uid="{00000000-0005-0000-0000-0000C9490000}"/>
    <cellStyle name="Standaard 4 3 2 8 2 3" xfId="12043" xr:uid="{00000000-0005-0000-0000-0000CA490000}"/>
    <cellStyle name="Standaard 4 3 2 8 2 3 2" xfId="26761" xr:uid="{00000000-0005-0000-0000-0000CB490000}"/>
    <cellStyle name="Standaard 4 3 2 8 2 4" xfId="16711" xr:uid="{00000000-0005-0000-0000-0000CC490000}"/>
    <cellStyle name="Standaard 4 3 2 8 2 5" xfId="26759" xr:uid="{00000000-0005-0000-0000-0000CD490000}"/>
    <cellStyle name="Standaard 4 3 2 8 3" xfId="6293" xr:uid="{00000000-0005-0000-0000-0000CE490000}"/>
    <cellStyle name="Standaard 4 3 2 8 3 2" xfId="26762" xr:uid="{00000000-0005-0000-0000-0000CF490000}"/>
    <cellStyle name="Standaard 4 3 2 8 4" xfId="12042" xr:uid="{00000000-0005-0000-0000-0000D0490000}"/>
    <cellStyle name="Standaard 4 3 2 8 4 2" xfId="26763" xr:uid="{00000000-0005-0000-0000-0000D1490000}"/>
    <cellStyle name="Standaard 4 3 2 8 5" xfId="16710" xr:uid="{00000000-0005-0000-0000-0000D2490000}"/>
    <cellStyle name="Standaard 4 3 2 8 6" xfId="26758" xr:uid="{00000000-0005-0000-0000-0000D3490000}"/>
    <cellStyle name="Standaard 4 3 2 9" xfId="849" xr:uid="{00000000-0005-0000-0000-0000D4490000}"/>
    <cellStyle name="Standaard 4 3 2 9 2" xfId="3180" xr:uid="{00000000-0005-0000-0000-0000D5490000}"/>
    <cellStyle name="Standaard 4 3 2 9 2 2" xfId="7847" xr:uid="{00000000-0005-0000-0000-0000D6490000}"/>
    <cellStyle name="Standaard 4 3 2 9 2 2 2" xfId="26766" xr:uid="{00000000-0005-0000-0000-0000D7490000}"/>
    <cellStyle name="Standaard 4 3 2 9 2 3" xfId="12045" xr:uid="{00000000-0005-0000-0000-0000D8490000}"/>
    <cellStyle name="Standaard 4 3 2 9 2 3 2" xfId="26767" xr:uid="{00000000-0005-0000-0000-0000D9490000}"/>
    <cellStyle name="Standaard 4 3 2 9 2 4" xfId="16713" xr:uid="{00000000-0005-0000-0000-0000DA490000}"/>
    <cellStyle name="Standaard 4 3 2 9 2 5" xfId="26765" xr:uid="{00000000-0005-0000-0000-0000DB490000}"/>
    <cellStyle name="Standaard 4 3 2 9 3" xfId="5516" xr:uid="{00000000-0005-0000-0000-0000DC490000}"/>
    <cellStyle name="Standaard 4 3 2 9 3 2" xfId="26768" xr:uid="{00000000-0005-0000-0000-0000DD490000}"/>
    <cellStyle name="Standaard 4 3 2 9 4" xfId="12044" xr:uid="{00000000-0005-0000-0000-0000DE490000}"/>
    <cellStyle name="Standaard 4 3 2 9 4 2" xfId="26769" xr:uid="{00000000-0005-0000-0000-0000DF490000}"/>
    <cellStyle name="Standaard 4 3 2 9 5" xfId="16712" xr:uid="{00000000-0005-0000-0000-0000E0490000}"/>
    <cellStyle name="Standaard 4 3 2 9 6" xfId="26764" xr:uid="{00000000-0005-0000-0000-0000E1490000}"/>
    <cellStyle name="Standaard 4 3 3" xfId="67" xr:uid="{00000000-0005-0000-0000-0000E2490000}"/>
    <cellStyle name="Standaard 4 3 3 10" xfId="2407" xr:uid="{00000000-0005-0000-0000-0000E3490000}"/>
    <cellStyle name="Standaard 4 3 3 10 2" xfId="7074" xr:uid="{00000000-0005-0000-0000-0000E4490000}"/>
    <cellStyle name="Standaard 4 3 3 10 2 2" xfId="26772" xr:uid="{00000000-0005-0000-0000-0000E5490000}"/>
    <cellStyle name="Standaard 4 3 3 10 3" xfId="12047" xr:uid="{00000000-0005-0000-0000-0000E6490000}"/>
    <cellStyle name="Standaard 4 3 3 10 3 2" xfId="26773" xr:uid="{00000000-0005-0000-0000-0000E7490000}"/>
    <cellStyle name="Standaard 4 3 3 10 4" xfId="16715" xr:uid="{00000000-0005-0000-0000-0000E8490000}"/>
    <cellStyle name="Standaard 4 3 3 10 5" xfId="26771" xr:uid="{00000000-0005-0000-0000-0000E9490000}"/>
    <cellStyle name="Standaard 4 3 3 11" xfId="4700" xr:uid="{00000000-0005-0000-0000-0000EA490000}"/>
    <cellStyle name="Standaard 4 3 3 11 2" xfId="26774" xr:uid="{00000000-0005-0000-0000-0000EB490000}"/>
    <cellStyle name="Standaard 4 3 3 12" xfId="12046" xr:uid="{00000000-0005-0000-0000-0000EC490000}"/>
    <cellStyle name="Standaard 4 3 3 12 2" xfId="26775" xr:uid="{00000000-0005-0000-0000-0000ED490000}"/>
    <cellStyle name="Standaard 4 3 3 13" xfId="16714" xr:uid="{00000000-0005-0000-0000-0000EE490000}"/>
    <cellStyle name="Standaard 4 3 3 14" xfId="26770" xr:uid="{00000000-0005-0000-0000-0000EF490000}"/>
    <cellStyle name="Standaard 4 3 3 2" xfId="68" xr:uid="{00000000-0005-0000-0000-0000F0490000}"/>
    <cellStyle name="Standaard 4 3 3 2 10" xfId="16716" xr:uid="{00000000-0005-0000-0000-0000F1490000}"/>
    <cellStyle name="Standaard 4 3 3 2 11" xfId="26776" xr:uid="{00000000-0005-0000-0000-0000F2490000}"/>
    <cellStyle name="Standaard 4 3 3 2 2" xfId="167" xr:uid="{00000000-0005-0000-0000-0000F3490000}"/>
    <cellStyle name="Standaard 4 3 3 2 2 10" xfId="26777" xr:uid="{00000000-0005-0000-0000-0000F4490000}"/>
    <cellStyle name="Standaard 4 3 3 2 2 2" xfId="361" xr:uid="{00000000-0005-0000-0000-0000F5490000}"/>
    <cellStyle name="Standaard 4 3 3 2 2 2 2" xfId="752" xr:uid="{00000000-0005-0000-0000-0000F6490000}"/>
    <cellStyle name="Standaard 4 3 3 2 2 2 2 2" xfId="2310" xr:uid="{00000000-0005-0000-0000-0000F7490000}"/>
    <cellStyle name="Standaard 4 3 3 2 2 2 2 2 2" xfId="4641" xr:uid="{00000000-0005-0000-0000-0000F8490000}"/>
    <cellStyle name="Standaard 4 3 3 2 2 2 2 2 2 2" xfId="9308" xr:uid="{00000000-0005-0000-0000-0000F9490000}"/>
    <cellStyle name="Standaard 4 3 3 2 2 2 2 2 2 2 2" xfId="26782" xr:uid="{00000000-0005-0000-0000-0000FA490000}"/>
    <cellStyle name="Standaard 4 3 3 2 2 2 2 2 2 3" xfId="12053" xr:uid="{00000000-0005-0000-0000-0000FB490000}"/>
    <cellStyle name="Standaard 4 3 3 2 2 2 2 2 2 3 2" xfId="26783" xr:uid="{00000000-0005-0000-0000-0000FC490000}"/>
    <cellStyle name="Standaard 4 3 3 2 2 2 2 2 2 4" xfId="16721" xr:uid="{00000000-0005-0000-0000-0000FD490000}"/>
    <cellStyle name="Standaard 4 3 3 2 2 2 2 2 2 5" xfId="26781" xr:uid="{00000000-0005-0000-0000-0000FE490000}"/>
    <cellStyle name="Standaard 4 3 3 2 2 2 2 2 3" xfId="6977" xr:uid="{00000000-0005-0000-0000-0000FF490000}"/>
    <cellStyle name="Standaard 4 3 3 2 2 2 2 2 3 2" xfId="26784" xr:uid="{00000000-0005-0000-0000-0000004A0000}"/>
    <cellStyle name="Standaard 4 3 3 2 2 2 2 2 4" xfId="12052" xr:uid="{00000000-0005-0000-0000-0000014A0000}"/>
    <cellStyle name="Standaard 4 3 3 2 2 2 2 2 4 2" xfId="26785" xr:uid="{00000000-0005-0000-0000-0000024A0000}"/>
    <cellStyle name="Standaard 4 3 3 2 2 2 2 2 5" xfId="16720" xr:uid="{00000000-0005-0000-0000-0000034A0000}"/>
    <cellStyle name="Standaard 4 3 3 2 2 2 2 2 6" xfId="26780" xr:uid="{00000000-0005-0000-0000-0000044A0000}"/>
    <cellStyle name="Standaard 4 3 3 2 2 2 2 3" xfId="1533" xr:uid="{00000000-0005-0000-0000-0000054A0000}"/>
    <cellStyle name="Standaard 4 3 3 2 2 2 2 3 2" xfId="3864" xr:uid="{00000000-0005-0000-0000-0000064A0000}"/>
    <cellStyle name="Standaard 4 3 3 2 2 2 2 3 2 2" xfId="8531" xr:uid="{00000000-0005-0000-0000-0000074A0000}"/>
    <cellStyle name="Standaard 4 3 3 2 2 2 2 3 2 2 2" xfId="26788" xr:uid="{00000000-0005-0000-0000-0000084A0000}"/>
    <cellStyle name="Standaard 4 3 3 2 2 2 2 3 2 3" xfId="12055" xr:uid="{00000000-0005-0000-0000-0000094A0000}"/>
    <cellStyle name="Standaard 4 3 3 2 2 2 2 3 2 3 2" xfId="26789" xr:uid="{00000000-0005-0000-0000-00000A4A0000}"/>
    <cellStyle name="Standaard 4 3 3 2 2 2 2 3 2 4" xfId="16723" xr:uid="{00000000-0005-0000-0000-00000B4A0000}"/>
    <cellStyle name="Standaard 4 3 3 2 2 2 2 3 2 5" xfId="26787" xr:uid="{00000000-0005-0000-0000-00000C4A0000}"/>
    <cellStyle name="Standaard 4 3 3 2 2 2 2 3 3" xfId="6200" xr:uid="{00000000-0005-0000-0000-00000D4A0000}"/>
    <cellStyle name="Standaard 4 3 3 2 2 2 2 3 3 2" xfId="26790" xr:uid="{00000000-0005-0000-0000-00000E4A0000}"/>
    <cellStyle name="Standaard 4 3 3 2 2 2 2 3 4" xfId="12054" xr:uid="{00000000-0005-0000-0000-00000F4A0000}"/>
    <cellStyle name="Standaard 4 3 3 2 2 2 2 3 4 2" xfId="26791" xr:uid="{00000000-0005-0000-0000-0000104A0000}"/>
    <cellStyle name="Standaard 4 3 3 2 2 2 2 3 5" xfId="16722" xr:uid="{00000000-0005-0000-0000-0000114A0000}"/>
    <cellStyle name="Standaard 4 3 3 2 2 2 2 3 6" xfId="26786" xr:uid="{00000000-0005-0000-0000-0000124A0000}"/>
    <cellStyle name="Standaard 4 3 3 2 2 2 2 4" xfId="3087" xr:uid="{00000000-0005-0000-0000-0000134A0000}"/>
    <cellStyle name="Standaard 4 3 3 2 2 2 2 4 2" xfId="7754" xr:uid="{00000000-0005-0000-0000-0000144A0000}"/>
    <cellStyle name="Standaard 4 3 3 2 2 2 2 4 2 2" xfId="26793" xr:uid="{00000000-0005-0000-0000-0000154A0000}"/>
    <cellStyle name="Standaard 4 3 3 2 2 2 2 4 3" xfId="12056" xr:uid="{00000000-0005-0000-0000-0000164A0000}"/>
    <cellStyle name="Standaard 4 3 3 2 2 2 2 4 3 2" xfId="26794" xr:uid="{00000000-0005-0000-0000-0000174A0000}"/>
    <cellStyle name="Standaard 4 3 3 2 2 2 2 4 4" xfId="16724" xr:uid="{00000000-0005-0000-0000-0000184A0000}"/>
    <cellStyle name="Standaard 4 3 3 2 2 2 2 4 5" xfId="26792" xr:uid="{00000000-0005-0000-0000-0000194A0000}"/>
    <cellStyle name="Standaard 4 3 3 2 2 2 2 5" xfId="5423" xr:uid="{00000000-0005-0000-0000-00001A4A0000}"/>
    <cellStyle name="Standaard 4 3 3 2 2 2 2 5 2" xfId="26795" xr:uid="{00000000-0005-0000-0000-00001B4A0000}"/>
    <cellStyle name="Standaard 4 3 3 2 2 2 2 6" xfId="12051" xr:uid="{00000000-0005-0000-0000-00001C4A0000}"/>
    <cellStyle name="Standaard 4 3 3 2 2 2 2 6 2" xfId="26796" xr:uid="{00000000-0005-0000-0000-00001D4A0000}"/>
    <cellStyle name="Standaard 4 3 3 2 2 2 2 7" xfId="16719" xr:uid="{00000000-0005-0000-0000-00001E4A0000}"/>
    <cellStyle name="Standaard 4 3 3 2 2 2 2 8" xfId="26779" xr:uid="{00000000-0005-0000-0000-00001F4A0000}"/>
    <cellStyle name="Standaard 4 3 3 2 2 2 3" xfId="1922" xr:uid="{00000000-0005-0000-0000-0000204A0000}"/>
    <cellStyle name="Standaard 4 3 3 2 2 2 3 2" xfId="4253" xr:uid="{00000000-0005-0000-0000-0000214A0000}"/>
    <cellStyle name="Standaard 4 3 3 2 2 2 3 2 2" xfId="8920" xr:uid="{00000000-0005-0000-0000-0000224A0000}"/>
    <cellStyle name="Standaard 4 3 3 2 2 2 3 2 2 2" xfId="26799" xr:uid="{00000000-0005-0000-0000-0000234A0000}"/>
    <cellStyle name="Standaard 4 3 3 2 2 2 3 2 3" xfId="12058" xr:uid="{00000000-0005-0000-0000-0000244A0000}"/>
    <cellStyle name="Standaard 4 3 3 2 2 2 3 2 3 2" xfId="26800" xr:uid="{00000000-0005-0000-0000-0000254A0000}"/>
    <cellStyle name="Standaard 4 3 3 2 2 2 3 2 4" xfId="16726" xr:uid="{00000000-0005-0000-0000-0000264A0000}"/>
    <cellStyle name="Standaard 4 3 3 2 2 2 3 2 5" xfId="26798" xr:uid="{00000000-0005-0000-0000-0000274A0000}"/>
    <cellStyle name="Standaard 4 3 3 2 2 2 3 3" xfId="6589" xr:uid="{00000000-0005-0000-0000-0000284A0000}"/>
    <cellStyle name="Standaard 4 3 3 2 2 2 3 3 2" xfId="26801" xr:uid="{00000000-0005-0000-0000-0000294A0000}"/>
    <cellStyle name="Standaard 4 3 3 2 2 2 3 4" xfId="12057" xr:uid="{00000000-0005-0000-0000-00002A4A0000}"/>
    <cellStyle name="Standaard 4 3 3 2 2 2 3 4 2" xfId="26802" xr:uid="{00000000-0005-0000-0000-00002B4A0000}"/>
    <cellStyle name="Standaard 4 3 3 2 2 2 3 5" xfId="16725" xr:uid="{00000000-0005-0000-0000-00002C4A0000}"/>
    <cellStyle name="Standaard 4 3 3 2 2 2 3 6" xfId="26797" xr:uid="{00000000-0005-0000-0000-00002D4A0000}"/>
    <cellStyle name="Standaard 4 3 3 2 2 2 4" xfId="1145" xr:uid="{00000000-0005-0000-0000-00002E4A0000}"/>
    <cellStyle name="Standaard 4 3 3 2 2 2 4 2" xfId="3476" xr:uid="{00000000-0005-0000-0000-00002F4A0000}"/>
    <cellStyle name="Standaard 4 3 3 2 2 2 4 2 2" xfId="8143" xr:uid="{00000000-0005-0000-0000-0000304A0000}"/>
    <cellStyle name="Standaard 4 3 3 2 2 2 4 2 2 2" xfId="26805" xr:uid="{00000000-0005-0000-0000-0000314A0000}"/>
    <cellStyle name="Standaard 4 3 3 2 2 2 4 2 3" xfId="12060" xr:uid="{00000000-0005-0000-0000-0000324A0000}"/>
    <cellStyle name="Standaard 4 3 3 2 2 2 4 2 3 2" xfId="26806" xr:uid="{00000000-0005-0000-0000-0000334A0000}"/>
    <cellStyle name="Standaard 4 3 3 2 2 2 4 2 4" xfId="16728" xr:uid="{00000000-0005-0000-0000-0000344A0000}"/>
    <cellStyle name="Standaard 4 3 3 2 2 2 4 2 5" xfId="26804" xr:uid="{00000000-0005-0000-0000-0000354A0000}"/>
    <cellStyle name="Standaard 4 3 3 2 2 2 4 3" xfId="5812" xr:uid="{00000000-0005-0000-0000-0000364A0000}"/>
    <cellStyle name="Standaard 4 3 3 2 2 2 4 3 2" xfId="26807" xr:uid="{00000000-0005-0000-0000-0000374A0000}"/>
    <cellStyle name="Standaard 4 3 3 2 2 2 4 4" xfId="12059" xr:uid="{00000000-0005-0000-0000-0000384A0000}"/>
    <cellStyle name="Standaard 4 3 3 2 2 2 4 4 2" xfId="26808" xr:uid="{00000000-0005-0000-0000-0000394A0000}"/>
    <cellStyle name="Standaard 4 3 3 2 2 2 4 5" xfId="16727" xr:uid="{00000000-0005-0000-0000-00003A4A0000}"/>
    <cellStyle name="Standaard 4 3 3 2 2 2 4 6" xfId="26803" xr:uid="{00000000-0005-0000-0000-00003B4A0000}"/>
    <cellStyle name="Standaard 4 3 3 2 2 2 5" xfId="2699" xr:uid="{00000000-0005-0000-0000-00003C4A0000}"/>
    <cellStyle name="Standaard 4 3 3 2 2 2 5 2" xfId="7366" xr:uid="{00000000-0005-0000-0000-00003D4A0000}"/>
    <cellStyle name="Standaard 4 3 3 2 2 2 5 2 2" xfId="26810" xr:uid="{00000000-0005-0000-0000-00003E4A0000}"/>
    <cellStyle name="Standaard 4 3 3 2 2 2 5 3" xfId="12061" xr:uid="{00000000-0005-0000-0000-00003F4A0000}"/>
    <cellStyle name="Standaard 4 3 3 2 2 2 5 3 2" xfId="26811" xr:uid="{00000000-0005-0000-0000-0000404A0000}"/>
    <cellStyle name="Standaard 4 3 3 2 2 2 5 4" xfId="16729" xr:uid="{00000000-0005-0000-0000-0000414A0000}"/>
    <cellStyle name="Standaard 4 3 3 2 2 2 5 5" xfId="26809" xr:uid="{00000000-0005-0000-0000-0000424A0000}"/>
    <cellStyle name="Standaard 4 3 3 2 2 2 6" xfId="5035" xr:uid="{00000000-0005-0000-0000-0000434A0000}"/>
    <cellStyle name="Standaard 4 3 3 2 2 2 6 2" xfId="26812" xr:uid="{00000000-0005-0000-0000-0000444A0000}"/>
    <cellStyle name="Standaard 4 3 3 2 2 2 7" xfId="12050" xr:uid="{00000000-0005-0000-0000-0000454A0000}"/>
    <cellStyle name="Standaard 4 3 3 2 2 2 7 2" xfId="26813" xr:uid="{00000000-0005-0000-0000-0000464A0000}"/>
    <cellStyle name="Standaard 4 3 3 2 2 2 8" xfId="16718" xr:uid="{00000000-0005-0000-0000-0000474A0000}"/>
    <cellStyle name="Standaard 4 3 3 2 2 2 9" xfId="26778" xr:uid="{00000000-0005-0000-0000-0000484A0000}"/>
    <cellStyle name="Standaard 4 3 3 2 2 3" xfId="558" xr:uid="{00000000-0005-0000-0000-0000494A0000}"/>
    <cellStyle name="Standaard 4 3 3 2 2 3 2" xfId="2116" xr:uid="{00000000-0005-0000-0000-00004A4A0000}"/>
    <cellStyle name="Standaard 4 3 3 2 2 3 2 2" xfId="4447" xr:uid="{00000000-0005-0000-0000-00004B4A0000}"/>
    <cellStyle name="Standaard 4 3 3 2 2 3 2 2 2" xfId="9114" xr:uid="{00000000-0005-0000-0000-00004C4A0000}"/>
    <cellStyle name="Standaard 4 3 3 2 2 3 2 2 2 2" xfId="26817" xr:uid="{00000000-0005-0000-0000-00004D4A0000}"/>
    <cellStyle name="Standaard 4 3 3 2 2 3 2 2 3" xfId="12064" xr:uid="{00000000-0005-0000-0000-00004E4A0000}"/>
    <cellStyle name="Standaard 4 3 3 2 2 3 2 2 3 2" xfId="26818" xr:uid="{00000000-0005-0000-0000-00004F4A0000}"/>
    <cellStyle name="Standaard 4 3 3 2 2 3 2 2 4" xfId="16732" xr:uid="{00000000-0005-0000-0000-0000504A0000}"/>
    <cellStyle name="Standaard 4 3 3 2 2 3 2 2 5" xfId="26816" xr:uid="{00000000-0005-0000-0000-0000514A0000}"/>
    <cellStyle name="Standaard 4 3 3 2 2 3 2 3" xfId="6783" xr:uid="{00000000-0005-0000-0000-0000524A0000}"/>
    <cellStyle name="Standaard 4 3 3 2 2 3 2 3 2" xfId="26819" xr:uid="{00000000-0005-0000-0000-0000534A0000}"/>
    <cellStyle name="Standaard 4 3 3 2 2 3 2 4" xfId="12063" xr:uid="{00000000-0005-0000-0000-0000544A0000}"/>
    <cellStyle name="Standaard 4 3 3 2 2 3 2 4 2" xfId="26820" xr:uid="{00000000-0005-0000-0000-0000554A0000}"/>
    <cellStyle name="Standaard 4 3 3 2 2 3 2 5" xfId="16731" xr:uid="{00000000-0005-0000-0000-0000564A0000}"/>
    <cellStyle name="Standaard 4 3 3 2 2 3 2 6" xfId="26815" xr:uid="{00000000-0005-0000-0000-0000574A0000}"/>
    <cellStyle name="Standaard 4 3 3 2 2 3 3" xfId="1339" xr:uid="{00000000-0005-0000-0000-0000584A0000}"/>
    <cellStyle name="Standaard 4 3 3 2 2 3 3 2" xfId="3670" xr:uid="{00000000-0005-0000-0000-0000594A0000}"/>
    <cellStyle name="Standaard 4 3 3 2 2 3 3 2 2" xfId="8337" xr:uid="{00000000-0005-0000-0000-00005A4A0000}"/>
    <cellStyle name="Standaard 4 3 3 2 2 3 3 2 2 2" xfId="26823" xr:uid="{00000000-0005-0000-0000-00005B4A0000}"/>
    <cellStyle name="Standaard 4 3 3 2 2 3 3 2 3" xfId="12066" xr:uid="{00000000-0005-0000-0000-00005C4A0000}"/>
    <cellStyle name="Standaard 4 3 3 2 2 3 3 2 3 2" xfId="26824" xr:uid="{00000000-0005-0000-0000-00005D4A0000}"/>
    <cellStyle name="Standaard 4 3 3 2 2 3 3 2 4" xfId="16734" xr:uid="{00000000-0005-0000-0000-00005E4A0000}"/>
    <cellStyle name="Standaard 4 3 3 2 2 3 3 2 5" xfId="26822" xr:uid="{00000000-0005-0000-0000-00005F4A0000}"/>
    <cellStyle name="Standaard 4 3 3 2 2 3 3 3" xfId="6006" xr:uid="{00000000-0005-0000-0000-0000604A0000}"/>
    <cellStyle name="Standaard 4 3 3 2 2 3 3 3 2" xfId="26825" xr:uid="{00000000-0005-0000-0000-0000614A0000}"/>
    <cellStyle name="Standaard 4 3 3 2 2 3 3 4" xfId="12065" xr:uid="{00000000-0005-0000-0000-0000624A0000}"/>
    <cellStyle name="Standaard 4 3 3 2 2 3 3 4 2" xfId="26826" xr:uid="{00000000-0005-0000-0000-0000634A0000}"/>
    <cellStyle name="Standaard 4 3 3 2 2 3 3 5" xfId="16733" xr:uid="{00000000-0005-0000-0000-0000644A0000}"/>
    <cellStyle name="Standaard 4 3 3 2 2 3 3 6" xfId="26821" xr:uid="{00000000-0005-0000-0000-0000654A0000}"/>
    <cellStyle name="Standaard 4 3 3 2 2 3 4" xfId="2893" xr:uid="{00000000-0005-0000-0000-0000664A0000}"/>
    <cellStyle name="Standaard 4 3 3 2 2 3 4 2" xfId="7560" xr:uid="{00000000-0005-0000-0000-0000674A0000}"/>
    <cellStyle name="Standaard 4 3 3 2 2 3 4 2 2" xfId="26828" xr:uid="{00000000-0005-0000-0000-0000684A0000}"/>
    <cellStyle name="Standaard 4 3 3 2 2 3 4 3" xfId="12067" xr:uid="{00000000-0005-0000-0000-0000694A0000}"/>
    <cellStyle name="Standaard 4 3 3 2 2 3 4 3 2" xfId="26829" xr:uid="{00000000-0005-0000-0000-00006A4A0000}"/>
    <cellStyle name="Standaard 4 3 3 2 2 3 4 4" xfId="16735" xr:uid="{00000000-0005-0000-0000-00006B4A0000}"/>
    <cellStyle name="Standaard 4 3 3 2 2 3 4 5" xfId="26827" xr:uid="{00000000-0005-0000-0000-00006C4A0000}"/>
    <cellStyle name="Standaard 4 3 3 2 2 3 5" xfId="5229" xr:uid="{00000000-0005-0000-0000-00006D4A0000}"/>
    <cellStyle name="Standaard 4 3 3 2 2 3 5 2" xfId="26830" xr:uid="{00000000-0005-0000-0000-00006E4A0000}"/>
    <cellStyle name="Standaard 4 3 3 2 2 3 6" xfId="12062" xr:uid="{00000000-0005-0000-0000-00006F4A0000}"/>
    <cellStyle name="Standaard 4 3 3 2 2 3 6 2" xfId="26831" xr:uid="{00000000-0005-0000-0000-0000704A0000}"/>
    <cellStyle name="Standaard 4 3 3 2 2 3 7" xfId="16730" xr:uid="{00000000-0005-0000-0000-0000714A0000}"/>
    <cellStyle name="Standaard 4 3 3 2 2 3 8" xfId="26814" xr:uid="{00000000-0005-0000-0000-0000724A0000}"/>
    <cellStyle name="Standaard 4 3 3 2 2 4" xfId="1728" xr:uid="{00000000-0005-0000-0000-0000734A0000}"/>
    <cellStyle name="Standaard 4 3 3 2 2 4 2" xfId="4059" xr:uid="{00000000-0005-0000-0000-0000744A0000}"/>
    <cellStyle name="Standaard 4 3 3 2 2 4 2 2" xfId="8726" xr:uid="{00000000-0005-0000-0000-0000754A0000}"/>
    <cellStyle name="Standaard 4 3 3 2 2 4 2 2 2" xfId="26834" xr:uid="{00000000-0005-0000-0000-0000764A0000}"/>
    <cellStyle name="Standaard 4 3 3 2 2 4 2 3" xfId="12069" xr:uid="{00000000-0005-0000-0000-0000774A0000}"/>
    <cellStyle name="Standaard 4 3 3 2 2 4 2 3 2" xfId="26835" xr:uid="{00000000-0005-0000-0000-0000784A0000}"/>
    <cellStyle name="Standaard 4 3 3 2 2 4 2 4" xfId="16737" xr:uid="{00000000-0005-0000-0000-0000794A0000}"/>
    <cellStyle name="Standaard 4 3 3 2 2 4 2 5" xfId="26833" xr:uid="{00000000-0005-0000-0000-00007A4A0000}"/>
    <cellStyle name="Standaard 4 3 3 2 2 4 3" xfId="6395" xr:uid="{00000000-0005-0000-0000-00007B4A0000}"/>
    <cellStyle name="Standaard 4 3 3 2 2 4 3 2" xfId="26836" xr:uid="{00000000-0005-0000-0000-00007C4A0000}"/>
    <cellStyle name="Standaard 4 3 3 2 2 4 4" xfId="12068" xr:uid="{00000000-0005-0000-0000-00007D4A0000}"/>
    <cellStyle name="Standaard 4 3 3 2 2 4 4 2" xfId="26837" xr:uid="{00000000-0005-0000-0000-00007E4A0000}"/>
    <cellStyle name="Standaard 4 3 3 2 2 4 5" xfId="16736" xr:uid="{00000000-0005-0000-0000-00007F4A0000}"/>
    <cellStyle name="Standaard 4 3 3 2 2 4 6" xfId="26832" xr:uid="{00000000-0005-0000-0000-0000804A0000}"/>
    <cellStyle name="Standaard 4 3 3 2 2 5" xfId="951" xr:uid="{00000000-0005-0000-0000-0000814A0000}"/>
    <cellStyle name="Standaard 4 3 3 2 2 5 2" xfId="3282" xr:uid="{00000000-0005-0000-0000-0000824A0000}"/>
    <cellStyle name="Standaard 4 3 3 2 2 5 2 2" xfId="7949" xr:uid="{00000000-0005-0000-0000-0000834A0000}"/>
    <cellStyle name="Standaard 4 3 3 2 2 5 2 2 2" xfId="26840" xr:uid="{00000000-0005-0000-0000-0000844A0000}"/>
    <cellStyle name="Standaard 4 3 3 2 2 5 2 3" xfId="12071" xr:uid="{00000000-0005-0000-0000-0000854A0000}"/>
    <cellStyle name="Standaard 4 3 3 2 2 5 2 3 2" xfId="26841" xr:uid="{00000000-0005-0000-0000-0000864A0000}"/>
    <cellStyle name="Standaard 4 3 3 2 2 5 2 4" xfId="16739" xr:uid="{00000000-0005-0000-0000-0000874A0000}"/>
    <cellStyle name="Standaard 4 3 3 2 2 5 2 5" xfId="26839" xr:uid="{00000000-0005-0000-0000-0000884A0000}"/>
    <cellStyle name="Standaard 4 3 3 2 2 5 3" xfId="5618" xr:uid="{00000000-0005-0000-0000-0000894A0000}"/>
    <cellStyle name="Standaard 4 3 3 2 2 5 3 2" xfId="26842" xr:uid="{00000000-0005-0000-0000-00008A4A0000}"/>
    <cellStyle name="Standaard 4 3 3 2 2 5 4" xfId="12070" xr:uid="{00000000-0005-0000-0000-00008B4A0000}"/>
    <cellStyle name="Standaard 4 3 3 2 2 5 4 2" xfId="26843" xr:uid="{00000000-0005-0000-0000-00008C4A0000}"/>
    <cellStyle name="Standaard 4 3 3 2 2 5 5" xfId="16738" xr:uid="{00000000-0005-0000-0000-00008D4A0000}"/>
    <cellStyle name="Standaard 4 3 3 2 2 5 6" xfId="26838" xr:uid="{00000000-0005-0000-0000-00008E4A0000}"/>
    <cellStyle name="Standaard 4 3 3 2 2 6" xfId="2505" xr:uid="{00000000-0005-0000-0000-00008F4A0000}"/>
    <cellStyle name="Standaard 4 3 3 2 2 6 2" xfId="7172" xr:uid="{00000000-0005-0000-0000-0000904A0000}"/>
    <cellStyle name="Standaard 4 3 3 2 2 6 2 2" xfId="26845" xr:uid="{00000000-0005-0000-0000-0000914A0000}"/>
    <cellStyle name="Standaard 4 3 3 2 2 6 3" xfId="12072" xr:uid="{00000000-0005-0000-0000-0000924A0000}"/>
    <cellStyle name="Standaard 4 3 3 2 2 6 3 2" xfId="26846" xr:uid="{00000000-0005-0000-0000-0000934A0000}"/>
    <cellStyle name="Standaard 4 3 3 2 2 6 4" xfId="16740" xr:uid="{00000000-0005-0000-0000-0000944A0000}"/>
    <cellStyle name="Standaard 4 3 3 2 2 6 5" xfId="26844" xr:uid="{00000000-0005-0000-0000-0000954A0000}"/>
    <cellStyle name="Standaard 4 3 3 2 2 7" xfId="4841" xr:uid="{00000000-0005-0000-0000-0000964A0000}"/>
    <cellStyle name="Standaard 4 3 3 2 2 7 2" xfId="26847" xr:uid="{00000000-0005-0000-0000-0000974A0000}"/>
    <cellStyle name="Standaard 4 3 3 2 2 8" xfId="12049" xr:uid="{00000000-0005-0000-0000-0000984A0000}"/>
    <cellStyle name="Standaard 4 3 3 2 2 8 2" xfId="26848" xr:uid="{00000000-0005-0000-0000-0000994A0000}"/>
    <cellStyle name="Standaard 4 3 3 2 2 9" xfId="16717" xr:uid="{00000000-0005-0000-0000-00009A4A0000}"/>
    <cellStyle name="Standaard 4 3 3 2 3" xfId="264" xr:uid="{00000000-0005-0000-0000-00009B4A0000}"/>
    <cellStyle name="Standaard 4 3 3 2 3 2" xfId="655" xr:uid="{00000000-0005-0000-0000-00009C4A0000}"/>
    <cellStyle name="Standaard 4 3 3 2 3 2 2" xfId="2213" xr:uid="{00000000-0005-0000-0000-00009D4A0000}"/>
    <cellStyle name="Standaard 4 3 3 2 3 2 2 2" xfId="4544" xr:uid="{00000000-0005-0000-0000-00009E4A0000}"/>
    <cellStyle name="Standaard 4 3 3 2 3 2 2 2 2" xfId="9211" xr:uid="{00000000-0005-0000-0000-00009F4A0000}"/>
    <cellStyle name="Standaard 4 3 3 2 3 2 2 2 2 2" xfId="26853" xr:uid="{00000000-0005-0000-0000-0000A04A0000}"/>
    <cellStyle name="Standaard 4 3 3 2 3 2 2 2 3" xfId="12076" xr:uid="{00000000-0005-0000-0000-0000A14A0000}"/>
    <cellStyle name="Standaard 4 3 3 2 3 2 2 2 3 2" xfId="26854" xr:uid="{00000000-0005-0000-0000-0000A24A0000}"/>
    <cellStyle name="Standaard 4 3 3 2 3 2 2 2 4" xfId="16744" xr:uid="{00000000-0005-0000-0000-0000A34A0000}"/>
    <cellStyle name="Standaard 4 3 3 2 3 2 2 2 5" xfId="26852" xr:uid="{00000000-0005-0000-0000-0000A44A0000}"/>
    <cellStyle name="Standaard 4 3 3 2 3 2 2 3" xfId="6880" xr:uid="{00000000-0005-0000-0000-0000A54A0000}"/>
    <cellStyle name="Standaard 4 3 3 2 3 2 2 3 2" xfId="26855" xr:uid="{00000000-0005-0000-0000-0000A64A0000}"/>
    <cellStyle name="Standaard 4 3 3 2 3 2 2 4" xfId="12075" xr:uid="{00000000-0005-0000-0000-0000A74A0000}"/>
    <cellStyle name="Standaard 4 3 3 2 3 2 2 4 2" xfId="26856" xr:uid="{00000000-0005-0000-0000-0000A84A0000}"/>
    <cellStyle name="Standaard 4 3 3 2 3 2 2 5" xfId="16743" xr:uid="{00000000-0005-0000-0000-0000A94A0000}"/>
    <cellStyle name="Standaard 4 3 3 2 3 2 2 6" xfId="26851" xr:uid="{00000000-0005-0000-0000-0000AA4A0000}"/>
    <cellStyle name="Standaard 4 3 3 2 3 2 3" xfId="1436" xr:uid="{00000000-0005-0000-0000-0000AB4A0000}"/>
    <cellStyle name="Standaard 4 3 3 2 3 2 3 2" xfId="3767" xr:uid="{00000000-0005-0000-0000-0000AC4A0000}"/>
    <cellStyle name="Standaard 4 3 3 2 3 2 3 2 2" xfId="8434" xr:uid="{00000000-0005-0000-0000-0000AD4A0000}"/>
    <cellStyle name="Standaard 4 3 3 2 3 2 3 2 2 2" xfId="26859" xr:uid="{00000000-0005-0000-0000-0000AE4A0000}"/>
    <cellStyle name="Standaard 4 3 3 2 3 2 3 2 3" xfId="12078" xr:uid="{00000000-0005-0000-0000-0000AF4A0000}"/>
    <cellStyle name="Standaard 4 3 3 2 3 2 3 2 3 2" xfId="26860" xr:uid="{00000000-0005-0000-0000-0000B04A0000}"/>
    <cellStyle name="Standaard 4 3 3 2 3 2 3 2 4" xfId="16746" xr:uid="{00000000-0005-0000-0000-0000B14A0000}"/>
    <cellStyle name="Standaard 4 3 3 2 3 2 3 2 5" xfId="26858" xr:uid="{00000000-0005-0000-0000-0000B24A0000}"/>
    <cellStyle name="Standaard 4 3 3 2 3 2 3 3" xfId="6103" xr:uid="{00000000-0005-0000-0000-0000B34A0000}"/>
    <cellStyle name="Standaard 4 3 3 2 3 2 3 3 2" xfId="26861" xr:uid="{00000000-0005-0000-0000-0000B44A0000}"/>
    <cellStyle name="Standaard 4 3 3 2 3 2 3 4" xfId="12077" xr:uid="{00000000-0005-0000-0000-0000B54A0000}"/>
    <cellStyle name="Standaard 4 3 3 2 3 2 3 4 2" xfId="26862" xr:uid="{00000000-0005-0000-0000-0000B64A0000}"/>
    <cellStyle name="Standaard 4 3 3 2 3 2 3 5" xfId="16745" xr:uid="{00000000-0005-0000-0000-0000B74A0000}"/>
    <cellStyle name="Standaard 4 3 3 2 3 2 3 6" xfId="26857" xr:uid="{00000000-0005-0000-0000-0000B84A0000}"/>
    <cellStyle name="Standaard 4 3 3 2 3 2 4" xfId="2990" xr:uid="{00000000-0005-0000-0000-0000B94A0000}"/>
    <cellStyle name="Standaard 4 3 3 2 3 2 4 2" xfId="7657" xr:uid="{00000000-0005-0000-0000-0000BA4A0000}"/>
    <cellStyle name="Standaard 4 3 3 2 3 2 4 2 2" xfId="26864" xr:uid="{00000000-0005-0000-0000-0000BB4A0000}"/>
    <cellStyle name="Standaard 4 3 3 2 3 2 4 3" xfId="12079" xr:uid="{00000000-0005-0000-0000-0000BC4A0000}"/>
    <cellStyle name="Standaard 4 3 3 2 3 2 4 3 2" xfId="26865" xr:uid="{00000000-0005-0000-0000-0000BD4A0000}"/>
    <cellStyle name="Standaard 4 3 3 2 3 2 4 4" xfId="16747" xr:uid="{00000000-0005-0000-0000-0000BE4A0000}"/>
    <cellStyle name="Standaard 4 3 3 2 3 2 4 5" xfId="26863" xr:uid="{00000000-0005-0000-0000-0000BF4A0000}"/>
    <cellStyle name="Standaard 4 3 3 2 3 2 5" xfId="5326" xr:uid="{00000000-0005-0000-0000-0000C04A0000}"/>
    <cellStyle name="Standaard 4 3 3 2 3 2 5 2" xfId="26866" xr:uid="{00000000-0005-0000-0000-0000C14A0000}"/>
    <cellStyle name="Standaard 4 3 3 2 3 2 6" xfId="12074" xr:uid="{00000000-0005-0000-0000-0000C24A0000}"/>
    <cellStyle name="Standaard 4 3 3 2 3 2 6 2" xfId="26867" xr:uid="{00000000-0005-0000-0000-0000C34A0000}"/>
    <cellStyle name="Standaard 4 3 3 2 3 2 7" xfId="16742" xr:uid="{00000000-0005-0000-0000-0000C44A0000}"/>
    <cellStyle name="Standaard 4 3 3 2 3 2 8" xfId="26850" xr:uid="{00000000-0005-0000-0000-0000C54A0000}"/>
    <cellStyle name="Standaard 4 3 3 2 3 3" xfId="1825" xr:uid="{00000000-0005-0000-0000-0000C64A0000}"/>
    <cellStyle name="Standaard 4 3 3 2 3 3 2" xfId="4156" xr:uid="{00000000-0005-0000-0000-0000C74A0000}"/>
    <cellStyle name="Standaard 4 3 3 2 3 3 2 2" xfId="8823" xr:uid="{00000000-0005-0000-0000-0000C84A0000}"/>
    <cellStyle name="Standaard 4 3 3 2 3 3 2 2 2" xfId="26870" xr:uid="{00000000-0005-0000-0000-0000C94A0000}"/>
    <cellStyle name="Standaard 4 3 3 2 3 3 2 3" xfId="12081" xr:uid="{00000000-0005-0000-0000-0000CA4A0000}"/>
    <cellStyle name="Standaard 4 3 3 2 3 3 2 3 2" xfId="26871" xr:uid="{00000000-0005-0000-0000-0000CB4A0000}"/>
    <cellStyle name="Standaard 4 3 3 2 3 3 2 4" xfId="16749" xr:uid="{00000000-0005-0000-0000-0000CC4A0000}"/>
    <cellStyle name="Standaard 4 3 3 2 3 3 2 5" xfId="26869" xr:uid="{00000000-0005-0000-0000-0000CD4A0000}"/>
    <cellStyle name="Standaard 4 3 3 2 3 3 3" xfId="6492" xr:uid="{00000000-0005-0000-0000-0000CE4A0000}"/>
    <cellStyle name="Standaard 4 3 3 2 3 3 3 2" xfId="26872" xr:uid="{00000000-0005-0000-0000-0000CF4A0000}"/>
    <cellStyle name="Standaard 4 3 3 2 3 3 4" xfId="12080" xr:uid="{00000000-0005-0000-0000-0000D04A0000}"/>
    <cellStyle name="Standaard 4 3 3 2 3 3 4 2" xfId="26873" xr:uid="{00000000-0005-0000-0000-0000D14A0000}"/>
    <cellStyle name="Standaard 4 3 3 2 3 3 5" xfId="16748" xr:uid="{00000000-0005-0000-0000-0000D24A0000}"/>
    <cellStyle name="Standaard 4 3 3 2 3 3 6" xfId="26868" xr:uid="{00000000-0005-0000-0000-0000D34A0000}"/>
    <cellStyle name="Standaard 4 3 3 2 3 4" xfId="1048" xr:uid="{00000000-0005-0000-0000-0000D44A0000}"/>
    <cellStyle name="Standaard 4 3 3 2 3 4 2" xfId="3379" xr:uid="{00000000-0005-0000-0000-0000D54A0000}"/>
    <cellStyle name="Standaard 4 3 3 2 3 4 2 2" xfId="8046" xr:uid="{00000000-0005-0000-0000-0000D64A0000}"/>
    <cellStyle name="Standaard 4 3 3 2 3 4 2 2 2" xfId="26876" xr:uid="{00000000-0005-0000-0000-0000D74A0000}"/>
    <cellStyle name="Standaard 4 3 3 2 3 4 2 3" xfId="12083" xr:uid="{00000000-0005-0000-0000-0000D84A0000}"/>
    <cellStyle name="Standaard 4 3 3 2 3 4 2 3 2" xfId="26877" xr:uid="{00000000-0005-0000-0000-0000D94A0000}"/>
    <cellStyle name="Standaard 4 3 3 2 3 4 2 4" xfId="16751" xr:uid="{00000000-0005-0000-0000-0000DA4A0000}"/>
    <cellStyle name="Standaard 4 3 3 2 3 4 2 5" xfId="26875" xr:uid="{00000000-0005-0000-0000-0000DB4A0000}"/>
    <cellStyle name="Standaard 4 3 3 2 3 4 3" xfId="5715" xr:uid="{00000000-0005-0000-0000-0000DC4A0000}"/>
    <cellStyle name="Standaard 4 3 3 2 3 4 3 2" xfId="26878" xr:uid="{00000000-0005-0000-0000-0000DD4A0000}"/>
    <cellStyle name="Standaard 4 3 3 2 3 4 4" xfId="12082" xr:uid="{00000000-0005-0000-0000-0000DE4A0000}"/>
    <cellStyle name="Standaard 4 3 3 2 3 4 4 2" xfId="26879" xr:uid="{00000000-0005-0000-0000-0000DF4A0000}"/>
    <cellStyle name="Standaard 4 3 3 2 3 4 5" xfId="16750" xr:uid="{00000000-0005-0000-0000-0000E04A0000}"/>
    <cellStyle name="Standaard 4 3 3 2 3 4 6" xfId="26874" xr:uid="{00000000-0005-0000-0000-0000E14A0000}"/>
    <cellStyle name="Standaard 4 3 3 2 3 5" xfId="2602" xr:uid="{00000000-0005-0000-0000-0000E24A0000}"/>
    <cellStyle name="Standaard 4 3 3 2 3 5 2" xfId="7269" xr:uid="{00000000-0005-0000-0000-0000E34A0000}"/>
    <cellStyle name="Standaard 4 3 3 2 3 5 2 2" xfId="26881" xr:uid="{00000000-0005-0000-0000-0000E44A0000}"/>
    <cellStyle name="Standaard 4 3 3 2 3 5 3" xfId="12084" xr:uid="{00000000-0005-0000-0000-0000E54A0000}"/>
    <cellStyle name="Standaard 4 3 3 2 3 5 3 2" xfId="26882" xr:uid="{00000000-0005-0000-0000-0000E64A0000}"/>
    <cellStyle name="Standaard 4 3 3 2 3 5 4" xfId="16752" xr:uid="{00000000-0005-0000-0000-0000E74A0000}"/>
    <cellStyle name="Standaard 4 3 3 2 3 5 5" xfId="26880" xr:uid="{00000000-0005-0000-0000-0000E84A0000}"/>
    <cellStyle name="Standaard 4 3 3 2 3 6" xfId="4938" xr:uid="{00000000-0005-0000-0000-0000E94A0000}"/>
    <cellStyle name="Standaard 4 3 3 2 3 6 2" xfId="26883" xr:uid="{00000000-0005-0000-0000-0000EA4A0000}"/>
    <cellStyle name="Standaard 4 3 3 2 3 7" xfId="12073" xr:uid="{00000000-0005-0000-0000-0000EB4A0000}"/>
    <cellStyle name="Standaard 4 3 3 2 3 7 2" xfId="26884" xr:uid="{00000000-0005-0000-0000-0000EC4A0000}"/>
    <cellStyle name="Standaard 4 3 3 2 3 8" xfId="16741" xr:uid="{00000000-0005-0000-0000-0000ED4A0000}"/>
    <cellStyle name="Standaard 4 3 3 2 3 9" xfId="26849" xr:uid="{00000000-0005-0000-0000-0000EE4A0000}"/>
    <cellStyle name="Standaard 4 3 3 2 4" xfId="461" xr:uid="{00000000-0005-0000-0000-0000EF4A0000}"/>
    <cellStyle name="Standaard 4 3 3 2 4 2" xfId="2019" xr:uid="{00000000-0005-0000-0000-0000F04A0000}"/>
    <cellStyle name="Standaard 4 3 3 2 4 2 2" xfId="4350" xr:uid="{00000000-0005-0000-0000-0000F14A0000}"/>
    <cellStyle name="Standaard 4 3 3 2 4 2 2 2" xfId="9017" xr:uid="{00000000-0005-0000-0000-0000F24A0000}"/>
    <cellStyle name="Standaard 4 3 3 2 4 2 2 2 2" xfId="26888" xr:uid="{00000000-0005-0000-0000-0000F34A0000}"/>
    <cellStyle name="Standaard 4 3 3 2 4 2 2 3" xfId="12087" xr:uid="{00000000-0005-0000-0000-0000F44A0000}"/>
    <cellStyle name="Standaard 4 3 3 2 4 2 2 3 2" xfId="26889" xr:uid="{00000000-0005-0000-0000-0000F54A0000}"/>
    <cellStyle name="Standaard 4 3 3 2 4 2 2 4" xfId="16755" xr:uid="{00000000-0005-0000-0000-0000F64A0000}"/>
    <cellStyle name="Standaard 4 3 3 2 4 2 2 5" xfId="26887" xr:uid="{00000000-0005-0000-0000-0000F74A0000}"/>
    <cellStyle name="Standaard 4 3 3 2 4 2 3" xfId="6686" xr:uid="{00000000-0005-0000-0000-0000F84A0000}"/>
    <cellStyle name="Standaard 4 3 3 2 4 2 3 2" xfId="26890" xr:uid="{00000000-0005-0000-0000-0000F94A0000}"/>
    <cellStyle name="Standaard 4 3 3 2 4 2 4" xfId="12086" xr:uid="{00000000-0005-0000-0000-0000FA4A0000}"/>
    <cellStyle name="Standaard 4 3 3 2 4 2 4 2" xfId="26891" xr:uid="{00000000-0005-0000-0000-0000FB4A0000}"/>
    <cellStyle name="Standaard 4 3 3 2 4 2 5" xfId="16754" xr:uid="{00000000-0005-0000-0000-0000FC4A0000}"/>
    <cellStyle name="Standaard 4 3 3 2 4 2 6" xfId="26886" xr:uid="{00000000-0005-0000-0000-0000FD4A0000}"/>
    <cellStyle name="Standaard 4 3 3 2 4 3" xfId="1242" xr:uid="{00000000-0005-0000-0000-0000FE4A0000}"/>
    <cellStyle name="Standaard 4 3 3 2 4 3 2" xfId="3573" xr:uid="{00000000-0005-0000-0000-0000FF4A0000}"/>
    <cellStyle name="Standaard 4 3 3 2 4 3 2 2" xfId="8240" xr:uid="{00000000-0005-0000-0000-0000004B0000}"/>
    <cellStyle name="Standaard 4 3 3 2 4 3 2 2 2" xfId="26894" xr:uid="{00000000-0005-0000-0000-0000014B0000}"/>
    <cellStyle name="Standaard 4 3 3 2 4 3 2 3" xfId="12089" xr:uid="{00000000-0005-0000-0000-0000024B0000}"/>
    <cellStyle name="Standaard 4 3 3 2 4 3 2 3 2" xfId="26895" xr:uid="{00000000-0005-0000-0000-0000034B0000}"/>
    <cellStyle name="Standaard 4 3 3 2 4 3 2 4" xfId="16757" xr:uid="{00000000-0005-0000-0000-0000044B0000}"/>
    <cellStyle name="Standaard 4 3 3 2 4 3 2 5" xfId="26893" xr:uid="{00000000-0005-0000-0000-0000054B0000}"/>
    <cellStyle name="Standaard 4 3 3 2 4 3 3" xfId="5909" xr:uid="{00000000-0005-0000-0000-0000064B0000}"/>
    <cellStyle name="Standaard 4 3 3 2 4 3 3 2" xfId="26896" xr:uid="{00000000-0005-0000-0000-0000074B0000}"/>
    <cellStyle name="Standaard 4 3 3 2 4 3 4" xfId="12088" xr:uid="{00000000-0005-0000-0000-0000084B0000}"/>
    <cellStyle name="Standaard 4 3 3 2 4 3 4 2" xfId="26897" xr:uid="{00000000-0005-0000-0000-0000094B0000}"/>
    <cellStyle name="Standaard 4 3 3 2 4 3 5" xfId="16756" xr:uid="{00000000-0005-0000-0000-00000A4B0000}"/>
    <cellStyle name="Standaard 4 3 3 2 4 3 6" xfId="26892" xr:uid="{00000000-0005-0000-0000-00000B4B0000}"/>
    <cellStyle name="Standaard 4 3 3 2 4 4" xfId="2796" xr:uid="{00000000-0005-0000-0000-00000C4B0000}"/>
    <cellStyle name="Standaard 4 3 3 2 4 4 2" xfId="7463" xr:uid="{00000000-0005-0000-0000-00000D4B0000}"/>
    <cellStyle name="Standaard 4 3 3 2 4 4 2 2" xfId="26899" xr:uid="{00000000-0005-0000-0000-00000E4B0000}"/>
    <cellStyle name="Standaard 4 3 3 2 4 4 3" xfId="12090" xr:uid="{00000000-0005-0000-0000-00000F4B0000}"/>
    <cellStyle name="Standaard 4 3 3 2 4 4 3 2" xfId="26900" xr:uid="{00000000-0005-0000-0000-0000104B0000}"/>
    <cellStyle name="Standaard 4 3 3 2 4 4 4" xfId="16758" xr:uid="{00000000-0005-0000-0000-0000114B0000}"/>
    <cellStyle name="Standaard 4 3 3 2 4 4 5" xfId="26898" xr:uid="{00000000-0005-0000-0000-0000124B0000}"/>
    <cellStyle name="Standaard 4 3 3 2 4 5" xfId="5132" xr:uid="{00000000-0005-0000-0000-0000134B0000}"/>
    <cellStyle name="Standaard 4 3 3 2 4 5 2" xfId="26901" xr:uid="{00000000-0005-0000-0000-0000144B0000}"/>
    <cellStyle name="Standaard 4 3 3 2 4 6" xfId="12085" xr:uid="{00000000-0005-0000-0000-0000154B0000}"/>
    <cellStyle name="Standaard 4 3 3 2 4 6 2" xfId="26902" xr:uid="{00000000-0005-0000-0000-0000164B0000}"/>
    <cellStyle name="Standaard 4 3 3 2 4 7" xfId="16753" xr:uid="{00000000-0005-0000-0000-0000174B0000}"/>
    <cellStyle name="Standaard 4 3 3 2 4 8" xfId="26885" xr:uid="{00000000-0005-0000-0000-0000184B0000}"/>
    <cellStyle name="Standaard 4 3 3 2 5" xfId="1631" xr:uid="{00000000-0005-0000-0000-0000194B0000}"/>
    <cellStyle name="Standaard 4 3 3 2 5 2" xfId="3962" xr:uid="{00000000-0005-0000-0000-00001A4B0000}"/>
    <cellStyle name="Standaard 4 3 3 2 5 2 2" xfId="8629" xr:uid="{00000000-0005-0000-0000-00001B4B0000}"/>
    <cellStyle name="Standaard 4 3 3 2 5 2 2 2" xfId="26905" xr:uid="{00000000-0005-0000-0000-00001C4B0000}"/>
    <cellStyle name="Standaard 4 3 3 2 5 2 3" xfId="12092" xr:uid="{00000000-0005-0000-0000-00001D4B0000}"/>
    <cellStyle name="Standaard 4 3 3 2 5 2 3 2" xfId="26906" xr:uid="{00000000-0005-0000-0000-00001E4B0000}"/>
    <cellStyle name="Standaard 4 3 3 2 5 2 4" xfId="16760" xr:uid="{00000000-0005-0000-0000-00001F4B0000}"/>
    <cellStyle name="Standaard 4 3 3 2 5 2 5" xfId="26904" xr:uid="{00000000-0005-0000-0000-0000204B0000}"/>
    <cellStyle name="Standaard 4 3 3 2 5 3" xfId="6298" xr:uid="{00000000-0005-0000-0000-0000214B0000}"/>
    <cellStyle name="Standaard 4 3 3 2 5 3 2" xfId="26907" xr:uid="{00000000-0005-0000-0000-0000224B0000}"/>
    <cellStyle name="Standaard 4 3 3 2 5 4" xfId="12091" xr:uid="{00000000-0005-0000-0000-0000234B0000}"/>
    <cellStyle name="Standaard 4 3 3 2 5 4 2" xfId="26908" xr:uid="{00000000-0005-0000-0000-0000244B0000}"/>
    <cellStyle name="Standaard 4 3 3 2 5 5" xfId="16759" xr:uid="{00000000-0005-0000-0000-0000254B0000}"/>
    <cellStyle name="Standaard 4 3 3 2 5 6" xfId="26903" xr:uid="{00000000-0005-0000-0000-0000264B0000}"/>
    <cellStyle name="Standaard 4 3 3 2 6" xfId="854" xr:uid="{00000000-0005-0000-0000-0000274B0000}"/>
    <cellStyle name="Standaard 4 3 3 2 6 2" xfId="3185" xr:uid="{00000000-0005-0000-0000-0000284B0000}"/>
    <cellStyle name="Standaard 4 3 3 2 6 2 2" xfId="7852" xr:uid="{00000000-0005-0000-0000-0000294B0000}"/>
    <cellStyle name="Standaard 4 3 3 2 6 2 2 2" xfId="26911" xr:uid="{00000000-0005-0000-0000-00002A4B0000}"/>
    <cellStyle name="Standaard 4 3 3 2 6 2 3" xfId="12094" xr:uid="{00000000-0005-0000-0000-00002B4B0000}"/>
    <cellStyle name="Standaard 4 3 3 2 6 2 3 2" xfId="26912" xr:uid="{00000000-0005-0000-0000-00002C4B0000}"/>
    <cellStyle name="Standaard 4 3 3 2 6 2 4" xfId="16762" xr:uid="{00000000-0005-0000-0000-00002D4B0000}"/>
    <cellStyle name="Standaard 4 3 3 2 6 2 5" xfId="26910" xr:uid="{00000000-0005-0000-0000-00002E4B0000}"/>
    <cellStyle name="Standaard 4 3 3 2 6 3" xfId="5521" xr:uid="{00000000-0005-0000-0000-00002F4B0000}"/>
    <cellStyle name="Standaard 4 3 3 2 6 3 2" xfId="26913" xr:uid="{00000000-0005-0000-0000-0000304B0000}"/>
    <cellStyle name="Standaard 4 3 3 2 6 4" xfId="12093" xr:uid="{00000000-0005-0000-0000-0000314B0000}"/>
    <cellStyle name="Standaard 4 3 3 2 6 4 2" xfId="26914" xr:uid="{00000000-0005-0000-0000-0000324B0000}"/>
    <cellStyle name="Standaard 4 3 3 2 6 5" xfId="16761" xr:uid="{00000000-0005-0000-0000-0000334B0000}"/>
    <cellStyle name="Standaard 4 3 3 2 6 6" xfId="26909" xr:uid="{00000000-0005-0000-0000-0000344B0000}"/>
    <cellStyle name="Standaard 4 3 3 2 7" xfId="2408" xr:uid="{00000000-0005-0000-0000-0000354B0000}"/>
    <cellStyle name="Standaard 4 3 3 2 7 2" xfId="7075" xr:uid="{00000000-0005-0000-0000-0000364B0000}"/>
    <cellStyle name="Standaard 4 3 3 2 7 2 2" xfId="26916" xr:uid="{00000000-0005-0000-0000-0000374B0000}"/>
    <cellStyle name="Standaard 4 3 3 2 7 3" xfId="12095" xr:uid="{00000000-0005-0000-0000-0000384B0000}"/>
    <cellStyle name="Standaard 4 3 3 2 7 3 2" xfId="26917" xr:uid="{00000000-0005-0000-0000-0000394B0000}"/>
    <cellStyle name="Standaard 4 3 3 2 7 4" xfId="16763" xr:uid="{00000000-0005-0000-0000-00003A4B0000}"/>
    <cellStyle name="Standaard 4 3 3 2 7 5" xfId="26915" xr:uid="{00000000-0005-0000-0000-00003B4B0000}"/>
    <cellStyle name="Standaard 4 3 3 2 8" xfId="4742" xr:uid="{00000000-0005-0000-0000-00003C4B0000}"/>
    <cellStyle name="Standaard 4 3 3 2 8 2" xfId="26918" xr:uid="{00000000-0005-0000-0000-00003D4B0000}"/>
    <cellStyle name="Standaard 4 3 3 2 9" xfId="12048" xr:uid="{00000000-0005-0000-0000-00003E4B0000}"/>
    <cellStyle name="Standaard 4 3 3 2 9 2" xfId="26919" xr:uid="{00000000-0005-0000-0000-00003F4B0000}"/>
    <cellStyle name="Standaard 4 3 3 3" xfId="69" xr:uid="{00000000-0005-0000-0000-0000404B0000}"/>
    <cellStyle name="Standaard 4 3 3 3 10" xfId="16764" xr:uid="{00000000-0005-0000-0000-0000414B0000}"/>
    <cellStyle name="Standaard 4 3 3 3 11" xfId="26920" xr:uid="{00000000-0005-0000-0000-0000424B0000}"/>
    <cellStyle name="Standaard 4 3 3 3 2" xfId="191" xr:uid="{00000000-0005-0000-0000-0000434B0000}"/>
    <cellStyle name="Standaard 4 3 3 3 2 10" xfId="26921" xr:uid="{00000000-0005-0000-0000-0000444B0000}"/>
    <cellStyle name="Standaard 4 3 3 3 2 2" xfId="385" xr:uid="{00000000-0005-0000-0000-0000454B0000}"/>
    <cellStyle name="Standaard 4 3 3 3 2 2 2" xfId="776" xr:uid="{00000000-0005-0000-0000-0000464B0000}"/>
    <cellStyle name="Standaard 4 3 3 3 2 2 2 2" xfId="2334" xr:uid="{00000000-0005-0000-0000-0000474B0000}"/>
    <cellStyle name="Standaard 4 3 3 3 2 2 2 2 2" xfId="4665" xr:uid="{00000000-0005-0000-0000-0000484B0000}"/>
    <cellStyle name="Standaard 4 3 3 3 2 2 2 2 2 2" xfId="9332" xr:uid="{00000000-0005-0000-0000-0000494B0000}"/>
    <cellStyle name="Standaard 4 3 3 3 2 2 2 2 2 2 2" xfId="26926" xr:uid="{00000000-0005-0000-0000-00004A4B0000}"/>
    <cellStyle name="Standaard 4 3 3 3 2 2 2 2 2 3" xfId="12101" xr:uid="{00000000-0005-0000-0000-00004B4B0000}"/>
    <cellStyle name="Standaard 4 3 3 3 2 2 2 2 2 3 2" xfId="26927" xr:uid="{00000000-0005-0000-0000-00004C4B0000}"/>
    <cellStyle name="Standaard 4 3 3 3 2 2 2 2 2 4" xfId="16769" xr:uid="{00000000-0005-0000-0000-00004D4B0000}"/>
    <cellStyle name="Standaard 4 3 3 3 2 2 2 2 2 5" xfId="26925" xr:uid="{00000000-0005-0000-0000-00004E4B0000}"/>
    <cellStyle name="Standaard 4 3 3 3 2 2 2 2 3" xfId="7001" xr:uid="{00000000-0005-0000-0000-00004F4B0000}"/>
    <cellStyle name="Standaard 4 3 3 3 2 2 2 2 3 2" xfId="26928" xr:uid="{00000000-0005-0000-0000-0000504B0000}"/>
    <cellStyle name="Standaard 4 3 3 3 2 2 2 2 4" xfId="12100" xr:uid="{00000000-0005-0000-0000-0000514B0000}"/>
    <cellStyle name="Standaard 4 3 3 3 2 2 2 2 4 2" xfId="26929" xr:uid="{00000000-0005-0000-0000-0000524B0000}"/>
    <cellStyle name="Standaard 4 3 3 3 2 2 2 2 5" xfId="16768" xr:uid="{00000000-0005-0000-0000-0000534B0000}"/>
    <cellStyle name="Standaard 4 3 3 3 2 2 2 2 6" xfId="26924" xr:uid="{00000000-0005-0000-0000-0000544B0000}"/>
    <cellStyle name="Standaard 4 3 3 3 2 2 2 3" xfId="1557" xr:uid="{00000000-0005-0000-0000-0000554B0000}"/>
    <cellStyle name="Standaard 4 3 3 3 2 2 2 3 2" xfId="3888" xr:uid="{00000000-0005-0000-0000-0000564B0000}"/>
    <cellStyle name="Standaard 4 3 3 3 2 2 2 3 2 2" xfId="8555" xr:uid="{00000000-0005-0000-0000-0000574B0000}"/>
    <cellStyle name="Standaard 4 3 3 3 2 2 2 3 2 2 2" xfId="26932" xr:uid="{00000000-0005-0000-0000-0000584B0000}"/>
    <cellStyle name="Standaard 4 3 3 3 2 2 2 3 2 3" xfId="12103" xr:uid="{00000000-0005-0000-0000-0000594B0000}"/>
    <cellStyle name="Standaard 4 3 3 3 2 2 2 3 2 3 2" xfId="26933" xr:uid="{00000000-0005-0000-0000-00005A4B0000}"/>
    <cellStyle name="Standaard 4 3 3 3 2 2 2 3 2 4" xfId="16771" xr:uid="{00000000-0005-0000-0000-00005B4B0000}"/>
    <cellStyle name="Standaard 4 3 3 3 2 2 2 3 2 5" xfId="26931" xr:uid="{00000000-0005-0000-0000-00005C4B0000}"/>
    <cellStyle name="Standaard 4 3 3 3 2 2 2 3 3" xfId="6224" xr:uid="{00000000-0005-0000-0000-00005D4B0000}"/>
    <cellStyle name="Standaard 4 3 3 3 2 2 2 3 3 2" xfId="26934" xr:uid="{00000000-0005-0000-0000-00005E4B0000}"/>
    <cellStyle name="Standaard 4 3 3 3 2 2 2 3 4" xfId="12102" xr:uid="{00000000-0005-0000-0000-00005F4B0000}"/>
    <cellStyle name="Standaard 4 3 3 3 2 2 2 3 4 2" xfId="26935" xr:uid="{00000000-0005-0000-0000-0000604B0000}"/>
    <cellStyle name="Standaard 4 3 3 3 2 2 2 3 5" xfId="16770" xr:uid="{00000000-0005-0000-0000-0000614B0000}"/>
    <cellStyle name="Standaard 4 3 3 3 2 2 2 3 6" xfId="26930" xr:uid="{00000000-0005-0000-0000-0000624B0000}"/>
    <cellStyle name="Standaard 4 3 3 3 2 2 2 4" xfId="3111" xr:uid="{00000000-0005-0000-0000-0000634B0000}"/>
    <cellStyle name="Standaard 4 3 3 3 2 2 2 4 2" xfId="7778" xr:uid="{00000000-0005-0000-0000-0000644B0000}"/>
    <cellStyle name="Standaard 4 3 3 3 2 2 2 4 2 2" xfId="26937" xr:uid="{00000000-0005-0000-0000-0000654B0000}"/>
    <cellStyle name="Standaard 4 3 3 3 2 2 2 4 3" xfId="12104" xr:uid="{00000000-0005-0000-0000-0000664B0000}"/>
    <cellStyle name="Standaard 4 3 3 3 2 2 2 4 3 2" xfId="26938" xr:uid="{00000000-0005-0000-0000-0000674B0000}"/>
    <cellStyle name="Standaard 4 3 3 3 2 2 2 4 4" xfId="16772" xr:uid="{00000000-0005-0000-0000-0000684B0000}"/>
    <cellStyle name="Standaard 4 3 3 3 2 2 2 4 5" xfId="26936" xr:uid="{00000000-0005-0000-0000-0000694B0000}"/>
    <cellStyle name="Standaard 4 3 3 3 2 2 2 5" xfId="5447" xr:uid="{00000000-0005-0000-0000-00006A4B0000}"/>
    <cellStyle name="Standaard 4 3 3 3 2 2 2 5 2" xfId="26939" xr:uid="{00000000-0005-0000-0000-00006B4B0000}"/>
    <cellStyle name="Standaard 4 3 3 3 2 2 2 6" xfId="12099" xr:uid="{00000000-0005-0000-0000-00006C4B0000}"/>
    <cellStyle name="Standaard 4 3 3 3 2 2 2 6 2" xfId="26940" xr:uid="{00000000-0005-0000-0000-00006D4B0000}"/>
    <cellStyle name="Standaard 4 3 3 3 2 2 2 7" xfId="16767" xr:uid="{00000000-0005-0000-0000-00006E4B0000}"/>
    <cellStyle name="Standaard 4 3 3 3 2 2 2 8" xfId="26923" xr:uid="{00000000-0005-0000-0000-00006F4B0000}"/>
    <cellStyle name="Standaard 4 3 3 3 2 2 3" xfId="1946" xr:uid="{00000000-0005-0000-0000-0000704B0000}"/>
    <cellStyle name="Standaard 4 3 3 3 2 2 3 2" xfId="4277" xr:uid="{00000000-0005-0000-0000-0000714B0000}"/>
    <cellStyle name="Standaard 4 3 3 3 2 2 3 2 2" xfId="8944" xr:uid="{00000000-0005-0000-0000-0000724B0000}"/>
    <cellStyle name="Standaard 4 3 3 3 2 2 3 2 2 2" xfId="26943" xr:uid="{00000000-0005-0000-0000-0000734B0000}"/>
    <cellStyle name="Standaard 4 3 3 3 2 2 3 2 3" xfId="12106" xr:uid="{00000000-0005-0000-0000-0000744B0000}"/>
    <cellStyle name="Standaard 4 3 3 3 2 2 3 2 3 2" xfId="26944" xr:uid="{00000000-0005-0000-0000-0000754B0000}"/>
    <cellStyle name="Standaard 4 3 3 3 2 2 3 2 4" xfId="16774" xr:uid="{00000000-0005-0000-0000-0000764B0000}"/>
    <cellStyle name="Standaard 4 3 3 3 2 2 3 2 5" xfId="26942" xr:uid="{00000000-0005-0000-0000-0000774B0000}"/>
    <cellStyle name="Standaard 4 3 3 3 2 2 3 3" xfId="6613" xr:uid="{00000000-0005-0000-0000-0000784B0000}"/>
    <cellStyle name="Standaard 4 3 3 3 2 2 3 3 2" xfId="26945" xr:uid="{00000000-0005-0000-0000-0000794B0000}"/>
    <cellStyle name="Standaard 4 3 3 3 2 2 3 4" xfId="12105" xr:uid="{00000000-0005-0000-0000-00007A4B0000}"/>
    <cellStyle name="Standaard 4 3 3 3 2 2 3 4 2" xfId="26946" xr:uid="{00000000-0005-0000-0000-00007B4B0000}"/>
    <cellStyle name="Standaard 4 3 3 3 2 2 3 5" xfId="16773" xr:uid="{00000000-0005-0000-0000-00007C4B0000}"/>
    <cellStyle name="Standaard 4 3 3 3 2 2 3 6" xfId="26941" xr:uid="{00000000-0005-0000-0000-00007D4B0000}"/>
    <cellStyle name="Standaard 4 3 3 3 2 2 4" xfId="1169" xr:uid="{00000000-0005-0000-0000-00007E4B0000}"/>
    <cellStyle name="Standaard 4 3 3 3 2 2 4 2" xfId="3500" xr:uid="{00000000-0005-0000-0000-00007F4B0000}"/>
    <cellStyle name="Standaard 4 3 3 3 2 2 4 2 2" xfId="8167" xr:uid="{00000000-0005-0000-0000-0000804B0000}"/>
    <cellStyle name="Standaard 4 3 3 3 2 2 4 2 2 2" xfId="26949" xr:uid="{00000000-0005-0000-0000-0000814B0000}"/>
    <cellStyle name="Standaard 4 3 3 3 2 2 4 2 3" xfId="12108" xr:uid="{00000000-0005-0000-0000-0000824B0000}"/>
    <cellStyle name="Standaard 4 3 3 3 2 2 4 2 3 2" xfId="26950" xr:uid="{00000000-0005-0000-0000-0000834B0000}"/>
    <cellStyle name="Standaard 4 3 3 3 2 2 4 2 4" xfId="16776" xr:uid="{00000000-0005-0000-0000-0000844B0000}"/>
    <cellStyle name="Standaard 4 3 3 3 2 2 4 2 5" xfId="26948" xr:uid="{00000000-0005-0000-0000-0000854B0000}"/>
    <cellStyle name="Standaard 4 3 3 3 2 2 4 3" xfId="5836" xr:uid="{00000000-0005-0000-0000-0000864B0000}"/>
    <cellStyle name="Standaard 4 3 3 3 2 2 4 3 2" xfId="26951" xr:uid="{00000000-0005-0000-0000-0000874B0000}"/>
    <cellStyle name="Standaard 4 3 3 3 2 2 4 4" xfId="12107" xr:uid="{00000000-0005-0000-0000-0000884B0000}"/>
    <cellStyle name="Standaard 4 3 3 3 2 2 4 4 2" xfId="26952" xr:uid="{00000000-0005-0000-0000-0000894B0000}"/>
    <cellStyle name="Standaard 4 3 3 3 2 2 4 5" xfId="16775" xr:uid="{00000000-0005-0000-0000-00008A4B0000}"/>
    <cellStyle name="Standaard 4 3 3 3 2 2 4 6" xfId="26947" xr:uid="{00000000-0005-0000-0000-00008B4B0000}"/>
    <cellStyle name="Standaard 4 3 3 3 2 2 5" xfId="2723" xr:uid="{00000000-0005-0000-0000-00008C4B0000}"/>
    <cellStyle name="Standaard 4 3 3 3 2 2 5 2" xfId="7390" xr:uid="{00000000-0005-0000-0000-00008D4B0000}"/>
    <cellStyle name="Standaard 4 3 3 3 2 2 5 2 2" xfId="26954" xr:uid="{00000000-0005-0000-0000-00008E4B0000}"/>
    <cellStyle name="Standaard 4 3 3 3 2 2 5 3" xfId="12109" xr:uid="{00000000-0005-0000-0000-00008F4B0000}"/>
    <cellStyle name="Standaard 4 3 3 3 2 2 5 3 2" xfId="26955" xr:uid="{00000000-0005-0000-0000-0000904B0000}"/>
    <cellStyle name="Standaard 4 3 3 3 2 2 5 4" xfId="16777" xr:uid="{00000000-0005-0000-0000-0000914B0000}"/>
    <cellStyle name="Standaard 4 3 3 3 2 2 5 5" xfId="26953" xr:uid="{00000000-0005-0000-0000-0000924B0000}"/>
    <cellStyle name="Standaard 4 3 3 3 2 2 6" xfId="5059" xr:uid="{00000000-0005-0000-0000-0000934B0000}"/>
    <cellStyle name="Standaard 4 3 3 3 2 2 6 2" xfId="26956" xr:uid="{00000000-0005-0000-0000-0000944B0000}"/>
    <cellStyle name="Standaard 4 3 3 3 2 2 7" xfId="12098" xr:uid="{00000000-0005-0000-0000-0000954B0000}"/>
    <cellStyle name="Standaard 4 3 3 3 2 2 7 2" xfId="26957" xr:uid="{00000000-0005-0000-0000-0000964B0000}"/>
    <cellStyle name="Standaard 4 3 3 3 2 2 8" xfId="16766" xr:uid="{00000000-0005-0000-0000-0000974B0000}"/>
    <cellStyle name="Standaard 4 3 3 3 2 2 9" xfId="26922" xr:uid="{00000000-0005-0000-0000-0000984B0000}"/>
    <cellStyle name="Standaard 4 3 3 3 2 3" xfId="582" xr:uid="{00000000-0005-0000-0000-0000994B0000}"/>
    <cellStyle name="Standaard 4 3 3 3 2 3 2" xfId="2140" xr:uid="{00000000-0005-0000-0000-00009A4B0000}"/>
    <cellStyle name="Standaard 4 3 3 3 2 3 2 2" xfId="4471" xr:uid="{00000000-0005-0000-0000-00009B4B0000}"/>
    <cellStyle name="Standaard 4 3 3 3 2 3 2 2 2" xfId="9138" xr:uid="{00000000-0005-0000-0000-00009C4B0000}"/>
    <cellStyle name="Standaard 4 3 3 3 2 3 2 2 2 2" xfId="26961" xr:uid="{00000000-0005-0000-0000-00009D4B0000}"/>
    <cellStyle name="Standaard 4 3 3 3 2 3 2 2 3" xfId="12112" xr:uid="{00000000-0005-0000-0000-00009E4B0000}"/>
    <cellStyle name="Standaard 4 3 3 3 2 3 2 2 3 2" xfId="26962" xr:uid="{00000000-0005-0000-0000-00009F4B0000}"/>
    <cellStyle name="Standaard 4 3 3 3 2 3 2 2 4" xfId="16780" xr:uid="{00000000-0005-0000-0000-0000A04B0000}"/>
    <cellStyle name="Standaard 4 3 3 3 2 3 2 2 5" xfId="26960" xr:uid="{00000000-0005-0000-0000-0000A14B0000}"/>
    <cellStyle name="Standaard 4 3 3 3 2 3 2 3" xfId="6807" xr:uid="{00000000-0005-0000-0000-0000A24B0000}"/>
    <cellStyle name="Standaard 4 3 3 3 2 3 2 3 2" xfId="26963" xr:uid="{00000000-0005-0000-0000-0000A34B0000}"/>
    <cellStyle name="Standaard 4 3 3 3 2 3 2 4" xfId="12111" xr:uid="{00000000-0005-0000-0000-0000A44B0000}"/>
    <cellStyle name="Standaard 4 3 3 3 2 3 2 4 2" xfId="26964" xr:uid="{00000000-0005-0000-0000-0000A54B0000}"/>
    <cellStyle name="Standaard 4 3 3 3 2 3 2 5" xfId="16779" xr:uid="{00000000-0005-0000-0000-0000A64B0000}"/>
    <cellStyle name="Standaard 4 3 3 3 2 3 2 6" xfId="26959" xr:uid="{00000000-0005-0000-0000-0000A74B0000}"/>
    <cellStyle name="Standaard 4 3 3 3 2 3 3" xfId="1363" xr:uid="{00000000-0005-0000-0000-0000A84B0000}"/>
    <cellStyle name="Standaard 4 3 3 3 2 3 3 2" xfId="3694" xr:uid="{00000000-0005-0000-0000-0000A94B0000}"/>
    <cellStyle name="Standaard 4 3 3 3 2 3 3 2 2" xfId="8361" xr:uid="{00000000-0005-0000-0000-0000AA4B0000}"/>
    <cellStyle name="Standaard 4 3 3 3 2 3 3 2 2 2" xfId="26967" xr:uid="{00000000-0005-0000-0000-0000AB4B0000}"/>
    <cellStyle name="Standaard 4 3 3 3 2 3 3 2 3" xfId="12114" xr:uid="{00000000-0005-0000-0000-0000AC4B0000}"/>
    <cellStyle name="Standaard 4 3 3 3 2 3 3 2 3 2" xfId="26968" xr:uid="{00000000-0005-0000-0000-0000AD4B0000}"/>
    <cellStyle name="Standaard 4 3 3 3 2 3 3 2 4" xfId="16782" xr:uid="{00000000-0005-0000-0000-0000AE4B0000}"/>
    <cellStyle name="Standaard 4 3 3 3 2 3 3 2 5" xfId="26966" xr:uid="{00000000-0005-0000-0000-0000AF4B0000}"/>
    <cellStyle name="Standaard 4 3 3 3 2 3 3 3" xfId="6030" xr:uid="{00000000-0005-0000-0000-0000B04B0000}"/>
    <cellStyle name="Standaard 4 3 3 3 2 3 3 3 2" xfId="26969" xr:uid="{00000000-0005-0000-0000-0000B14B0000}"/>
    <cellStyle name="Standaard 4 3 3 3 2 3 3 4" xfId="12113" xr:uid="{00000000-0005-0000-0000-0000B24B0000}"/>
    <cellStyle name="Standaard 4 3 3 3 2 3 3 4 2" xfId="26970" xr:uid="{00000000-0005-0000-0000-0000B34B0000}"/>
    <cellStyle name="Standaard 4 3 3 3 2 3 3 5" xfId="16781" xr:uid="{00000000-0005-0000-0000-0000B44B0000}"/>
    <cellStyle name="Standaard 4 3 3 3 2 3 3 6" xfId="26965" xr:uid="{00000000-0005-0000-0000-0000B54B0000}"/>
    <cellStyle name="Standaard 4 3 3 3 2 3 4" xfId="2917" xr:uid="{00000000-0005-0000-0000-0000B64B0000}"/>
    <cellStyle name="Standaard 4 3 3 3 2 3 4 2" xfId="7584" xr:uid="{00000000-0005-0000-0000-0000B74B0000}"/>
    <cellStyle name="Standaard 4 3 3 3 2 3 4 2 2" xfId="26972" xr:uid="{00000000-0005-0000-0000-0000B84B0000}"/>
    <cellStyle name="Standaard 4 3 3 3 2 3 4 3" xfId="12115" xr:uid="{00000000-0005-0000-0000-0000B94B0000}"/>
    <cellStyle name="Standaard 4 3 3 3 2 3 4 3 2" xfId="26973" xr:uid="{00000000-0005-0000-0000-0000BA4B0000}"/>
    <cellStyle name="Standaard 4 3 3 3 2 3 4 4" xfId="16783" xr:uid="{00000000-0005-0000-0000-0000BB4B0000}"/>
    <cellStyle name="Standaard 4 3 3 3 2 3 4 5" xfId="26971" xr:uid="{00000000-0005-0000-0000-0000BC4B0000}"/>
    <cellStyle name="Standaard 4 3 3 3 2 3 5" xfId="5253" xr:uid="{00000000-0005-0000-0000-0000BD4B0000}"/>
    <cellStyle name="Standaard 4 3 3 3 2 3 5 2" xfId="26974" xr:uid="{00000000-0005-0000-0000-0000BE4B0000}"/>
    <cellStyle name="Standaard 4 3 3 3 2 3 6" xfId="12110" xr:uid="{00000000-0005-0000-0000-0000BF4B0000}"/>
    <cellStyle name="Standaard 4 3 3 3 2 3 6 2" xfId="26975" xr:uid="{00000000-0005-0000-0000-0000C04B0000}"/>
    <cellStyle name="Standaard 4 3 3 3 2 3 7" xfId="16778" xr:uid="{00000000-0005-0000-0000-0000C14B0000}"/>
    <cellStyle name="Standaard 4 3 3 3 2 3 8" xfId="26958" xr:uid="{00000000-0005-0000-0000-0000C24B0000}"/>
    <cellStyle name="Standaard 4 3 3 3 2 4" xfId="1752" xr:uid="{00000000-0005-0000-0000-0000C34B0000}"/>
    <cellStyle name="Standaard 4 3 3 3 2 4 2" xfId="4083" xr:uid="{00000000-0005-0000-0000-0000C44B0000}"/>
    <cellStyle name="Standaard 4 3 3 3 2 4 2 2" xfId="8750" xr:uid="{00000000-0005-0000-0000-0000C54B0000}"/>
    <cellStyle name="Standaard 4 3 3 3 2 4 2 2 2" xfId="26978" xr:uid="{00000000-0005-0000-0000-0000C64B0000}"/>
    <cellStyle name="Standaard 4 3 3 3 2 4 2 3" xfId="12117" xr:uid="{00000000-0005-0000-0000-0000C74B0000}"/>
    <cellStyle name="Standaard 4 3 3 3 2 4 2 3 2" xfId="26979" xr:uid="{00000000-0005-0000-0000-0000C84B0000}"/>
    <cellStyle name="Standaard 4 3 3 3 2 4 2 4" xfId="16785" xr:uid="{00000000-0005-0000-0000-0000C94B0000}"/>
    <cellStyle name="Standaard 4 3 3 3 2 4 2 5" xfId="26977" xr:uid="{00000000-0005-0000-0000-0000CA4B0000}"/>
    <cellStyle name="Standaard 4 3 3 3 2 4 3" xfId="6419" xr:uid="{00000000-0005-0000-0000-0000CB4B0000}"/>
    <cellStyle name="Standaard 4 3 3 3 2 4 3 2" xfId="26980" xr:uid="{00000000-0005-0000-0000-0000CC4B0000}"/>
    <cellStyle name="Standaard 4 3 3 3 2 4 4" xfId="12116" xr:uid="{00000000-0005-0000-0000-0000CD4B0000}"/>
    <cellStyle name="Standaard 4 3 3 3 2 4 4 2" xfId="26981" xr:uid="{00000000-0005-0000-0000-0000CE4B0000}"/>
    <cellStyle name="Standaard 4 3 3 3 2 4 5" xfId="16784" xr:uid="{00000000-0005-0000-0000-0000CF4B0000}"/>
    <cellStyle name="Standaard 4 3 3 3 2 4 6" xfId="26976" xr:uid="{00000000-0005-0000-0000-0000D04B0000}"/>
    <cellStyle name="Standaard 4 3 3 3 2 5" xfId="975" xr:uid="{00000000-0005-0000-0000-0000D14B0000}"/>
    <cellStyle name="Standaard 4 3 3 3 2 5 2" xfId="3306" xr:uid="{00000000-0005-0000-0000-0000D24B0000}"/>
    <cellStyle name="Standaard 4 3 3 3 2 5 2 2" xfId="7973" xr:uid="{00000000-0005-0000-0000-0000D34B0000}"/>
    <cellStyle name="Standaard 4 3 3 3 2 5 2 2 2" xfId="26984" xr:uid="{00000000-0005-0000-0000-0000D44B0000}"/>
    <cellStyle name="Standaard 4 3 3 3 2 5 2 3" xfId="12119" xr:uid="{00000000-0005-0000-0000-0000D54B0000}"/>
    <cellStyle name="Standaard 4 3 3 3 2 5 2 3 2" xfId="26985" xr:uid="{00000000-0005-0000-0000-0000D64B0000}"/>
    <cellStyle name="Standaard 4 3 3 3 2 5 2 4" xfId="16787" xr:uid="{00000000-0005-0000-0000-0000D74B0000}"/>
    <cellStyle name="Standaard 4 3 3 3 2 5 2 5" xfId="26983" xr:uid="{00000000-0005-0000-0000-0000D84B0000}"/>
    <cellStyle name="Standaard 4 3 3 3 2 5 3" xfId="5642" xr:uid="{00000000-0005-0000-0000-0000D94B0000}"/>
    <cellStyle name="Standaard 4 3 3 3 2 5 3 2" xfId="26986" xr:uid="{00000000-0005-0000-0000-0000DA4B0000}"/>
    <cellStyle name="Standaard 4 3 3 3 2 5 4" xfId="12118" xr:uid="{00000000-0005-0000-0000-0000DB4B0000}"/>
    <cellStyle name="Standaard 4 3 3 3 2 5 4 2" xfId="26987" xr:uid="{00000000-0005-0000-0000-0000DC4B0000}"/>
    <cellStyle name="Standaard 4 3 3 3 2 5 5" xfId="16786" xr:uid="{00000000-0005-0000-0000-0000DD4B0000}"/>
    <cellStyle name="Standaard 4 3 3 3 2 5 6" xfId="26982" xr:uid="{00000000-0005-0000-0000-0000DE4B0000}"/>
    <cellStyle name="Standaard 4 3 3 3 2 6" xfId="2529" xr:uid="{00000000-0005-0000-0000-0000DF4B0000}"/>
    <cellStyle name="Standaard 4 3 3 3 2 6 2" xfId="7196" xr:uid="{00000000-0005-0000-0000-0000E04B0000}"/>
    <cellStyle name="Standaard 4 3 3 3 2 6 2 2" xfId="26989" xr:uid="{00000000-0005-0000-0000-0000E14B0000}"/>
    <cellStyle name="Standaard 4 3 3 3 2 6 3" xfId="12120" xr:uid="{00000000-0005-0000-0000-0000E24B0000}"/>
    <cellStyle name="Standaard 4 3 3 3 2 6 3 2" xfId="26990" xr:uid="{00000000-0005-0000-0000-0000E34B0000}"/>
    <cellStyle name="Standaard 4 3 3 3 2 6 4" xfId="16788" xr:uid="{00000000-0005-0000-0000-0000E44B0000}"/>
    <cellStyle name="Standaard 4 3 3 3 2 6 5" xfId="26988" xr:uid="{00000000-0005-0000-0000-0000E54B0000}"/>
    <cellStyle name="Standaard 4 3 3 3 2 7" xfId="4865" xr:uid="{00000000-0005-0000-0000-0000E64B0000}"/>
    <cellStyle name="Standaard 4 3 3 3 2 7 2" xfId="26991" xr:uid="{00000000-0005-0000-0000-0000E74B0000}"/>
    <cellStyle name="Standaard 4 3 3 3 2 8" xfId="12097" xr:uid="{00000000-0005-0000-0000-0000E84B0000}"/>
    <cellStyle name="Standaard 4 3 3 3 2 8 2" xfId="26992" xr:uid="{00000000-0005-0000-0000-0000E94B0000}"/>
    <cellStyle name="Standaard 4 3 3 3 2 9" xfId="16765" xr:uid="{00000000-0005-0000-0000-0000EA4B0000}"/>
    <cellStyle name="Standaard 4 3 3 3 3" xfId="265" xr:uid="{00000000-0005-0000-0000-0000EB4B0000}"/>
    <cellStyle name="Standaard 4 3 3 3 3 2" xfId="656" xr:uid="{00000000-0005-0000-0000-0000EC4B0000}"/>
    <cellStyle name="Standaard 4 3 3 3 3 2 2" xfId="2214" xr:uid="{00000000-0005-0000-0000-0000ED4B0000}"/>
    <cellStyle name="Standaard 4 3 3 3 3 2 2 2" xfId="4545" xr:uid="{00000000-0005-0000-0000-0000EE4B0000}"/>
    <cellStyle name="Standaard 4 3 3 3 3 2 2 2 2" xfId="9212" xr:uid="{00000000-0005-0000-0000-0000EF4B0000}"/>
    <cellStyle name="Standaard 4 3 3 3 3 2 2 2 2 2" xfId="26997" xr:uid="{00000000-0005-0000-0000-0000F04B0000}"/>
    <cellStyle name="Standaard 4 3 3 3 3 2 2 2 3" xfId="12124" xr:uid="{00000000-0005-0000-0000-0000F14B0000}"/>
    <cellStyle name="Standaard 4 3 3 3 3 2 2 2 3 2" xfId="26998" xr:uid="{00000000-0005-0000-0000-0000F24B0000}"/>
    <cellStyle name="Standaard 4 3 3 3 3 2 2 2 4" xfId="16792" xr:uid="{00000000-0005-0000-0000-0000F34B0000}"/>
    <cellStyle name="Standaard 4 3 3 3 3 2 2 2 5" xfId="26996" xr:uid="{00000000-0005-0000-0000-0000F44B0000}"/>
    <cellStyle name="Standaard 4 3 3 3 3 2 2 3" xfId="6881" xr:uid="{00000000-0005-0000-0000-0000F54B0000}"/>
    <cellStyle name="Standaard 4 3 3 3 3 2 2 3 2" xfId="26999" xr:uid="{00000000-0005-0000-0000-0000F64B0000}"/>
    <cellStyle name="Standaard 4 3 3 3 3 2 2 4" xfId="12123" xr:uid="{00000000-0005-0000-0000-0000F74B0000}"/>
    <cellStyle name="Standaard 4 3 3 3 3 2 2 4 2" xfId="27000" xr:uid="{00000000-0005-0000-0000-0000F84B0000}"/>
    <cellStyle name="Standaard 4 3 3 3 3 2 2 5" xfId="16791" xr:uid="{00000000-0005-0000-0000-0000F94B0000}"/>
    <cellStyle name="Standaard 4 3 3 3 3 2 2 6" xfId="26995" xr:uid="{00000000-0005-0000-0000-0000FA4B0000}"/>
    <cellStyle name="Standaard 4 3 3 3 3 2 3" xfId="1437" xr:uid="{00000000-0005-0000-0000-0000FB4B0000}"/>
    <cellStyle name="Standaard 4 3 3 3 3 2 3 2" xfId="3768" xr:uid="{00000000-0005-0000-0000-0000FC4B0000}"/>
    <cellStyle name="Standaard 4 3 3 3 3 2 3 2 2" xfId="8435" xr:uid="{00000000-0005-0000-0000-0000FD4B0000}"/>
    <cellStyle name="Standaard 4 3 3 3 3 2 3 2 2 2" xfId="27003" xr:uid="{00000000-0005-0000-0000-0000FE4B0000}"/>
    <cellStyle name="Standaard 4 3 3 3 3 2 3 2 3" xfId="12126" xr:uid="{00000000-0005-0000-0000-0000FF4B0000}"/>
    <cellStyle name="Standaard 4 3 3 3 3 2 3 2 3 2" xfId="27004" xr:uid="{00000000-0005-0000-0000-0000004C0000}"/>
    <cellStyle name="Standaard 4 3 3 3 3 2 3 2 4" xfId="16794" xr:uid="{00000000-0005-0000-0000-0000014C0000}"/>
    <cellStyle name="Standaard 4 3 3 3 3 2 3 2 5" xfId="27002" xr:uid="{00000000-0005-0000-0000-0000024C0000}"/>
    <cellStyle name="Standaard 4 3 3 3 3 2 3 3" xfId="6104" xr:uid="{00000000-0005-0000-0000-0000034C0000}"/>
    <cellStyle name="Standaard 4 3 3 3 3 2 3 3 2" xfId="27005" xr:uid="{00000000-0005-0000-0000-0000044C0000}"/>
    <cellStyle name="Standaard 4 3 3 3 3 2 3 4" xfId="12125" xr:uid="{00000000-0005-0000-0000-0000054C0000}"/>
    <cellStyle name="Standaard 4 3 3 3 3 2 3 4 2" xfId="27006" xr:uid="{00000000-0005-0000-0000-0000064C0000}"/>
    <cellStyle name="Standaard 4 3 3 3 3 2 3 5" xfId="16793" xr:uid="{00000000-0005-0000-0000-0000074C0000}"/>
    <cellStyle name="Standaard 4 3 3 3 3 2 3 6" xfId="27001" xr:uid="{00000000-0005-0000-0000-0000084C0000}"/>
    <cellStyle name="Standaard 4 3 3 3 3 2 4" xfId="2991" xr:uid="{00000000-0005-0000-0000-0000094C0000}"/>
    <cellStyle name="Standaard 4 3 3 3 3 2 4 2" xfId="7658" xr:uid="{00000000-0005-0000-0000-00000A4C0000}"/>
    <cellStyle name="Standaard 4 3 3 3 3 2 4 2 2" xfId="27008" xr:uid="{00000000-0005-0000-0000-00000B4C0000}"/>
    <cellStyle name="Standaard 4 3 3 3 3 2 4 3" xfId="12127" xr:uid="{00000000-0005-0000-0000-00000C4C0000}"/>
    <cellStyle name="Standaard 4 3 3 3 3 2 4 3 2" xfId="27009" xr:uid="{00000000-0005-0000-0000-00000D4C0000}"/>
    <cellStyle name="Standaard 4 3 3 3 3 2 4 4" xfId="16795" xr:uid="{00000000-0005-0000-0000-00000E4C0000}"/>
    <cellStyle name="Standaard 4 3 3 3 3 2 4 5" xfId="27007" xr:uid="{00000000-0005-0000-0000-00000F4C0000}"/>
    <cellStyle name="Standaard 4 3 3 3 3 2 5" xfId="5327" xr:uid="{00000000-0005-0000-0000-0000104C0000}"/>
    <cellStyle name="Standaard 4 3 3 3 3 2 5 2" xfId="27010" xr:uid="{00000000-0005-0000-0000-0000114C0000}"/>
    <cellStyle name="Standaard 4 3 3 3 3 2 6" xfId="12122" xr:uid="{00000000-0005-0000-0000-0000124C0000}"/>
    <cellStyle name="Standaard 4 3 3 3 3 2 6 2" xfId="27011" xr:uid="{00000000-0005-0000-0000-0000134C0000}"/>
    <cellStyle name="Standaard 4 3 3 3 3 2 7" xfId="16790" xr:uid="{00000000-0005-0000-0000-0000144C0000}"/>
    <cellStyle name="Standaard 4 3 3 3 3 2 8" xfId="26994" xr:uid="{00000000-0005-0000-0000-0000154C0000}"/>
    <cellStyle name="Standaard 4 3 3 3 3 3" xfId="1826" xr:uid="{00000000-0005-0000-0000-0000164C0000}"/>
    <cellStyle name="Standaard 4 3 3 3 3 3 2" xfId="4157" xr:uid="{00000000-0005-0000-0000-0000174C0000}"/>
    <cellStyle name="Standaard 4 3 3 3 3 3 2 2" xfId="8824" xr:uid="{00000000-0005-0000-0000-0000184C0000}"/>
    <cellStyle name="Standaard 4 3 3 3 3 3 2 2 2" xfId="27014" xr:uid="{00000000-0005-0000-0000-0000194C0000}"/>
    <cellStyle name="Standaard 4 3 3 3 3 3 2 3" xfId="12129" xr:uid="{00000000-0005-0000-0000-00001A4C0000}"/>
    <cellStyle name="Standaard 4 3 3 3 3 3 2 3 2" xfId="27015" xr:uid="{00000000-0005-0000-0000-00001B4C0000}"/>
    <cellStyle name="Standaard 4 3 3 3 3 3 2 4" xfId="16797" xr:uid="{00000000-0005-0000-0000-00001C4C0000}"/>
    <cellStyle name="Standaard 4 3 3 3 3 3 2 5" xfId="27013" xr:uid="{00000000-0005-0000-0000-00001D4C0000}"/>
    <cellStyle name="Standaard 4 3 3 3 3 3 3" xfId="6493" xr:uid="{00000000-0005-0000-0000-00001E4C0000}"/>
    <cellStyle name="Standaard 4 3 3 3 3 3 3 2" xfId="27016" xr:uid="{00000000-0005-0000-0000-00001F4C0000}"/>
    <cellStyle name="Standaard 4 3 3 3 3 3 4" xfId="12128" xr:uid="{00000000-0005-0000-0000-0000204C0000}"/>
    <cellStyle name="Standaard 4 3 3 3 3 3 4 2" xfId="27017" xr:uid="{00000000-0005-0000-0000-0000214C0000}"/>
    <cellStyle name="Standaard 4 3 3 3 3 3 5" xfId="16796" xr:uid="{00000000-0005-0000-0000-0000224C0000}"/>
    <cellStyle name="Standaard 4 3 3 3 3 3 6" xfId="27012" xr:uid="{00000000-0005-0000-0000-0000234C0000}"/>
    <cellStyle name="Standaard 4 3 3 3 3 4" xfId="1049" xr:uid="{00000000-0005-0000-0000-0000244C0000}"/>
    <cellStyle name="Standaard 4 3 3 3 3 4 2" xfId="3380" xr:uid="{00000000-0005-0000-0000-0000254C0000}"/>
    <cellStyle name="Standaard 4 3 3 3 3 4 2 2" xfId="8047" xr:uid="{00000000-0005-0000-0000-0000264C0000}"/>
    <cellStyle name="Standaard 4 3 3 3 3 4 2 2 2" xfId="27020" xr:uid="{00000000-0005-0000-0000-0000274C0000}"/>
    <cellStyle name="Standaard 4 3 3 3 3 4 2 3" xfId="12131" xr:uid="{00000000-0005-0000-0000-0000284C0000}"/>
    <cellStyle name="Standaard 4 3 3 3 3 4 2 3 2" xfId="27021" xr:uid="{00000000-0005-0000-0000-0000294C0000}"/>
    <cellStyle name="Standaard 4 3 3 3 3 4 2 4" xfId="16799" xr:uid="{00000000-0005-0000-0000-00002A4C0000}"/>
    <cellStyle name="Standaard 4 3 3 3 3 4 2 5" xfId="27019" xr:uid="{00000000-0005-0000-0000-00002B4C0000}"/>
    <cellStyle name="Standaard 4 3 3 3 3 4 3" xfId="5716" xr:uid="{00000000-0005-0000-0000-00002C4C0000}"/>
    <cellStyle name="Standaard 4 3 3 3 3 4 3 2" xfId="27022" xr:uid="{00000000-0005-0000-0000-00002D4C0000}"/>
    <cellStyle name="Standaard 4 3 3 3 3 4 4" xfId="12130" xr:uid="{00000000-0005-0000-0000-00002E4C0000}"/>
    <cellStyle name="Standaard 4 3 3 3 3 4 4 2" xfId="27023" xr:uid="{00000000-0005-0000-0000-00002F4C0000}"/>
    <cellStyle name="Standaard 4 3 3 3 3 4 5" xfId="16798" xr:uid="{00000000-0005-0000-0000-0000304C0000}"/>
    <cellStyle name="Standaard 4 3 3 3 3 4 6" xfId="27018" xr:uid="{00000000-0005-0000-0000-0000314C0000}"/>
    <cellStyle name="Standaard 4 3 3 3 3 5" xfId="2603" xr:uid="{00000000-0005-0000-0000-0000324C0000}"/>
    <cellStyle name="Standaard 4 3 3 3 3 5 2" xfId="7270" xr:uid="{00000000-0005-0000-0000-0000334C0000}"/>
    <cellStyle name="Standaard 4 3 3 3 3 5 2 2" xfId="27025" xr:uid="{00000000-0005-0000-0000-0000344C0000}"/>
    <cellStyle name="Standaard 4 3 3 3 3 5 3" xfId="12132" xr:uid="{00000000-0005-0000-0000-0000354C0000}"/>
    <cellStyle name="Standaard 4 3 3 3 3 5 3 2" xfId="27026" xr:uid="{00000000-0005-0000-0000-0000364C0000}"/>
    <cellStyle name="Standaard 4 3 3 3 3 5 4" xfId="16800" xr:uid="{00000000-0005-0000-0000-0000374C0000}"/>
    <cellStyle name="Standaard 4 3 3 3 3 5 5" xfId="27024" xr:uid="{00000000-0005-0000-0000-0000384C0000}"/>
    <cellStyle name="Standaard 4 3 3 3 3 6" xfId="4939" xr:uid="{00000000-0005-0000-0000-0000394C0000}"/>
    <cellStyle name="Standaard 4 3 3 3 3 6 2" xfId="27027" xr:uid="{00000000-0005-0000-0000-00003A4C0000}"/>
    <cellStyle name="Standaard 4 3 3 3 3 7" xfId="12121" xr:uid="{00000000-0005-0000-0000-00003B4C0000}"/>
    <cellStyle name="Standaard 4 3 3 3 3 7 2" xfId="27028" xr:uid="{00000000-0005-0000-0000-00003C4C0000}"/>
    <cellStyle name="Standaard 4 3 3 3 3 8" xfId="16789" xr:uid="{00000000-0005-0000-0000-00003D4C0000}"/>
    <cellStyle name="Standaard 4 3 3 3 3 9" xfId="26993" xr:uid="{00000000-0005-0000-0000-00003E4C0000}"/>
    <cellStyle name="Standaard 4 3 3 3 4" xfId="462" xr:uid="{00000000-0005-0000-0000-00003F4C0000}"/>
    <cellStyle name="Standaard 4 3 3 3 4 2" xfId="2020" xr:uid="{00000000-0005-0000-0000-0000404C0000}"/>
    <cellStyle name="Standaard 4 3 3 3 4 2 2" xfId="4351" xr:uid="{00000000-0005-0000-0000-0000414C0000}"/>
    <cellStyle name="Standaard 4 3 3 3 4 2 2 2" xfId="9018" xr:uid="{00000000-0005-0000-0000-0000424C0000}"/>
    <cellStyle name="Standaard 4 3 3 3 4 2 2 2 2" xfId="27032" xr:uid="{00000000-0005-0000-0000-0000434C0000}"/>
    <cellStyle name="Standaard 4 3 3 3 4 2 2 3" xfId="12135" xr:uid="{00000000-0005-0000-0000-0000444C0000}"/>
    <cellStyle name="Standaard 4 3 3 3 4 2 2 3 2" xfId="27033" xr:uid="{00000000-0005-0000-0000-0000454C0000}"/>
    <cellStyle name="Standaard 4 3 3 3 4 2 2 4" xfId="16803" xr:uid="{00000000-0005-0000-0000-0000464C0000}"/>
    <cellStyle name="Standaard 4 3 3 3 4 2 2 5" xfId="27031" xr:uid="{00000000-0005-0000-0000-0000474C0000}"/>
    <cellStyle name="Standaard 4 3 3 3 4 2 3" xfId="6687" xr:uid="{00000000-0005-0000-0000-0000484C0000}"/>
    <cellStyle name="Standaard 4 3 3 3 4 2 3 2" xfId="27034" xr:uid="{00000000-0005-0000-0000-0000494C0000}"/>
    <cellStyle name="Standaard 4 3 3 3 4 2 4" xfId="12134" xr:uid="{00000000-0005-0000-0000-00004A4C0000}"/>
    <cellStyle name="Standaard 4 3 3 3 4 2 4 2" xfId="27035" xr:uid="{00000000-0005-0000-0000-00004B4C0000}"/>
    <cellStyle name="Standaard 4 3 3 3 4 2 5" xfId="16802" xr:uid="{00000000-0005-0000-0000-00004C4C0000}"/>
    <cellStyle name="Standaard 4 3 3 3 4 2 6" xfId="27030" xr:uid="{00000000-0005-0000-0000-00004D4C0000}"/>
    <cellStyle name="Standaard 4 3 3 3 4 3" xfId="1243" xr:uid="{00000000-0005-0000-0000-00004E4C0000}"/>
    <cellStyle name="Standaard 4 3 3 3 4 3 2" xfId="3574" xr:uid="{00000000-0005-0000-0000-00004F4C0000}"/>
    <cellStyle name="Standaard 4 3 3 3 4 3 2 2" xfId="8241" xr:uid="{00000000-0005-0000-0000-0000504C0000}"/>
    <cellStyle name="Standaard 4 3 3 3 4 3 2 2 2" xfId="27038" xr:uid="{00000000-0005-0000-0000-0000514C0000}"/>
    <cellStyle name="Standaard 4 3 3 3 4 3 2 3" xfId="12137" xr:uid="{00000000-0005-0000-0000-0000524C0000}"/>
    <cellStyle name="Standaard 4 3 3 3 4 3 2 3 2" xfId="27039" xr:uid="{00000000-0005-0000-0000-0000534C0000}"/>
    <cellStyle name="Standaard 4 3 3 3 4 3 2 4" xfId="16805" xr:uid="{00000000-0005-0000-0000-0000544C0000}"/>
    <cellStyle name="Standaard 4 3 3 3 4 3 2 5" xfId="27037" xr:uid="{00000000-0005-0000-0000-0000554C0000}"/>
    <cellStyle name="Standaard 4 3 3 3 4 3 3" xfId="5910" xr:uid="{00000000-0005-0000-0000-0000564C0000}"/>
    <cellStyle name="Standaard 4 3 3 3 4 3 3 2" xfId="27040" xr:uid="{00000000-0005-0000-0000-0000574C0000}"/>
    <cellStyle name="Standaard 4 3 3 3 4 3 4" xfId="12136" xr:uid="{00000000-0005-0000-0000-0000584C0000}"/>
    <cellStyle name="Standaard 4 3 3 3 4 3 4 2" xfId="27041" xr:uid="{00000000-0005-0000-0000-0000594C0000}"/>
    <cellStyle name="Standaard 4 3 3 3 4 3 5" xfId="16804" xr:uid="{00000000-0005-0000-0000-00005A4C0000}"/>
    <cellStyle name="Standaard 4 3 3 3 4 3 6" xfId="27036" xr:uid="{00000000-0005-0000-0000-00005B4C0000}"/>
    <cellStyle name="Standaard 4 3 3 3 4 4" xfId="2797" xr:uid="{00000000-0005-0000-0000-00005C4C0000}"/>
    <cellStyle name="Standaard 4 3 3 3 4 4 2" xfId="7464" xr:uid="{00000000-0005-0000-0000-00005D4C0000}"/>
    <cellStyle name="Standaard 4 3 3 3 4 4 2 2" xfId="27043" xr:uid="{00000000-0005-0000-0000-00005E4C0000}"/>
    <cellStyle name="Standaard 4 3 3 3 4 4 3" xfId="12138" xr:uid="{00000000-0005-0000-0000-00005F4C0000}"/>
    <cellStyle name="Standaard 4 3 3 3 4 4 3 2" xfId="27044" xr:uid="{00000000-0005-0000-0000-0000604C0000}"/>
    <cellStyle name="Standaard 4 3 3 3 4 4 4" xfId="16806" xr:uid="{00000000-0005-0000-0000-0000614C0000}"/>
    <cellStyle name="Standaard 4 3 3 3 4 4 5" xfId="27042" xr:uid="{00000000-0005-0000-0000-0000624C0000}"/>
    <cellStyle name="Standaard 4 3 3 3 4 5" xfId="5133" xr:uid="{00000000-0005-0000-0000-0000634C0000}"/>
    <cellStyle name="Standaard 4 3 3 3 4 5 2" xfId="27045" xr:uid="{00000000-0005-0000-0000-0000644C0000}"/>
    <cellStyle name="Standaard 4 3 3 3 4 6" xfId="12133" xr:uid="{00000000-0005-0000-0000-0000654C0000}"/>
    <cellStyle name="Standaard 4 3 3 3 4 6 2" xfId="27046" xr:uid="{00000000-0005-0000-0000-0000664C0000}"/>
    <cellStyle name="Standaard 4 3 3 3 4 7" xfId="16801" xr:uid="{00000000-0005-0000-0000-0000674C0000}"/>
    <cellStyle name="Standaard 4 3 3 3 4 8" xfId="27029" xr:uid="{00000000-0005-0000-0000-0000684C0000}"/>
    <cellStyle name="Standaard 4 3 3 3 5" xfId="1632" xr:uid="{00000000-0005-0000-0000-0000694C0000}"/>
    <cellStyle name="Standaard 4 3 3 3 5 2" xfId="3963" xr:uid="{00000000-0005-0000-0000-00006A4C0000}"/>
    <cellStyle name="Standaard 4 3 3 3 5 2 2" xfId="8630" xr:uid="{00000000-0005-0000-0000-00006B4C0000}"/>
    <cellStyle name="Standaard 4 3 3 3 5 2 2 2" xfId="27049" xr:uid="{00000000-0005-0000-0000-00006C4C0000}"/>
    <cellStyle name="Standaard 4 3 3 3 5 2 3" xfId="12140" xr:uid="{00000000-0005-0000-0000-00006D4C0000}"/>
    <cellStyle name="Standaard 4 3 3 3 5 2 3 2" xfId="27050" xr:uid="{00000000-0005-0000-0000-00006E4C0000}"/>
    <cellStyle name="Standaard 4 3 3 3 5 2 4" xfId="16808" xr:uid="{00000000-0005-0000-0000-00006F4C0000}"/>
    <cellStyle name="Standaard 4 3 3 3 5 2 5" xfId="27048" xr:uid="{00000000-0005-0000-0000-0000704C0000}"/>
    <cellStyle name="Standaard 4 3 3 3 5 3" xfId="6299" xr:uid="{00000000-0005-0000-0000-0000714C0000}"/>
    <cellStyle name="Standaard 4 3 3 3 5 3 2" xfId="27051" xr:uid="{00000000-0005-0000-0000-0000724C0000}"/>
    <cellStyle name="Standaard 4 3 3 3 5 4" xfId="12139" xr:uid="{00000000-0005-0000-0000-0000734C0000}"/>
    <cellStyle name="Standaard 4 3 3 3 5 4 2" xfId="27052" xr:uid="{00000000-0005-0000-0000-0000744C0000}"/>
    <cellStyle name="Standaard 4 3 3 3 5 5" xfId="16807" xr:uid="{00000000-0005-0000-0000-0000754C0000}"/>
    <cellStyle name="Standaard 4 3 3 3 5 6" xfId="27047" xr:uid="{00000000-0005-0000-0000-0000764C0000}"/>
    <cellStyle name="Standaard 4 3 3 3 6" xfId="855" xr:uid="{00000000-0005-0000-0000-0000774C0000}"/>
    <cellStyle name="Standaard 4 3 3 3 6 2" xfId="3186" xr:uid="{00000000-0005-0000-0000-0000784C0000}"/>
    <cellStyle name="Standaard 4 3 3 3 6 2 2" xfId="7853" xr:uid="{00000000-0005-0000-0000-0000794C0000}"/>
    <cellStyle name="Standaard 4 3 3 3 6 2 2 2" xfId="27055" xr:uid="{00000000-0005-0000-0000-00007A4C0000}"/>
    <cellStyle name="Standaard 4 3 3 3 6 2 3" xfId="12142" xr:uid="{00000000-0005-0000-0000-00007B4C0000}"/>
    <cellStyle name="Standaard 4 3 3 3 6 2 3 2" xfId="27056" xr:uid="{00000000-0005-0000-0000-00007C4C0000}"/>
    <cellStyle name="Standaard 4 3 3 3 6 2 4" xfId="16810" xr:uid="{00000000-0005-0000-0000-00007D4C0000}"/>
    <cellStyle name="Standaard 4 3 3 3 6 2 5" xfId="27054" xr:uid="{00000000-0005-0000-0000-00007E4C0000}"/>
    <cellStyle name="Standaard 4 3 3 3 6 3" xfId="5522" xr:uid="{00000000-0005-0000-0000-00007F4C0000}"/>
    <cellStyle name="Standaard 4 3 3 3 6 3 2" xfId="27057" xr:uid="{00000000-0005-0000-0000-0000804C0000}"/>
    <cellStyle name="Standaard 4 3 3 3 6 4" xfId="12141" xr:uid="{00000000-0005-0000-0000-0000814C0000}"/>
    <cellStyle name="Standaard 4 3 3 3 6 4 2" xfId="27058" xr:uid="{00000000-0005-0000-0000-0000824C0000}"/>
    <cellStyle name="Standaard 4 3 3 3 6 5" xfId="16809" xr:uid="{00000000-0005-0000-0000-0000834C0000}"/>
    <cellStyle name="Standaard 4 3 3 3 6 6" xfId="27053" xr:uid="{00000000-0005-0000-0000-0000844C0000}"/>
    <cellStyle name="Standaard 4 3 3 3 7" xfId="2409" xr:uid="{00000000-0005-0000-0000-0000854C0000}"/>
    <cellStyle name="Standaard 4 3 3 3 7 2" xfId="7076" xr:uid="{00000000-0005-0000-0000-0000864C0000}"/>
    <cellStyle name="Standaard 4 3 3 3 7 2 2" xfId="27060" xr:uid="{00000000-0005-0000-0000-0000874C0000}"/>
    <cellStyle name="Standaard 4 3 3 3 7 3" xfId="12143" xr:uid="{00000000-0005-0000-0000-0000884C0000}"/>
    <cellStyle name="Standaard 4 3 3 3 7 3 2" xfId="27061" xr:uid="{00000000-0005-0000-0000-0000894C0000}"/>
    <cellStyle name="Standaard 4 3 3 3 7 4" xfId="16811" xr:uid="{00000000-0005-0000-0000-00008A4C0000}"/>
    <cellStyle name="Standaard 4 3 3 3 7 5" xfId="27059" xr:uid="{00000000-0005-0000-0000-00008B4C0000}"/>
    <cellStyle name="Standaard 4 3 3 3 8" xfId="4766" xr:uid="{00000000-0005-0000-0000-00008C4C0000}"/>
    <cellStyle name="Standaard 4 3 3 3 8 2" xfId="27062" xr:uid="{00000000-0005-0000-0000-00008D4C0000}"/>
    <cellStyle name="Standaard 4 3 3 3 9" xfId="12096" xr:uid="{00000000-0005-0000-0000-00008E4C0000}"/>
    <cellStyle name="Standaard 4 3 3 3 9 2" xfId="27063" xr:uid="{00000000-0005-0000-0000-00008F4C0000}"/>
    <cellStyle name="Standaard 4 3 3 4" xfId="70" xr:uid="{00000000-0005-0000-0000-0000904C0000}"/>
    <cellStyle name="Standaard 4 3 3 4 10" xfId="16812" xr:uid="{00000000-0005-0000-0000-0000914C0000}"/>
    <cellStyle name="Standaard 4 3 3 4 11" xfId="27064" xr:uid="{00000000-0005-0000-0000-0000924C0000}"/>
    <cellStyle name="Standaard 4 3 3 4 2" xfId="143" xr:uid="{00000000-0005-0000-0000-0000934C0000}"/>
    <cellStyle name="Standaard 4 3 3 4 2 10" xfId="27065" xr:uid="{00000000-0005-0000-0000-0000944C0000}"/>
    <cellStyle name="Standaard 4 3 3 4 2 2" xfId="337" xr:uid="{00000000-0005-0000-0000-0000954C0000}"/>
    <cellStyle name="Standaard 4 3 3 4 2 2 2" xfId="728" xr:uid="{00000000-0005-0000-0000-0000964C0000}"/>
    <cellStyle name="Standaard 4 3 3 4 2 2 2 2" xfId="2286" xr:uid="{00000000-0005-0000-0000-0000974C0000}"/>
    <cellStyle name="Standaard 4 3 3 4 2 2 2 2 2" xfId="4617" xr:uid="{00000000-0005-0000-0000-0000984C0000}"/>
    <cellStyle name="Standaard 4 3 3 4 2 2 2 2 2 2" xfId="9284" xr:uid="{00000000-0005-0000-0000-0000994C0000}"/>
    <cellStyle name="Standaard 4 3 3 4 2 2 2 2 2 2 2" xfId="27070" xr:uid="{00000000-0005-0000-0000-00009A4C0000}"/>
    <cellStyle name="Standaard 4 3 3 4 2 2 2 2 2 3" xfId="12149" xr:uid="{00000000-0005-0000-0000-00009B4C0000}"/>
    <cellStyle name="Standaard 4 3 3 4 2 2 2 2 2 3 2" xfId="27071" xr:uid="{00000000-0005-0000-0000-00009C4C0000}"/>
    <cellStyle name="Standaard 4 3 3 4 2 2 2 2 2 4" xfId="16817" xr:uid="{00000000-0005-0000-0000-00009D4C0000}"/>
    <cellStyle name="Standaard 4 3 3 4 2 2 2 2 2 5" xfId="27069" xr:uid="{00000000-0005-0000-0000-00009E4C0000}"/>
    <cellStyle name="Standaard 4 3 3 4 2 2 2 2 3" xfId="6953" xr:uid="{00000000-0005-0000-0000-00009F4C0000}"/>
    <cellStyle name="Standaard 4 3 3 4 2 2 2 2 3 2" xfId="27072" xr:uid="{00000000-0005-0000-0000-0000A04C0000}"/>
    <cellStyle name="Standaard 4 3 3 4 2 2 2 2 4" xfId="12148" xr:uid="{00000000-0005-0000-0000-0000A14C0000}"/>
    <cellStyle name="Standaard 4 3 3 4 2 2 2 2 4 2" xfId="27073" xr:uid="{00000000-0005-0000-0000-0000A24C0000}"/>
    <cellStyle name="Standaard 4 3 3 4 2 2 2 2 5" xfId="16816" xr:uid="{00000000-0005-0000-0000-0000A34C0000}"/>
    <cellStyle name="Standaard 4 3 3 4 2 2 2 2 6" xfId="27068" xr:uid="{00000000-0005-0000-0000-0000A44C0000}"/>
    <cellStyle name="Standaard 4 3 3 4 2 2 2 3" xfId="1509" xr:uid="{00000000-0005-0000-0000-0000A54C0000}"/>
    <cellStyle name="Standaard 4 3 3 4 2 2 2 3 2" xfId="3840" xr:uid="{00000000-0005-0000-0000-0000A64C0000}"/>
    <cellStyle name="Standaard 4 3 3 4 2 2 2 3 2 2" xfId="8507" xr:uid="{00000000-0005-0000-0000-0000A74C0000}"/>
    <cellStyle name="Standaard 4 3 3 4 2 2 2 3 2 2 2" xfId="27076" xr:uid="{00000000-0005-0000-0000-0000A84C0000}"/>
    <cellStyle name="Standaard 4 3 3 4 2 2 2 3 2 3" xfId="12151" xr:uid="{00000000-0005-0000-0000-0000A94C0000}"/>
    <cellStyle name="Standaard 4 3 3 4 2 2 2 3 2 3 2" xfId="27077" xr:uid="{00000000-0005-0000-0000-0000AA4C0000}"/>
    <cellStyle name="Standaard 4 3 3 4 2 2 2 3 2 4" xfId="16819" xr:uid="{00000000-0005-0000-0000-0000AB4C0000}"/>
    <cellStyle name="Standaard 4 3 3 4 2 2 2 3 2 5" xfId="27075" xr:uid="{00000000-0005-0000-0000-0000AC4C0000}"/>
    <cellStyle name="Standaard 4 3 3 4 2 2 2 3 3" xfId="6176" xr:uid="{00000000-0005-0000-0000-0000AD4C0000}"/>
    <cellStyle name="Standaard 4 3 3 4 2 2 2 3 3 2" xfId="27078" xr:uid="{00000000-0005-0000-0000-0000AE4C0000}"/>
    <cellStyle name="Standaard 4 3 3 4 2 2 2 3 4" xfId="12150" xr:uid="{00000000-0005-0000-0000-0000AF4C0000}"/>
    <cellStyle name="Standaard 4 3 3 4 2 2 2 3 4 2" xfId="27079" xr:uid="{00000000-0005-0000-0000-0000B04C0000}"/>
    <cellStyle name="Standaard 4 3 3 4 2 2 2 3 5" xfId="16818" xr:uid="{00000000-0005-0000-0000-0000B14C0000}"/>
    <cellStyle name="Standaard 4 3 3 4 2 2 2 3 6" xfId="27074" xr:uid="{00000000-0005-0000-0000-0000B24C0000}"/>
    <cellStyle name="Standaard 4 3 3 4 2 2 2 4" xfId="3063" xr:uid="{00000000-0005-0000-0000-0000B34C0000}"/>
    <cellStyle name="Standaard 4 3 3 4 2 2 2 4 2" xfId="7730" xr:uid="{00000000-0005-0000-0000-0000B44C0000}"/>
    <cellStyle name="Standaard 4 3 3 4 2 2 2 4 2 2" xfId="27081" xr:uid="{00000000-0005-0000-0000-0000B54C0000}"/>
    <cellStyle name="Standaard 4 3 3 4 2 2 2 4 3" xfId="12152" xr:uid="{00000000-0005-0000-0000-0000B64C0000}"/>
    <cellStyle name="Standaard 4 3 3 4 2 2 2 4 3 2" xfId="27082" xr:uid="{00000000-0005-0000-0000-0000B74C0000}"/>
    <cellStyle name="Standaard 4 3 3 4 2 2 2 4 4" xfId="16820" xr:uid="{00000000-0005-0000-0000-0000B84C0000}"/>
    <cellStyle name="Standaard 4 3 3 4 2 2 2 4 5" xfId="27080" xr:uid="{00000000-0005-0000-0000-0000B94C0000}"/>
    <cellStyle name="Standaard 4 3 3 4 2 2 2 5" xfId="5399" xr:uid="{00000000-0005-0000-0000-0000BA4C0000}"/>
    <cellStyle name="Standaard 4 3 3 4 2 2 2 5 2" xfId="27083" xr:uid="{00000000-0005-0000-0000-0000BB4C0000}"/>
    <cellStyle name="Standaard 4 3 3 4 2 2 2 6" xfId="12147" xr:uid="{00000000-0005-0000-0000-0000BC4C0000}"/>
    <cellStyle name="Standaard 4 3 3 4 2 2 2 6 2" xfId="27084" xr:uid="{00000000-0005-0000-0000-0000BD4C0000}"/>
    <cellStyle name="Standaard 4 3 3 4 2 2 2 7" xfId="16815" xr:uid="{00000000-0005-0000-0000-0000BE4C0000}"/>
    <cellStyle name="Standaard 4 3 3 4 2 2 2 8" xfId="27067" xr:uid="{00000000-0005-0000-0000-0000BF4C0000}"/>
    <cellStyle name="Standaard 4 3 3 4 2 2 3" xfId="1898" xr:uid="{00000000-0005-0000-0000-0000C04C0000}"/>
    <cellStyle name="Standaard 4 3 3 4 2 2 3 2" xfId="4229" xr:uid="{00000000-0005-0000-0000-0000C14C0000}"/>
    <cellStyle name="Standaard 4 3 3 4 2 2 3 2 2" xfId="8896" xr:uid="{00000000-0005-0000-0000-0000C24C0000}"/>
    <cellStyle name="Standaard 4 3 3 4 2 2 3 2 2 2" xfId="27087" xr:uid="{00000000-0005-0000-0000-0000C34C0000}"/>
    <cellStyle name="Standaard 4 3 3 4 2 2 3 2 3" xfId="12154" xr:uid="{00000000-0005-0000-0000-0000C44C0000}"/>
    <cellStyle name="Standaard 4 3 3 4 2 2 3 2 3 2" xfId="27088" xr:uid="{00000000-0005-0000-0000-0000C54C0000}"/>
    <cellStyle name="Standaard 4 3 3 4 2 2 3 2 4" xfId="16822" xr:uid="{00000000-0005-0000-0000-0000C64C0000}"/>
    <cellStyle name="Standaard 4 3 3 4 2 2 3 2 5" xfId="27086" xr:uid="{00000000-0005-0000-0000-0000C74C0000}"/>
    <cellStyle name="Standaard 4 3 3 4 2 2 3 3" xfId="6565" xr:uid="{00000000-0005-0000-0000-0000C84C0000}"/>
    <cellStyle name="Standaard 4 3 3 4 2 2 3 3 2" xfId="27089" xr:uid="{00000000-0005-0000-0000-0000C94C0000}"/>
    <cellStyle name="Standaard 4 3 3 4 2 2 3 4" xfId="12153" xr:uid="{00000000-0005-0000-0000-0000CA4C0000}"/>
    <cellStyle name="Standaard 4 3 3 4 2 2 3 4 2" xfId="27090" xr:uid="{00000000-0005-0000-0000-0000CB4C0000}"/>
    <cellStyle name="Standaard 4 3 3 4 2 2 3 5" xfId="16821" xr:uid="{00000000-0005-0000-0000-0000CC4C0000}"/>
    <cellStyle name="Standaard 4 3 3 4 2 2 3 6" xfId="27085" xr:uid="{00000000-0005-0000-0000-0000CD4C0000}"/>
    <cellStyle name="Standaard 4 3 3 4 2 2 4" xfId="1121" xr:uid="{00000000-0005-0000-0000-0000CE4C0000}"/>
    <cellStyle name="Standaard 4 3 3 4 2 2 4 2" xfId="3452" xr:uid="{00000000-0005-0000-0000-0000CF4C0000}"/>
    <cellStyle name="Standaard 4 3 3 4 2 2 4 2 2" xfId="8119" xr:uid="{00000000-0005-0000-0000-0000D04C0000}"/>
    <cellStyle name="Standaard 4 3 3 4 2 2 4 2 2 2" xfId="27093" xr:uid="{00000000-0005-0000-0000-0000D14C0000}"/>
    <cellStyle name="Standaard 4 3 3 4 2 2 4 2 3" xfId="12156" xr:uid="{00000000-0005-0000-0000-0000D24C0000}"/>
    <cellStyle name="Standaard 4 3 3 4 2 2 4 2 3 2" xfId="27094" xr:uid="{00000000-0005-0000-0000-0000D34C0000}"/>
    <cellStyle name="Standaard 4 3 3 4 2 2 4 2 4" xfId="16824" xr:uid="{00000000-0005-0000-0000-0000D44C0000}"/>
    <cellStyle name="Standaard 4 3 3 4 2 2 4 2 5" xfId="27092" xr:uid="{00000000-0005-0000-0000-0000D54C0000}"/>
    <cellStyle name="Standaard 4 3 3 4 2 2 4 3" xfId="5788" xr:uid="{00000000-0005-0000-0000-0000D64C0000}"/>
    <cellStyle name="Standaard 4 3 3 4 2 2 4 3 2" xfId="27095" xr:uid="{00000000-0005-0000-0000-0000D74C0000}"/>
    <cellStyle name="Standaard 4 3 3 4 2 2 4 4" xfId="12155" xr:uid="{00000000-0005-0000-0000-0000D84C0000}"/>
    <cellStyle name="Standaard 4 3 3 4 2 2 4 4 2" xfId="27096" xr:uid="{00000000-0005-0000-0000-0000D94C0000}"/>
    <cellStyle name="Standaard 4 3 3 4 2 2 4 5" xfId="16823" xr:uid="{00000000-0005-0000-0000-0000DA4C0000}"/>
    <cellStyle name="Standaard 4 3 3 4 2 2 4 6" xfId="27091" xr:uid="{00000000-0005-0000-0000-0000DB4C0000}"/>
    <cellStyle name="Standaard 4 3 3 4 2 2 5" xfId="2675" xr:uid="{00000000-0005-0000-0000-0000DC4C0000}"/>
    <cellStyle name="Standaard 4 3 3 4 2 2 5 2" xfId="7342" xr:uid="{00000000-0005-0000-0000-0000DD4C0000}"/>
    <cellStyle name="Standaard 4 3 3 4 2 2 5 2 2" xfId="27098" xr:uid="{00000000-0005-0000-0000-0000DE4C0000}"/>
    <cellStyle name="Standaard 4 3 3 4 2 2 5 3" xfId="12157" xr:uid="{00000000-0005-0000-0000-0000DF4C0000}"/>
    <cellStyle name="Standaard 4 3 3 4 2 2 5 3 2" xfId="27099" xr:uid="{00000000-0005-0000-0000-0000E04C0000}"/>
    <cellStyle name="Standaard 4 3 3 4 2 2 5 4" xfId="16825" xr:uid="{00000000-0005-0000-0000-0000E14C0000}"/>
    <cellStyle name="Standaard 4 3 3 4 2 2 5 5" xfId="27097" xr:uid="{00000000-0005-0000-0000-0000E24C0000}"/>
    <cellStyle name="Standaard 4 3 3 4 2 2 6" xfId="5011" xr:uid="{00000000-0005-0000-0000-0000E34C0000}"/>
    <cellStyle name="Standaard 4 3 3 4 2 2 6 2" xfId="27100" xr:uid="{00000000-0005-0000-0000-0000E44C0000}"/>
    <cellStyle name="Standaard 4 3 3 4 2 2 7" xfId="12146" xr:uid="{00000000-0005-0000-0000-0000E54C0000}"/>
    <cellStyle name="Standaard 4 3 3 4 2 2 7 2" xfId="27101" xr:uid="{00000000-0005-0000-0000-0000E64C0000}"/>
    <cellStyle name="Standaard 4 3 3 4 2 2 8" xfId="16814" xr:uid="{00000000-0005-0000-0000-0000E74C0000}"/>
    <cellStyle name="Standaard 4 3 3 4 2 2 9" xfId="27066" xr:uid="{00000000-0005-0000-0000-0000E84C0000}"/>
    <cellStyle name="Standaard 4 3 3 4 2 3" xfId="534" xr:uid="{00000000-0005-0000-0000-0000E94C0000}"/>
    <cellStyle name="Standaard 4 3 3 4 2 3 2" xfId="2092" xr:uid="{00000000-0005-0000-0000-0000EA4C0000}"/>
    <cellStyle name="Standaard 4 3 3 4 2 3 2 2" xfId="4423" xr:uid="{00000000-0005-0000-0000-0000EB4C0000}"/>
    <cellStyle name="Standaard 4 3 3 4 2 3 2 2 2" xfId="9090" xr:uid="{00000000-0005-0000-0000-0000EC4C0000}"/>
    <cellStyle name="Standaard 4 3 3 4 2 3 2 2 2 2" xfId="27105" xr:uid="{00000000-0005-0000-0000-0000ED4C0000}"/>
    <cellStyle name="Standaard 4 3 3 4 2 3 2 2 3" xfId="12160" xr:uid="{00000000-0005-0000-0000-0000EE4C0000}"/>
    <cellStyle name="Standaard 4 3 3 4 2 3 2 2 3 2" xfId="27106" xr:uid="{00000000-0005-0000-0000-0000EF4C0000}"/>
    <cellStyle name="Standaard 4 3 3 4 2 3 2 2 4" xfId="16828" xr:uid="{00000000-0005-0000-0000-0000F04C0000}"/>
    <cellStyle name="Standaard 4 3 3 4 2 3 2 2 5" xfId="27104" xr:uid="{00000000-0005-0000-0000-0000F14C0000}"/>
    <cellStyle name="Standaard 4 3 3 4 2 3 2 3" xfId="6759" xr:uid="{00000000-0005-0000-0000-0000F24C0000}"/>
    <cellStyle name="Standaard 4 3 3 4 2 3 2 3 2" xfId="27107" xr:uid="{00000000-0005-0000-0000-0000F34C0000}"/>
    <cellStyle name="Standaard 4 3 3 4 2 3 2 4" xfId="12159" xr:uid="{00000000-0005-0000-0000-0000F44C0000}"/>
    <cellStyle name="Standaard 4 3 3 4 2 3 2 4 2" xfId="27108" xr:uid="{00000000-0005-0000-0000-0000F54C0000}"/>
    <cellStyle name="Standaard 4 3 3 4 2 3 2 5" xfId="16827" xr:uid="{00000000-0005-0000-0000-0000F64C0000}"/>
    <cellStyle name="Standaard 4 3 3 4 2 3 2 6" xfId="27103" xr:uid="{00000000-0005-0000-0000-0000F74C0000}"/>
    <cellStyle name="Standaard 4 3 3 4 2 3 3" xfId="1315" xr:uid="{00000000-0005-0000-0000-0000F84C0000}"/>
    <cellStyle name="Standaard 4 3 3 4 2 3 3 2" xfId="3646" xr:uid="{00000000-0005-0000-0000-0000F94C0000}"/>
    <cellStyle name="Standaard 4 3 3 4 2 3 3 2 2" xfId="8313" xr:uid="{00000000-0005-0000-0000-0000FA4C0000}"/>
    <cellStyle name="Standaard 4 3 3 4 2 3 3 2 2 2" xfId="27111" xr:uid="{00000000-0005-0000-0000-0000FB4C0000}"/>
    <cellStyle name="Standaard 4 3 3 4 2 3 3 2 3" xfId="12162" xr:uid="{00000000-0005-0000-0000-0000FC4C0000}"/>
    <cellStyle name="Standaard 4 3 3 4 2 3 3 2 3 2" xfId="27112" xr:uid="{00000000-0005-0000-0000-0000FD4C0000}"/>
    <cellStyle name="Standaard 4 3 3 4 2 3 3 2 4" xfId="16830" xr:uid="{00000000-0005-0000-0000-0000FE4C0000}"/>
    <cellStyle name="Standaard 4 3 3 4 2 3 3 2 5" xfId="27110" xr:uid="{00000000-0005-0000-0000-0000FF4C0000}"/>
    <cellStyle name="Standaard 4 3 3 4 2 3 3 3" xfId="5982" xr:uid="{00000000-0005-0000-0000-0000004D0000}"/>
    <cellStyle name="Standaard 4 3 3 4 2 3 3 3 2" xfId="27113" xr:uid="{00000000-0005-0000-0000-0000014D0000}"/>
    <cellStyle name="Standaard 4 3 3 4 2 3 3 4" xfId="12161" xr:uid="{00000000-0005-0000-0000-0000024D0000}"/>
    <cellStyle name="Standaard 4 3 3 4 2 3 3 4 2" xfId="27114" xr:uid="{00000000-0005-0000-0000-0000034D0000}"/>
    <cellStyle name="Standaard 4 3 3 4 2 3 3 5" xfId="16829" xr:uid="{00000000-0005-0000-0000-0000044D0000}"/>
    <cellStyle name="Standaard 4 3 3 4 2 3 3 6" xfId="27109" xr:uid="{00000000-0005-0000-0000-0000054D0000}"/>
    <cellStyle name="Standaard 4 3 3 4 2 3 4" xfId="2869" xr:uid="{00000000-0005-0000-0000-0000064D0000}"/>
    <cellStyle name="Standaard 4 3 3 4 2 3 4 2" xfId="7536" xr:uid="{00000000-0005-0000-0000-0000074D0000}"/>
    <cellStyle name="Standaard 4 3 3 4 2 3 4 2 2" xfId="27116" xr:uid="{00000000-0005-0000-0000-0000084D0000}"/>
    <cellStyle name="Standaard 4 3 3 4 2 3 4 3" xfId="12163" xr:uid="{00000000-0005-0000-0000-0000094D0000}"/>
    <cellStyle name="Standaard 4 3 3 4 2 3 4 3 2" xfId="27117" xr:uid="{00000000-0005-0000-0000-00000A4D0000}"/>
    <cellStyle name="Standaard 4 3 3 4 2 3 4 4" xfId="16831" xr:uid="{00000000-0005-0000-0000-00000B4D0000}"/>
    <cellStyle name="Standaard 4 3 3 4 2 3 4 5" xfId="27115" xr:uid="{00000000-0005-0000-0000-00000C4D0000}"/>
    <cellStyle name="Standaard 4 3 3 4 2 3 5" xfId="5205" xr:uid="{00000000-0005-0000-0000-00000D4D0000}"/>
    <cellStyle name="Standaard 4 3 3 4 2 3 5 2" xfId="27118" xr:uid="{00000000-0005-0000-0000-00000E4D0000}"/>
    <cellStyle name="Standaard 4 3 3 4 2 3 6" xfId="12158" xr:uid="{00000000-0005-0000-0000-00000F4D0000}"/>
    <cellStyle name="Standaard 4 3 3 4 2 3 6 2" xfId="27119" xr:uid="{00000000-0005-0000-0000-0000104D0000}"/>
    <cellStyle name="Standaard 4 3 3 4 2 3 7" xfId="16826" xr:uid="{00000000-0005-0000-0000-0000114D0000}"/>
    <cellStyle name="Standaard 4 3 3 4 2 3 8" xfId="27102" xr:uid="{00000000-0005-0000-0000-0000124D0000}"/>
    <cellStyle name="Standaard 4 3 3 4 2 4" xfId="1704" xr:uid="{00000000-0005-0000-0000-0000134D0000}"/>
    <cellStyle name="Standaard 4 3 3 4 2 4 2" xfId="4035" xr:uid="{00000000-0005-0000-0000-0000144D0000}"/>
    <cellStyle name="Standaard 4 3 3 4 2 4 2 2" xfId="8702" xr:uid="{00000000-0005-0000-0000-0000154D0000}"/>
    <cellStyle name="Standaard 4 3 3 4 2 4 2 2 2" xfId="27122" xr:uid="{00000000-0005-0000-0000-0000164D0000}"/>
    <cellStyle name="Standaard 4 3 3 4 2 4 2 3" xfId="12165" xr:uid="{00000000-0005-0000-0000-0000174D0000}"/>
    <cellStyle name="Standaard 4 3 3 4 2 4 2 3 2" xfId="27123" xr:uid="{00000000-0005-0000-0000-0000184D0000}"/>
    <cellStyle name="Standaard 4 3 3 4 2 4 2 4" xfId="16833" xr:uid="{00000000-0005-0000-0000-0000194D0000}"/>
    <cellStyle name="Standaard 4 3 3 4 2 4 2 5" xfId="27121" xr:uid="{00000000-0005-0000-0000-00001A4D0000}"/>
    <cellStyle name="Standaard 4 3 3 4 2 4 3" xfId="6371" xr:uid="{00000000-0005-0000-0000-00001B4D0000}"/>
    <cellStyle name="Standaard 4 3 3 4 2 4 3 2" xfId="27124" xr:uid="{00000000-0005-0000-0000-00001C4D0000}"/>
    <cellStyle name="Standaard 4 3 3 4 2 4 4" xfId="12164" xr:uid="{00000000-0005-0000-0000-00001D4D0000}"/>
    <cellStyle name="Standaard 4 3 3 4 2 4 4 2" xfId="27125" xr:uid="{00000000-0005-0000-0000-00001E4D0000}"/>
    <cellStyle name="Standaard 4 3 3 4 2 4 5" xfId="16832" xr:uid="{00000000-0005-0000-0000-00001F4D0000}"/>
    <cellStyle name="Standaard 4 3 3 4 2 4 6" xfId="27120" xr:uid="{00000000-0005-0000-0000-0000204D0000}"/>
    <cellStyle name="Standaard 4 3 3 4 2 5" xfId="927" xr:uid="{00000000-0005-0000-0000-0000214D0000}"/>
    <cellStyle name="Standaard 4 3 3 4 2 5 2" xfId="3258" xr:uid="{00000000-0005-0000-0000-0000224D0000}"/>
    <cellStyle name="Standaard 4 3 3 4 2 5 2 2" xfId="7925" xr:uid="{00000000-0005-0000-0000-0000234D0000}"/>
    <cellStyle name="Standaard 4 3 3 4 2 5 2 2 2" xfId="27128" xr:uid="{00000000-0005-0000-0000-0000244D0000}"/>
    <cellStyle name="Standaard 4 3 3 4 2 5 2 3" xfId="12167" xr:uid="{00000000-0005-0000-0000-0000254D0000}"/>
    <cellStyle name="Standaard 4 3 3 4 2 5 2 3 2" xfId="27129" xr:uid="{00000000-0005-0000-0000-0000264D0000}"/>
    <cellStyle name="Standaard 4 3 3 4 2 5 2 4" xfId="16835" xr:uid="{00000000-0005-0000-0000-0000274D0000}"/>
    <cellStyle name="Standaard 4 3 3 4 2 5 2 5" xfId="27127" xr:uid="{00000000-0005-0000-0000-0000284D0000}"/>
    <cellStyle name="Standaard 4 3 3 4 2 5 3" xfId="5594" xr:uid="{00000000-0005-0000-0000-0000294D0000}"/>
    <cellStyle name="Standaard 4 3 3 4 2 5 3 2" xfId="27130" xr:uid="{00000000-0005-0000-0000-00002A4D0000}"/>
    <cellStyle name="Standaard 4 3 3 4 2 5 4" xfId="12166" xr:uid="{00000000-0005-0000-0000-00002B4D0000}"/>
    <cellStyle name="Standaard 4 3 3 4 2 5 4 2" xfId="27131" xr:uid="{00000000-0005-0000-0000-00002C4D0000}"/>
    <cellStyle name="Standaard 4 3 3 4 2 5 5" xfId="16834" xr:uid="{00000000-0005-0000-0000-00002D4D0000}"/>
    <cellStyle name="Standaard 4 3 3 4 2 5 6" xfId="27126" xr:uid="{00000000-0005-0000-0000-00002E4D0000}"/>
    <cellStyle name="Standaard 4 3 3 4 2 6" xfId="2481" xr:uid="{00000000-0005-0000-0000-00002F4D0000}"/>
    <cellStyle name="Standaard 4 3 3 4 2 6 2" xfId="7148" xr:uid="{00000000-0005-0000-0000-0000304D0000}"/>
    <cellStyle name="Standaard 4 3 3 4 2 6 2 2" xfId="27133" xr:uid="{00000000-0005-0000-0000-0000314D0000}"/>
    <cellStyle name="Standaard 4 3 3 4 2 6 3" xfId="12168" xr:uid="{00000000-0005-0000-0000-0000324D0000}"/>
    <cellStyle name="Standaard 4 3 3 4 2 6 3 2" xfId="27134" xr:uid="{00000000-0005-0000-0000-0000334D0000}"/>
    <cellStyle name="Standaard 4 3 3 4 2 6 4" xfId="16836" xr:uid="{00000000-0005-0000-0000-0000344D0000}"/>
    <cellStyle name="Standaard 4 3 3 4 2 6 5" xfId="27132" xr:uid="{00000000-0005-0000-0000-0000354D0000}"/>
    <cellStyle name="Standaard 4 3 3 4 2 7" xfId="4817" xr:uid="{00000000-0005-0000-0000-0000364D0000}"/>
    <cellStyle name="Standaard 4 3 3 4 2 7 2" xfId="27135" xr:uid="{00000000-0005-0000-0000-0000374D0000}"/>
    <cellStyle name="Standaard 4 3 3 4 2 8" xfId="12145" xr:uid="{00000000-0005-0000-0000-0000384D0000}"/>
    <cellStyle name="Standaard 4 3 3 4 2 8 2" xfId="27136" xr:uid="{00000000-0005-0000-0000-0000394D0000}"/>
    <cellStyle name="Standaard 4 3 3 4 2 9" xfId="16813" xr:uid="{00000000-0005-0000-0000-00003A4D0000}"/>
    <cellStyle name="Standaard 4 3 3 4 3" xfId="266" xr:uid="{00000000-0005-0000-0000-00003B4D0000}"/>
    <cellStyle name="Standaard 4 3 3 4 3 2" xfId="657" xr:uid="{00000000-0005-0000-0000-00003C4D0000}"/>
    <cellStyle name="Standaard 4 3 3 4 3 2 2" xfId="2215" xr:uid="{00000000-0005-0000-0000-00003D4D0000}"/>
    <cellStyle name="Standaard 4 3 3 4 3 2 2 2" xfId="4546" xr:uid="{00000000-0005-0000-0000-00003E4D0000}"/>
    <cellStyle name="Standaard 4 3 3 4 3 2 2 2 2" xfId="9213" xr:uid="{00000000-0005-0000-0000-00003F4D0000}"/>
    <cellStyle name="Standaard 4 3 3 4 3 2 2 2 2 2" xfId="27141" xr:uid="{00000000-0005-0000-0000-0000404D0000}"/>
    <cellStyle name="Standaard 4 3 3 4 3 2 2 2 3" xfId="12172" xr:uid="{00000000-0005-0000-0000-0000414D0000}"/>
    <cellStyle name="Standaard 4 3 3 4 3 2 2 2 3 2" xfId="27142" xr:uid="{00000000-0005-0000-0000-0000424D0000}"/>
    <cellStyle name="Standaard 4 3 3 4 3 2 2 2 4" xfId="16840" xr:uid="{00000000-0005-0000-0000-0000434D0000}"/>
    <cellStyle name="Standaard 4 3 3 4 3 2 2 2 5" xfId="27140" xr:uid="{00000000-0005-0000-0000-0000444D0000}"/>
    <cellStyle name="Standaard 4 3 3 4 3 2 2 3" xfId="6882" xr:uid="{00000000-0005-0000-0000-0000454D0000}"/>
    <cellStyle name="Standaard 4 3 3 4 3 2 2 3 2" xfId="27143" xr:uid="{00000000-0005-0000-0000-0000464D0000}"/>
    <cellStyle name="Standaard 4 3 3 4 3 2 2 4" xfId="12171" xr:uid="{00000000-0005-0000-0000-0000474D0000}"/>
    <cellStyle name="Standaard 4 3 3 4 3 2 2 4 2" xfId="27144" xr:uid="{00000000-0005-0000-0000-0000484D0000}"/>
    <cellStyle name="Standaard 4 3 3 4 3 2 2 5" xfId="16839" xr:uid="{00000000-0005-0000-0000-0000494D0000}"/>
    <cellStyle name="Standaard 4 3 3 4 3 2 2 6" xfId="27139" xr:uid="{00000000-0005-0000-0000-00004A4D0000}"/>
    <cellStyle name="Standaard 4 3 3 4 3 2 3" xfId="1438" xr:uid="{00000000-0005-0000-0000-00004B4D0000}"/>
    <cellStyle name="Standaard 4 3 3 4 3 2 3 2" xfId="3769" xr:uid="{00000000-0005-0000-0000-00004C4D0000}"/>
    <cellStyle name="Standaard 4 3 3 4 3 2 3 2 2" xfId="8436" xr:uid="{00000000-0005-0000-0000-00004D4D0000}"/>
    <cellStyle name="Standaard 4 3 3 4 3 2 3 2 2 2" xfId="27147" xr:uid="{00000000-0005-0000-0000-00004E4D0000}"/>
    <cellStyle name="Standaard 4 3 3 4 3 2 3 2 3" xfId="12174" xr:uid="{00000000-0005-0000-0000-00004F4D0000}"/>
    <cellStyle name="Standaard 4 3 3 4 3 2 3 2 3 2" xfId="27148" xr:uid="{00000000-0005-0000-0000-0000504D0000}"/>
    <cellStyle name="Standaard 4 3 3 4 3 2 3 2 4" xfId="16842" xr:uid="{00000000-0005-0000-0000-0000514D0000}"/>
    <cellStyle name="Standaard 4 3 3 4 3 2 3 2 5" xfId="27146" xr:uid="{00000000-0005-0000-0000-0000524D0000}"/>
    <cellStyle name="Standaard 4 3 3 4 3 2 3 3" xfId="6105" xr:uid="{00000000-0005-0000-0000-0000534D0000}"/>
    <cellStyle name="Standaard 4 3 3 4 3 2 3 3 2" xfId="27149" xr:uid="{00000000-0005-0000-0000-0000544D0000}"/>
    <cellStyle name="Standaard 4 3 3 4 3 2 3 4" xfId="12173" xr:uid="{00000000-0005-0000-0000-0000554D0000}"/>
    <cellStyle name="Standaard 4 3 3 4 3 2 3 4 2" xfId="27150" xr:uid="{00000000-0005-0000-0000-0000564D0000}"/>
    <cellStyle name="Standaard 4 3 3 4 3 2 3 5" xfId="16841" xr:uid="{00000000-0005-0000-0000-0000574D0000}"/>
    <cellStyle name="Standaard 4 3 3 4 3 2 3 6" xfId="27145" xr:uid="{00000000-0005-0000-0000-0000584D0000}"/>
    <cellStyle name="Standaard 4 3 3 4 3 2 4" xfId="2992" xr:uid="{00000000-0005-0000-0000-0000594D0000}"/>
    <cellStyle name="Standaard 4 3 3 4 3 2 4 2" xfId="7659" xr:uid="{00000000-0005-0000-0000-00005A4D0000}"/>
    <cellStyle name="Standaard 4 3 3 4 3 2 4 2 2" xfId="27152" xr:uid="{00000000-0005-0000-0000-00005B4D0000}"/>
    <cellStyle name="Standaard 4 3 3 4 3 2 4 3" xfId="12175" xr:uid="{00000000-0005-0000-0000-00005C4D0000}"/>
    <cellStyle name="Standaard 4 3 3 4 3 2 4 3 2" xfId="27153" xr:uid="{00000000-0005-0000-0000-00005D4D0000}"/>
    <cellStyle name="Standaard 4 3 3 4 3 2 4 4" xfId="16843" xr:uid="{00000000-0005-0000-0000-00005E4D0000}"/>
    <cellStyle name="Standaard 4 3 3 4 3 2 4 5" xfId="27151" xr:uid="{00000000-0005-0000-0000-00005F4D0000}"/>
    <cellStyle name="Standaard 4 3 3 4 3 2 5" xfId="5328" xr:uid="{00000000-0005-0000-0000-0000604D0000}"/>
    <cellStyle name="Standaard 4 3 3 4 3 2 5 2" xfId="27154" xr:uid="{00000000-0005-0000-0000-0000614D0000}"/>
    <cellStyle name="Standaard 4 3 3 4 3 2 6" xfId="12170" xr:uid="{00000000-0005-0000-0000-0000624D0000}"/>
    <cellStyle name="Standaard 4 3 3 4 3 2 6 2" xfId="27155" xr:uid="{00000000-0005-0000-0000-0000634D0000}"/>
    <cellStyle name="Standaard 4 3 3 4 3 2 7" xfId="16838" xr:uid="{00000000-0005-0000-0000-0000644D0000}"/>
    <cellStyle name="Standaard 4 3 3 4 3 2 8" xfId="27138" xr:uid="{00000000-0005-0000-0000-0000654D0000}"/>
    <cellStyle name="Standaard 4 3 3 4 3 3" xfId="1827" xr:uid="{00000000-0005-0000-0000-0000664D0000}"/>
    <cellStyle name="Standaard 4 3 3 4 3 3 2" xfId="4158" xr:uid="{00000000-0005-0000-0000-0000674D0000}"/>
    <cellStyle name="Standaard 4 3 3 4 3 3 2 2" xfId="8825" xr:uid="{00000000-0005-0000-0000-0000684D0000}"/>
    <cellStyle name="Standaard 4 3 3 4 3 3 2 2 2" xfId="27158" xr:uid="{00000000-0005-0000-0000-0000694D0000}"/>
    <cellStyle name="Standaard 4 3 3 4 3 3 2 3" xfId="12177" xr:uid="{00000000-0005-0000-0000-00006A4D0000}"/>
    <cellStyle name="Standaard 4 3 3 4 3 3 2 3 2" xfId="27159" xr:uid="{00000000-0005-0000-0000-00006B4D0000}"/>
    <cellStyle name="Standaard 4 3 3 4 3 3 2 4" xfId="16845" xr:uid="{00000000-0005-0000-0000-00006C4D0000}"/>
    <cellStyle name="Standaard 4 3 3 4 3 3 2 5" xfId="27157" xr:uid="{00000000-0005-0000-0000-00006D4D0000}"/>
    <cellStyle name="Standaard 4 3 3 4 3 3 3" xfId="6494" xr:uid="{00000000-0005-0000-0000-00006E4D0000}"/>
    <cellStyle name="Standaard 4 3 3 4 3 3 3 2" xfId="27160" xr:uid="{00000000-0005-0000-0000-00006F4D0000}"/>
    <cellStyle name="Standaard 4 3 3 4 3 3 4" xfId="12176" xr:uid="{00000000-0005-0000-0000-0000704D0000}"/>
    <cellStyle name="Standaard 4 3 3 4 3 3 4 2" xfId="27161" xr:uid="{00000000-0005-0000-0000-0000714D0000}"/>
    <cellStyle name="Standaard 4 3 3 4 3 3 5" xfId="16844" xr:uid="{00000000-0005-0000-0000-0000724D0000}"/>
    <cellStyle name="Standaard 4 3 3 4 3 3 6" xfId="27156" xr:uid="{00000000-0005-0000-0000-0000734D0000}"/>
    <cellStyle name="Standaard 4 3 3 4 3 4" xfId="1050" xr:uid="{00000000-0005-0000-0000-0000744D0000}"/>
    <cellStyle name="Standaard 4 3 3 4 3 4 2" xfId="3381" xr:uid="{00000000-0005-0000-0000-0000754D0000}"/>
    <cellStyle name="Standaard 4 3 3 4 3 4 2 2" xfId="8048" xr:uid="{00000000-0005-0000-0000-0000764D0000}"/>
    <cellStyle name="Standaard 4 3 3 4 3 4 2 2 2" xfId="27164" xr:uid="{00000000-0005-0000-0000-0000774D0000}"/>
    <cellStyle name="Standaard 4 3 3 4 3 4 2 3" xfId="12179" xr:uid="{00000000-0005-0000-0000-0000784D0000}"/>
    <cellStyle name="Standaard 4 3 3 4 3 4 2 3 2" xfId="27165" xr:uid="{00000000-0005-0000-0000-0000794D0000}"/>
    <cellStyle name="Standaard 4 3 3 4 3 4 2 4" xfId="16847" xr:uid="{00000000-0005-0000-0000-00007A4D0000}"/>
    <cellStyle name="Standaard 4 3 3 4 3 4 2 5" xfId="27163" xr:uid="{00000000-0005-0000-0000-00007B4D0000}"/>
    <cellStyle name="Standaard 4 3 3 4 3 4 3" xfId="5717" xr:uid="{00000000-0005-0000-0000-00007C4D0000}"/>
    <cellStyle name="Standaard 4 3 3 4 3 4 3 2" xfId="27166" xr:uid="{00000000-0005-0000-0000-00007D4D0000}"/>
    <cellStyle name="Standaard 4 3 3 4 3 4 4" xfId="12178" xr:uid="{00000000-0005-0000-0000-00007E4D0000}"/>
    <cellStyle name="Standaard 4 3 3 4 3 4 4 2" xfId="27167" xr:uid="{00000000-0005-0000-0000-00007F4D0000}"/>
    <cellStyle name="Standaard 4 3 3 4 3 4 5" xfId="16846" xr:uid="{00000000-0005-0000-0000-0000804D0000}"/>
    <cellStyle name="Standaard 4 3 3 4 3 4 6" xfId="27162" xr:uid="{00000000-0005-0000-0000-0000814D0000}"/>
    <cellStyle name="Standaard 4 3 3 4 3 5" xfId="2604" xr:uid="{00000000-0005-0000-0000-0000824D0000}"/>
    <cellStyle name="Standaard 4 3 3 4 3 5 2" xfId="7271" xr:uid="{00000000-0005-0000-0000-0000834D0000}"/>
    <cellStyle name="Standaard 4 3 3 4 3 5 2 2" xfId="27169" xr:uid="{00000000-0005-0000-0000-0000844D0000}"/>
    <cellStyle name="Standaard 4 3 3 4 3 5 3" xfId="12180" xr:uid="{00000000-0005-0000-0000-0000854D0000}"/>
    <cellStyle name="Standaard 4 3 3 4 3 5 3 2" xfId="27170" xr:uid="{00000000-0005-0000-0000-0000864D0000}"/>
    <cellStyle name="Standaard 4 3 3 4 3 5 4" xfId="16848" xr:uid="{00000000-0005-0000-0000-0000874D0000}"/>
    <cellStyle name="Standaard 4 3 3 4 3 5 5" xfId="27168" xr:uid="{00000000-0005-0000-0000-0000884D0000}"/>
    <cellStyle name="Standaard 4 3 3 4 3 6" xfId="4940" xr:uid="{00000000-0005-0000-0000-0000894D0000}"/>
    <cellStyle name="Standaard 4 3 3 4 3 6 2" xfId="27171" xr:uid="{00000000-0005-0000-0000-00008A4D0000}"/>
    <cellStyle name="Standaard 4 3 3 4 3 7" xfId="12169" xr:uid="{00000000-0005-0000-0000-00008B4D0000}"/>
    <cellStyle name="Standaard 4 3 3 4 3 7 2" xfId="27172" xr:uid="{00000000-0005-0000-0000-00008C4D0000}"/>
    <cellStyle name="Standaard 4 3 3 4 3 8" xfId="16837" xr:uid="{00000000-0005-0000-0000-00008D4D0000}"/>
    <cellStyle name="Standaard 4 3 3 4 3 9" xfId="27137" xr:uid="{00000000-0005-0000-0000-00008E4D0000}"/>
    <cellStyle name="Standaard 4 3 3 4 4" xfId="463" xr:uid="{00000000-0005-0000-0000-00008F4D0000}"/>
    <cellStyle name="Standaard 4 3 3 4 4 2" xfId="2021" xr:uid="{00000000-0005-0000-0000-0000904D0000}"/>
    <cellStyle name="Standaard 4 3 3 4 4 2 2" xfId="4352" xr:uid="{00000000-0005-0000-0000-0000914D0000}"/>
    <cellStyle name="Standaard 4 3 3 4 4 2 2 2" xfId="9019" xr:uid="{00000000-0005-0000-0000-0000924D0000}"/>
    <cellStyle name="Standaard 4 3 3 4 4 2 2 2 2" xfId="27176" xr:uid="{00000000-0005-0000-0000-0000934D0000}"/>
    <cellStyle name="Standaard 4 3 3 4 4 2 2 3" xfId="12183" xr:uid="{00000000-0005-0000-0000-0000944D0000}"/>
    <cellStyle name="Standaard 4 3 3 4 4 2 2 3 2" xfId="27177" xr:uid="{00000000-0005-0000-0000-0000954D0000}"/>
    <cellStyle name="Standaard 4 3 3 4 4 2 2 4" xfId="16851" xr:uid="{00000000-0005-0000-0000-0000964D0000}"/>
    <cellStyle name="Standaard 4 3 3 4 4 2 2 5" xfId="27175" xr:uid="{00000000-0005-0000-0000-0000974D0000}"/>
    <cellStyle name="Standaard 4 3 3 4 4 2 3" xfId="6688" xr:uid="{00000000-0005-0000-0000-0000984D0000}"/>
    <cellStyle name="Standaard 4 3 3 4 4 2 3 2" xfId="27178" xr:uid="{00000000-0005-0000-0000-0000994D0000}"/>
    <cellStyle name="Standaard 4 3 3 4 4 2 4" xfId="12182" xr:uid="{00000000-0005-0000-0000-00009A4D0000}"/>
    <cellStyle name="Standaard 4 3 3 4 4 2 4 2" xfId="27179" xr:uid="{00000000-0005-0000-0000-00009B4D0000}"/>
    <cellStyle name="Standaard 4 3 3 4 4 2 5" xfId="16850" xr:uid="{00000000-0005-0000-0000-00009C4D0000}"/>
    <cellStyle name="Standaard 4 3 3 4 4 2 6" xfId="27174" xr:uid="{00000000-0005-0000-0000-00009D4D0000}"/>
    <cellStyle name="Standaard 4 3 3 4 4 3" xfId="1244" xr:uid="{00000000-0005-0000-0000-00009E4D0000}"/>
    <cellStyle name="Standaard 4 3 3 4 4 3 2" xfId="3575" xr:uid="{00000000-0005-0000-0000-00009F4D0000}"/>
    <cellStyle name="Standaard 4 3 3 4 4 3 2 2" xfId="8242" xr:uid="{00000000-0005-0000-0000-0000A04D0000}"/>
    <cellStyle name="Standaard 4 3 3 4 4 3 2 2 2" xfId="27182" xr:uid="{00000000-0005-0000-0000-0000A14D0000}"/>
    <cellStyle name="Standaard 4 3 3 4 4 3 2 3" xfId="12185" xr:uid="{00000000-0005-0000-0000-0000A24D0000}"/>
    <cellStyle name="Standaard 4 3 3 4 4 3 2 3 2" xfId="27183" xr:uid="{00000000-0005-0000-0000-0000A34D0000}"/>
    <cellStyle name="Standaard 4 3 3 4 4 3 2 4" xfId="16853" xr:uid="{00000000-0005-0000-0000-0000A44D0000}"/>
    <cellStyle name="Standaard 4 3 3 4 4 3 2 5" xfId="27181" xr:uid="{00000000-0005-0000-0000-0000A54D0000}"/>
    <cellStyle name="Standaard 4 3 3 4 4 3 3" xfId="5911" xr:uid="{00000000-0005-0000-0000-0000A64D0000}"/>
    <cellStyle name="Standaard 4 3 3 4 4 3 3 2" xfId="27184" xr:uid="{00000000-0005-0000-0000-0000A74D0000}"/>
    <cellStyle name="Standaard 4 3 3 4 4 3 4" xfId="12184" xr:uid="{00000000-0005-0000-0000-0000A84D0000}"/>
    <cellStyle name="Standaard 4 3 3 4 4 3 4 2" xfId="27185" xr:uid="{00000000-0005-0000-0000-0000A94D0000}"/>
    <cellStyle name="Standaard 4 3 3 4 4 3 5" xfId="16852" xr:uid="{00000000-0005-0000-0000-0000AA4D0000}"/>
    <cellStyle name="Standaard 4 3 3 4 4 3 6" xfId="27180" xr:uid="{00000000-0005-0000-0000-0000AB4D0000}"/>
    <cellStyle name="Standaard 4 3 3 4 4 4" xfId="2798" xr:uid="{00000000-0005-0000-0000-0000AC4D0000}"/>
    <cellStyle name="Standaard 4 3 3 4 4 4 2" xfId="7465" xr:uid="{00000000-0005-0000-0000-0000AD4D0000}"/>
    <cellStyle name="Standaard 4 3 3 4 4 4 2 2" xfId="27187" xr:uid="{00000000-0005-0000-0000-0000AE4D0000}"/>
    <cellStyle name="Standaard 4 3 3 4 4 4 3" xfId="12186" xr:uid="{00000000-0005-0000-0000-0000AF4D0000}"/>
    <cellStyle name="Standaard 4 3 3 4 4 4 3 2" xfId="27188" xr:uid="{00000000-0005-0000-0000-0000B04D0000}"/>
    <cellStyle name="Standaard 4 3 3 4 4 4 4" xfId="16854" xr:uid="{00000000-0005-0000-0000-0000B14D0000}"/>
    <cellStyle name="Standaard 4 3 3 4 4 4 5" xfId="27186" xr:uid="{00000000-0005-0000-0000-0000B24D0000}"/>
    <cellStyle name="Standaard 4 3 3 4 4 5" xfId="5134" xr:uid="{00000000-0005-0000-0000-0000B34D0000}"/>
    <cellStyle name="Standaard 4 3 3 4 4 5 2" xfId="27189" xr:uid="{00000000-0005-0000-0000-0000B44D0000}"/>
    <cellStyle name="Standaard 4 3 3 4 4 6" xfId="12181" xr:uid="{00000000-0005-0000-0000-0000B54D0000}"/>
    <cellStyle name="Standaard 4 3 3 4 4 6 2" xfId="27190" xr:uid="{00000000-0005-0000-0000-0000B64D0000}"/>
    <cellStyle name="Standaard 4 3 3 4 4 7" xfId="16849" xr:uid="{00000000-0005-0000-0000-0000B74D0000}"/>
    <cellStyle name="Standaard 4 3 3 4 4 8" xfId="27173" xr:uid="{00000000-0005-0000-0000-0000B84D0000}"/>
    <cellStyle name="Standaard 4 3 3 4 5" xfId="1633" xr:uid="{00000000-0005-0000-0000-0000B94D0000}"/>
    <cellStyle name="Standaard 4 3 3 4 5 2" xfId="3964" xr:uid="{00000000-0005-0000-0000-0000BA4D0000}"/>
    <cellStyle name="Standaard 4 3 3 4 5 2 2" xfId="8631" xr:uid="{00000000-0005-0000-0000-0000BB4D0000}"/>
    <cellStyle name="Standaard 4 3 3 4 5 2 2 2" xfId="27193" xr:uid="{00000000-0005-0000-0000-0000BC4D0000}"/>
    <cellStyle name="Standaard 4 3 3 4 5 2 3" xfId="12188" xr:uid="{00000000-0005-0000-0000-0000BD4D0000}"/>
    <cellStyle name="Standaard 4 3 3 4 5 2 3 2" xfId="27194" xr:uid="{00000000-0005-0000-0000-0000BE4D0000}"/>
    <cellStyle name="Standaard 4 3 3 4 5 2 4" xfId="16856" xr:uid="{00000000-0005-0000-0000-0000BF4D0000}"/>
    <cellStyle name="Standaard 4 3 3 4 5 2 5" xfId="27192" xr:uid="{00000000-0005-0000-0000-0000C04D0000}"/>
    <cellStyle name="Standaard 4 3 3 4 5 3" xfId="6300" xr:uid="{00000000-0005-0000-0000-0000C14D0000}"/>
    <cellStyle name="Standaard 4 3 3 4 5 3 2" xfId="27195" xr:uid="{00000000-0005-0000-0000-0000C24D0000}"/>
    <cellStyle name="Standaard 4 3 3 4 5 4" xfId="12187" xr:uid="{00000000-0005-0000-0000-0000C34D0000}"/>
    <cellStyle name="Standaard 4 3 3 4 5 4 2" xfId="27196" xr:uid="{00000000-0005-0000-0000-0000C44D0000}"/>
    <cellStyle name="Standaard 4 3 3 4 5 5" xfId="16855" xr:uid="{00000000-0005-0000-0000-0000C54D0000}"/>
    <cellStyle name="Standaard 4 3 3 4 5 6" xfId="27191" xr:uid="{00000000-0005-0000-0000-0000C64D0000}"/>
    <cellStyle name="Standaard 4 3 3 4 6" xfId="856" xr:uid="{00000000-0005-0000-0000-0000C74D0000}"/>
    <cellStyle name="Standaard 4 3 3 4 6 2" xfId="3187" xr:uid="{00000000-0005-0000-0000-0000C84D0000}"/>
    <cellStyle name="Standaard 4 3 3 4 6 2 2" xfId="7854" xr:uid="{00000000-0005-0000-0000-0000C94D0000}"/>
    <cellStyle name="Standaard 4 3 3 4 6 2 2 2" xfId="27199" xr:uid="{00000000-0005-0000-0000-0000CA4D0000}"/>
    <cellStyle name="Standaard 4 3 3 4 6 2 3" xfId="12190" xr:uid="{00000000-0005-0000-0000-0000CB4D0000}"/>
    <cellStyle name="Standaard 4 3 3 4 6 2 3 2" xfId="27200" xr:uid="{00000000-0005-0000-0000-0000CC4D0000}"/>
    <cellStyle name="Standaard 4 3 3 4 6 2 4" xfId="16858" xr:uid="{00000000-0005-0000-0000-0000CD4D0000}"/>
    <cellStyle name="Standaard 4 3 3 4 6 2 5" xfId="27198" xr:uid="{00000000-0005-0000-0000-0000CE4D0000}"/>
    <cellStyle name="Standaard 4 3 3 4 6 3" xfId="5523" xr:uid="{00000000-0005-0000-0000-0000CF4D0000}"/>
    <cellStyle name="Standaard 4 3 3 4 6 3 2" xfId="27201" xr:uid="{00000000-0005-0000-0000-0000D04D0000}"/>
    <cellStyle name="Standaard 4 3 3 4 6 4" xfId="12189" xr:uid="{00000000-0005-0000-0000-0000D14D0000}"/>
    <cellStyle name="Standaard 4 3 3 4 6 4 2" xfId="27202" xr:uid="{00000000-0005-0000-0000-0000D24D0000}"/>
    <cellStyle name="Standaard 4 3 3 4 6 5" xfId="16857" xr:uid="{00000000-0005-0000-0000-0000D34D0000}"/>
    <cellStyle name="Standaard 4 3 3 4 6 6" xfId="27197" xr:uid="{00000000-0005-0000-0000-0000D44D0000}"/>
    <cellStyle name="Standaard 4 3 3 4 7" xfId="2410" xr:uid="{00000000-0005-0000-0000-0000D54D0000}"/>
    <cellStyle name="Standaard 4 3 3 4 7 2" xfId="7077" xr:uid="{00000000-0005-0000-0000-0000D64D0000}"/>
    <cellStyle name="Standaard 4 3 3 4 7 2 2" xfId="27204" xr:uid="{00000000-0005-0000-0000-0000D74D0000}"/>
    <cellStyle name="Standaard 4 3 3 4 7 3" xfId="12191" xr:uid="{00000000-0005-0000-0000-0000D84D0000}"/>
    <cellStyle name="Standaard 4 3 3 4 7 3 2" xfId="27205" xr:uid="{00000000-0005-0000-0000-0000D94D0000}"/>
    <cellStyle name="Standaard 4 3 3 4 7 4" xfId="16859" xr:uid="{00000000-0005-0000-0000-0000DA4D0000}"/>
    <cellStyle name="Standaard 4 3 3 4 7 5" xfId="27203" xr:uid="{00000000-0005-0000-0000-0000DB4D0000}"/>
    <cellStyle name="Standaard 4 3 3 4 8" xfId="4718" xr:uid="{00000000-0005-0000-0000-0000DC4D0000}"/>
    <cellStyle name="Standaard 4 3 3 4 8 2" xfId="27206" xr:uid="{00000000-0005-0000-0000-0000DD4D0000}"/>
    <cellStyle name="Standaard 4 3 3 4 9" xfId="12144" xr:uid="{00000000-0005-0000-0000-0000DE4D0000}"/>
    <cellStyle name="Standaard 4 3 3 4 9 2" xfId="27207" xr:uid="{00000000-0005-0000-0000-0000DF4D0000}"/>
    <cellStyle name="Standaard 4 3 3 5" xfId="125" xr:uid="{00000000-0005-0000-0000-0000E04D0000}"/>
    <cellStyle name="Standaard 4 3 3 5 10" xfId="27208" xr:uid="{00000000-0005-0000-0000-0000E14D0000}"/>
    <cellStyle name="Standaard 4 3 3 5 2" xfId="319" xr:uid="{00000000-0005-0000-0000-0000E24D0000}"/>
    <cellStyle name="Standaard 4 3 3 5 2 2" xfId="710" xr:uid="{00000000-0005-0000-0000-0000E34D0000}"/>
    <cellStyle name="Standaard 4 3 3 5 2 2 2" xfId="2268" xr:uid="{00000000-0005-0000-0000-0000E44D0000}"/>
    <cellStyle name="Standaard 4 3 3 5 2 2 2 2" xfId="4599" xr:uid="{00000000-0005-0000-0000-0000E54D0000}"/>
    <cellStyle name="Standaard 4 3 3 5 2 2 2 2 2" xfId="9266" xr:uid="{00000000-0005-0000-0000-0000E64D0000}"/>
    <cellStyle name="Standaard 4 3 3 5 2 2 2 2 2 2" xfId="27213" xr:uid="{00000000-0005-0000-0000-0000E74D0000}"/>
    <cellStyle name="Standaard 4 3 3 5 2 2 2 2 3" xfId="12196" xr:uid="{00000000-0005-0000-0000-0000E84D0000}"/>
    <cellStyle name="Standaard 4 3 3 5 2 2 2 2 3 2" xfId="27214" xr:uid="{00000000-0005-0000-0000-0000E94D0000}"/>
    <cellStyle name="Standaard 4 3 3 5 2 2 2 2 4" xfId="16864" xr:uid="{00000000-0005-0000-0000-0000EA4D0000}"/>
    <cellStyle name="Standaard 4 3 3 5 2 2 2 2 5" xfId="27212" xr:uid="{00000000-0005-0000-0000-0000EB4D0000}"/>
    <cellStyle name="Standaard 4 3 3 5 2 2 2 3" xfId="6935" xr:uid="{00000000-0005-0000-0000-0000EC4D0000}"/>
    <cellStyle name="Standaard 4 3 3 5 2 2 2 3 2" xfId="27215" xr:uid="{00000000-0005-0000-0000-0000ED4D0000}"/>
    <cellStyle name="Standaard 4 3 3 5 2 2 2 4" xfId="12195" xr:uid="{00000000-0005-0000-0000-0000EE4D0000}"/>
    <cellStyle name="Standaard 4 3 3 5 2 2 2 4 2" xfId="27216" xr:uid="{00000000-0005-0000-0000-0000EF4D0000}"/>
    <cellStyle name="Standaard 4 3 3 5 2 2 2 5" xfId="16863" xr:uid="{00000000-0005-0000-0000-0000F04D0000}"/>
    <cellStyle name="Standaard 4 3 3 5 2 2 2 6" xfId="27211" xr:uid="{00000000-0005-0000-0000-0000F14D0000}"/>
    <cellStyle name="Standaard 4 3 3 5 2 2 3" xfId="1491" xr:uid="{00000000-0005-0000-0000-0000F24D0000}"/>
    <cellStyle name="Standaard 4 3 3 5 2 2 3 2" xfId="3822" xr:uid="{00000000-0005-0000-0000-0000F34D0000}"/>
    <cellStyle name="Standaard 4 3 3 5 2 2 3 2 2" xfId="8489" xr:uid="{00000000-0005-0000-0000-0000F44D0000}"/>
    <cellStyle name="Standaard 4 3 3 5 2 2 3 2 2 2" xfId="27219" xr:uid="{00000000-0005-0000-0000-0000F54D0000}"/>
    <cellStyle name="Standaard 4 3 3 5 2 2 3 2 3" xfId="12198" xr:uid="{00000000-0005-0000-0000-0000F64D0000}"/>
    <cellStyle name="Standaard 4 3 3 5 2 2 3 2 3 2" xfId="27220" xr:uid="{00000000-0005-0000-0000-0000F74D0000}"/>
    <cellStyle name="Standaard 4 3 3 5 2 2 3 2 4" xfId="16866" xr:uid="{00000000-0005-0000-0000-0000F84D0000}"/>
    <cellStyle name="Standaard 4 3 3 5 2 2 3 2 5" xfId="27218" xr:uid="{00000000-0005-0000-0000-0000F94D0000}"/>
    <cellStyle name="Standaard 4 3 3 5 2 2 3 3" xfId="6158" xr:uid="{00000000-0005-0000-0000-0000FA4D0000}"/>
    <cellStyle name="Standaard 4 3 3 5 2 2 3 3 2" xfId="27221" xr:uid="{00000000-0005-0000-0000-0000FB4D0000}"/>
    <cellStyle name="Standaard 4 3 3 5 2 2 3 4" xfId="12197" xr:uid="{00000000-0005-0000-0000-0000FC4D0000}"/>
    <cellStyle name="Standaard 4 3 3 5 2 2 3 4 2" xfId="27222" xr:uid="{00000000-0005-0000-0000-0000FD4D0000}"/>
    <cellStyle name="Standaard 4 3 3 5 2 2 3 5" xfId="16865" xr:uid="{00000000-0005-0000-0000-0000FE4D0000}"/>
    <cellStyle name="Standaard 4 3 3 5 2 2 3 6" xfId="27217" xr:uid="{00000000-0005-0000-0000-0000FF4D0000}"/>
    <cellStyle name="Standaard 4 3 3 5 2 2 4" xfId="3045" xr:uid="{00000000-0005-0000-0000-0000004E0000}"/>
    <cellStyle name="Standaard 4 3 3 5 2 2 4 2" xfId="7712" xr:uid="{00000000-0005-0000-0000-0000014E0000}"/>
    <cellStyle name="Standaard 4 3 3 5 2 2 4 2 2" xfId="27224" xr:uid="{00000000-0005-0000-0000-0000024E0000}"/>
    <cellStyle name="Standaard 4 3 3 5 2 2 4 3" xfId="12199" xr:uid="{00000000-0005-0000-0000-0000034E0000}"/>
    <cellStyle name="Standaard 4 3 3 5 2 2 4 3 2" xfId="27225" xr:uid="{00000000-0005-0000-0000-0000044E0000}"/>
    <cellStyle name="Standaard 4 3 3 5 2 2 4 4" xfId="16867" xr:uid="{00000000-0005-0000-0000-0000054E0000}"/>
    <cellStyle name="Standaard 4 3 3 5 2 2 4 5" xfId="27223" xr:uid="{00000000-0005-0000-0000-0000064E0000}"/>
    <cellStyle name="Standaard 4 3 3 5 2 2 5" xfId="5381" xr:uid="{00000000-0005-0000-0000-0000074E0000}"/>
    <cellStyle name="Standaard 4 3 3 5 2 2 5 2" xfId="27226" xr:uid="{00000000-0005-0000-0000-0000084E0000}"/>
    <cellStyle name="Standaard 4 3 3 5 2 2 6" xfId="12194" xr:uid="{00000000-0005-0000-0000-0000094E0000}"/>
    <cellStyle name="Standaard 4 3 3 5 2 2 6 2" xfId="27227" xr:uid="{00000000-0005-0000-0000-00000A4E0000}"/>
    <cellStyle name="Standaard 4 3 3 5 2 2 7" xfId="16862" xr:uid="{00000000-0005-0000-0000-00000B4E0000}"/>
    <cellStyle name="Standaard 4 3 3 5 2 2 8" xfId="27210" xr:uid="{00000000-0005-0000-0000-00000C4E0000}"/>
    <cellStyle name="Standaard 4 3 3 5 2 3" xfId="1880" xr:uid="{00000000-0005-0000-0000-00000D4E0000}"/>
    <cellStyle name="Standaard 4 3 3 5 2 3 2" xfId="4211" xr:uid="{00000000-0005-0000-0000-00000E4E0000}"/>
    <cellStyle name="Standaard 4 3 3 5 2 3 2 2" xfId="8878" xr:uid="{00000000-0005-0000-0000-00000F4E0000}"/>
    <cellStyle name="Standaard 4 3 3 5 2 3 2 2 2" xfId="27230" xr:uid="{00000000-0005-0000-0000-0000104E0000}"/>
    <cellStyle name="Standaard 4 3 3 5 2 3 2 3" xfId="12201" xr:uid="{00000000-0005-0000-0000-0000114E0000}"/>
    <cellStyle name="Standaard 4 3 3 5 2 3 2 3 2" xfId="27231" xr:uid="{00000000-0005-0000-0000-0000124E0000}"/>
    <cellStyle name="Standaard 4 3 3 5 2 3 2 4" xfId="16869" xr:uid="{00000000-0005-0000-0000-0000134E0000}"/>
    <cellStyle name="Standaard 4 3 3 5 2 3 2 5" xfId="27229" xr:uid="{00000000-0005-0000-0000-0000144E0000}"/>
    <cellStyle name="Standaard 4 3 3 5 2 3 3" xfId="6547" xr:uid="{00000000-0005-0000-0000-0000154E0000}"/>
    <cellStyle name="Standaard 4 3 3 5 2 3 3 2" xfId="27232" xr:uid="{00000000-0005-0000-0000-0000164E0000}"/>
    <cellStyle name="Standaard 4 3 3 5 2 3 4" xfId="12200" xr:uid="{00000000-0005-0000-0000-0000174E0000}"/>
    <cellStyle name="Standaard 4 3 3 5 2 3 4 2" xfId="27233" xr:uid="{00000000-0005-0000-0000-0000184E0000}"/>
    <cellStyle name="Standaard 4 3 3 5 2 3 5" xfId="16868" xr:uid="{00000000-0005-0000-0000-0000194E0000}"/>
    <cellStyle name="Standaard 4 3 3 5 2 3 6" xfId="27228" xr:uid="{00000000-0005-0000-0000-00001A4E0000}"/>
    <cellStyle name="Standaard 4 3 3 5 2 4" xfId="1103" xr:uid="{00000000-0005-0000-0000-00001B4E0000}"/>
    <cellStyle name="Standaard 4 3 3 5 2 4 2" xfId="3434" xr:uid="{00000000-0005-0000-0000-00001C4E0000}"/>
    <cellStyle name="Standaard 4 3 3 5 2 4 2 2" xfId="8101" xr:uid="{00000000-0005-0000-0000-00001D4E0000}"/>
    <cellStyle name="Standaard 4 3 3 5 2 4 2 2 2" xfId="27236" xr:uid="{00000000-0005-0000-0000-00001E4E0000}"/>
    <cellStyle name="Standaard 4 3 3 5 2 4 2 3" xfId="12203" xr:uid="{00000000-0005-0000-0000-00001F4E0000}"/>
    <cellStyle name="Standaard 4 3 3 5 2 4 2 3 2" xfId="27237" xr:uid="{00000000-0005-0000-0000-0000204E0000}"/>
    <cellStyle name="Standaard 4 3 3 5 2 4 2 4" xfId="16871" xr:uid="{00000000-0005-0000-0000-0000214E0000}"/>
    <cellStyle name="Standaard 4 3 3 5 2 4 2 5" xfId="27235" xr:uid="{00000000-0005-0000-0000-0000224E0000}"/>
    <cellStyle name="Standaard 4 3 3 5 2 4 3" xfId="5770" xr:uid="{00000000-0005-0000-0000-0000234E0000}"/>
    <cellStyle name="Standaard 4 3 3 5 2 4 3 2" xfId="27238" xr:uid="{00000000-0005-0000-0000-0000244E0000}"/>
    <cellStyle name="Standaard 4 3 3 5 2 4 4" xfId="12202" xr:uid="{00000000-0005-0000-0000-0000254E0000}"/>
    <cellStyle name="Standaard 4 3 3 5 2 4 4 2" xfId="27239" xr:uid="{00000000-0005-0000-0000-0000264E0000}"/>
    <cellStyle name="Standaard 4 3 3 5 2 4 5" xfId="16870" xr:uid="{00000000-0005-0000-0000-0000274E0000}"/>
    <cellStyle name="Standaard 4 3 3 5 2 4 6" xfId="27234" xr:uid="{00000000-0005-0000-0000-0000284E0000}"/>
    <cellStyle name="Standaard 4 3 3 5 2 5" xfId="2657" xr:uid="{00000000-0005-0000-0000-0000294E0000}"/>
    <cellStyle name="Standaard 4 3 3 5 2 5 2" xfId="7324" xr:uid="{00000000-0005-0000-0000-00002A4E0000}"/>
    <cellStyle name="Standaard 4 3 3 5 2 5 2 2" xfId="27241" xr:uid="{00000000-0005-0000-0000-00002B4E0000}"/>
    <cellStyle name="Standaard 4 3 3 5 2 5 3" xfId="12204" xr:uid="{00000000-0005-0000-0000-00002C4E0000}"/>
    <cellStyle name="Standaard 4 3 3 5 2 5 3 2" xfId="27242" xr:uid="{00000000-0005-0000-0000-00002D4E0000}"/>
    <cellStyle name="Standaard 4 3 3 5 2 5 4" xfId="16872" xr:uid="{00000000-0005-0000-0000-00002E4E0000}"/>
    <cellStyle name="Standaard 4 3 3 5 2 5 5" xfId="27240" xr:uid="{00000000-0005-0000-0000-00002F4E0000}"/>
    <cellStyle name="Standaard 4 3 3 5 2 6" xfId="4993" xr:uid="{00000000-0005-0000-0000-0000304E0000}"/>
    <cellStyle name="Standaard 4 3 3 5 2 6 2" xfId="27243" xr:uid="{00000000-0005-0000-0000-0000314E0000}"/>
    <cellStyle name="Standaard 4 3 3 5 2 7" xfId="12193" xr:uid="{00000000-0005-0000-0000-0000324E0000}"/>
    <cellStyle name="Standaard 4 3 3 5 2 7 2" xfId="27244" xr:uid="{00000000-0005-0000-0000-0000334E0000}"/>
    <cellStyle name="Standaard 4 3 3 5 2 8" xfId="16861" xr:uid="{00000000-0005-0000-0000-0000344E0000}"/>
    <cellStyle name="Standaard 4 3 3 5 2 9" xfId="27209" xr:uid="{00000000-0005-0000-0000-0000354E0000}"/>
    <cellStyle name="Standaard 4 3 3 5 3" xfId="516" xr:uid="{00000000-0005-0000-0000-0000364E0000}"/>
    <cellStyle name="Standaard 4 3 3 5 3 2" xfId="2074" xr:uid="{00000000-0005-0000-0000-0000374E0000}"/>
    <cellStyle name="Standaard 4 3 3 5 3 2 2" xfId="4405" xr:uid="{00000000-0005-0000-0000-0000384E0000}"/>
    <cellStyle name="Standaard 4 3 3 5 3 2 2 2" xfId="9072" xr:uid="{00000000-0005-0000-0000-0000394E0000}"/>
    <cellStyle name="Standaard 4 3 3 5 3 2 2 2 2" xfId="27248" xr:uid="{00000000-0005-0000-0000-00003A4E0000}"/>
    <cellStyle name="Standaard 4 3 3 5 3 2 2 3" xfId="12207" xr:uid="{00000000-0005-0000-0000-00003B4E0000}"/>
    <cellStyle name="Standaard 4 3 3 5 3 2 2 3 2" xfId="27249" xr:uid="{00000000-0005-0000-0000-00003C4E0000}"/>
    <cellStyle name="Standaard 4 3 3 5 3 2 2 4" xfId="16875" xr:uid="{00000000-0005-0000-0000-00003D4E0000}"/>
    <cellStyle name="Standaard 4 3 3 5 3 2 2 5" xfId="27247" xr:uid="{00000000-0005-0000-0000-00003E4E0000}"/>
    <cellStyle name="Standaard 4 3 3 5 3 2 3" xfId="6741" xr:uid="{00000000-0005-0000-0000-00003F4E0000}"/>
    <cellStyle name="Standaard 4 3 3 5 3 2 3 2" xfId="27250" xr:uid="{00000000-0005-0000-0000-0000404E0000}"/>
    <cellStyle name="Standaard 4 3 3 5 3 2 4" xfId="12206" xr:uid="{00000000-0005-0000-0000-0000414E0000}"/>
    <cellStyle name="Standaard 4 3 3 5 3 2 4 2" xfId="27251" xr:uid="{00000000-0005-0000-0000-0000424E0000}"/>
    <cellStyle name="Standaard 4 3 3 5 3 2 5" xfId="16874" xr:uid="{00000000-0005-0000-0000-0000434E0000}"/>
    <cellStyle name="Standaard 4 3 3 5 3 2 6" xfId="27246" xr:uid="{00000000-0005-0000-0000-0000444E0000}"/>
    <cellStyle name="Standaard 4 3 3 5 3 3" xfId="1297" xr:uid="{00000000-0005-0000-0000-0000454E0000}"/>
    <cellStyle name="Standaard 4 3 3 5 3 3 2" xfId="3628" xr:uid="{00000000-0005-0000-0000-0000464E0000}"/>
    <cellStyle name="Standaard 4 3 3 5 3 3 2 2" xfId="8295" xr:uid="{00000000-0005-0000-0000-0000474E0000}"/>
    <cellStyle name="Standaard 4 3 3 5 3 3 2 2 2" xfId="27254" xr:uid="{00000000-0005-0000-0000-0000484E0000}"/>
    <cellStyle name="Standaard 4 3 3 5 3 3 2 3" xfId="12209" xr:uid="{00000000-0005-0000-0000-0000494E0000}"/>
    <cellStyle name="Standaard 4 3 3 5 3 3 2 3 2" xfId="27255" xr:uid="{00000000-0005-0000-0000-00004A4E0000}"/>
    <cellStyle name="Standaard 4 3 3 5 3 3 2 4" xfId="16877" xr:uid="{00000000-0005-0000-0000-00004B4E0000}"/>
    <cellStyle name="Standaard 4 3 3 5 3 3 2 5" xfId="27253" xr:uid="{00000000-0005-0000-0000-00004C4E0000}"/>
    <cellStyle name="Standaard 4 3 3 5 3 3 3" xfId="5964" xr:uid="{00000000-0005-0000-0000-00004D4E0000}"/>
    <cellStyle name="Standaard 4 3 3 5 3 3 3 2" xfId="27256" xr:uid="{00000000-0005-0000-0000-00004E4E0000}"/>
    <cellStyle name="Standaard 4 3 3 5 3 3 4" xfId="12208" xr:uid="{00000000-0005-0000-0000-00004F4E0000}"/>
    <cellStyle name="Standaard 4 3 3 5 3 3 4 2" xfId="27257" xr:uid="{00000000-0005-0000-0000-0000504E0000}"/>
    <cellStyle name="Standaard 4 3 3 5 3 3 5" xfId="16876" xr:uid="{00000000-0005-0000-0000-0000514E0000}"/>
    <cellStyle name="Standaard 4 3 3 5 3 3 6" xfId="27252" xr:uid="{00000000-0005-0000-0000-0000524E0000}"/>
    <cellStyle name="Standaard 4 3 3 5 3 4" xfId="2851" xr:uid="{00000000-0005-0000-0000-0000534E0000}"/>
    <cellStyle name="Standaard 4 3 3 5 3 4 2" xfId="7518" xr:uid="{00000000-0005-0000-0000-0000544E0000}"/>
    <cellStyle name="Standaard 4 3 3 5 3 4 2 2" xfId="27259" xr:uid="{00000000-0005-0000-0000-0000554E0000}"/>
    <cellStyle name="Standaard 4 3 3 5 3 4 3" xfId="12210" xr:uid="{00000000-0005-0000-0000-0000564E0000}"/>
    <cellStyle name="Standaard 4 3 3 5 3 4 3 2" xfId="27260" xr:uid="{00000000-0005-0000-0000-0000574E0000}"/>
    <cellStyle name="Standaard 4 3 3 5 3 4 4" xfId="16878" xr:uid="{00000000-0005-0000-0000-0000584E0000}"/>
    <cellStyle name="Standaard 4 3 3 5 3 4 5" xfId="27258" xr:uid="{00000000-0005-0000-0000-0000594E0000}"/>
    <cellStyle name="Standaard 4 3 3 5 3 5" xfId="5187" xr:uid="{00000000-0005-0000-0000-00005A4E0000}"/>
    <cellStyle name="Standaard 4 3 3 5 3 5 2" xfId="27261" xr:uid="{00000000-0005-0000-0000-00005B4E0000}"/>
    <cellStyle name="Standaard 4 3 3 5 3 6" xfId="12205" xr:uid="{00000000-0005-0000-0000-00005C4E0000}"/>
    <cellStyle name="Standaard 4 3 3 5 3 6 2" xfId="27262" xr:uid="{00000000-0005-0000-0000-00005D4E0000}"/>
    <cellStyle name="Standaard 4 3 3 5 3 7" xfId="16873" xr:uid="{00000000-0005-0000-0000-00005E4E0000}"/>
    <cellStyle name="Standaard 4 3 3 5 3 8" xfId="27245" xr:uid="{00000000-0005-0000-0000-00005F4E0000}"/>
    <cellStyle name="Standaard 4 3 3 5 4" xfId="1686" xr:uid="{00000000-0005-0000-0000-0000604E0000}"/>
    <cellStyle name="Standaard 4 3 3 5 4 2" xfId="4017" xr:uid="{00000000-0005-0000-0000-0000614E0000}"/>
    <cellStyle name="Standaard 4 3 3 5 4 2 2" xfId="8684" xr:uid="{00000000-0005-0000-0000-0000624E0000}"/>
    <cellStyle name="Standaard 4 3 3 5 4 2 2 2" xfId="27265" xr:uid="{00000000-0005-0000-0000-0000634E0000}"/>
    <cellStyle name="Standaard 4 3 3 5 4 2 3" xfId="12212" xr:uid="{00000000-0005-0000-0000-0000644E0000}"/>
    <cellStyle name="Standaard 4 3 3 5 4 2 3 2" xfId="27266" xr:uid="{00000000-0005-0000-0000-0000654E0000}"/>
    <cellStyle name="Standaard 4 3 3 5 4 2 4" xfId="16880" xr:uid="{00000000-0005-0000-0000-0000664E0000}"/>
    <cellStyle name="Standaard 4 3 3 5 4 2 5" xfId="27264" xr:uid="{00000000-0005-0000-0000-0000674E0000}"/>
    <cellStyle name="Standaard 4 3 3 5 4 3" xfId="6353" xr:uid="{00000000-0005-0000-0000-0000684E0000}"/>
    <cellStyle name="Standaard 4 3 3 5 4 3 2" xfId="27267" xr:uid="{00000000-0005-0000-0000-0000694E0000}"/>
    <cellStyle name="Standaard 4 3 3 5 4 4" xfId="12211" xr:uid="{00000000-0005-0000-0000-00006A4E0000}"/>
    <cellStyle name="Standaard 4 3 3 5 4 4 2" xfId="27268" xr:uid="{00000000-0005-0000-0000-00006B4E0000}"/>
    <cellStyle name="Standaard 4 3 3 5 4 5" xfId="16879" xr:uid="{00000000-0005-0000-0000-00006C4E0000}"/>
    <cellStyle name="Standaard 4 3 3 5 4 6" xfId="27263" xr:uid="{00000000-0005-0000-0000-00006D4E0000}"/>
    <cellStyle name="Standaard 4 3 3 5 5" xfId="909" xr:uid="{00000000-0005-0000-0000-00006E4E0000}"/>
    <cellStyle name="Standaard 4 3 3 5 5 2" xfId="3240" xr:uid="{00000000-0005-0000-0000-00006F4E0000}"/>
    <cellStyle name="Standaard 4 3 3 5 5 2 2" xfId="7907" xr:uid="{00000000-0005-0000-0000-0000704E0000}"/>
    <cellStyle name="Standaard 4 3 3 5 5 2 2 2" xfId="27271" xr:uid="{00000000-0005-0000-0000-0000714E0000}"/>
    <cellStyle name="Standaard 4 3 3 5 5 2 3" xfId="12214" xr:uid="{00000000-0005-0000-0000-0000724E0000}"/>
    <cellStyle name="Standaard 4 3 3 5 5 2 3 2" xfId="27272" xr:uid="{00000000-0005-0000-0000-0000734E0000}"/>
    <cellStyle name="Standaard 4 3 3 5 5 2 4" xfId="16882" xr:uid="{00000000-0005-0000-0000-0000744E0000}"/>
    <cellStyle name="Standaard 4 3 3 5 5 2 5" xfId="27270" xr:uid="{00000000-0005-0000-0000-0000754E0000}"/>
    <cellStyle name="Standaard 4 3 3 5 5 3" xfId="5576" xr:uid="{00000000-0005-0000-0000-0000764E0000}"/>
    <cellStyle name="Standaard 4 3 3 5 5 3 2" xfId="27273" xr:uid="{00000000-0005-0000-0000-0000774E0000}"/>
    <cellStyle name="Standaard 4 3 3 5 5 4" xfId="12213" xr:uid="{00000000-0005-0000-0000-0000784E0000}"/>
    <cellStyle name="Standaard 4 3 3 5 5 4 2" xfId="27274" xr:uid="{00000000-0005-0000-0000-0000794E0000}"/>
    <cellStyle name="Standaard 4 3 3 5 5 5" xfId="16881" xr:uid="{00000000-0005-0000-0000-00007A4E0000}"/>
    <cellStyle name="Standaard 4 3 3 5 5 6" xfId="27269" xr:uid="{00000000-0005-0000-0000-00007B4E0000}"/>
    <cellStyle name="Standaard 4 3 3 5 6" xfId="2463" xr:uid="{00000000-0005-0000-0000-00007C4E0000}"/>
    <cellStyle name="Standaard 4 3 3 5 6 2" xfId="7130" xr:uid="{00000000-0005-0000-0000-00007D4E0000}"/>
    <cellStyle name="Standaard 4 3 3 5 6 2 2" xfId="27276" xr:uid="{00000000-0005-0000-0000-00007E4E0000}"/>
    <cellStyle name="Standaard 4 3 3 5 6 3" xfId="12215" xr:uid="{00000000-0005-0000-0000-00007F4E0000}"/>
    <cellStyle name="Standaard 4 3 3 5 6 3 2" xfId="27277" xr:uid="{00000000-0005-0000-0000-0000804E0000}"/>
    <cellStyle name="Standaard 4 3 3 5 6 4" xfId="16883" xr:uid="{00000000-0005-0000-0000-0000814E0000}"/>
    <cellStyle name="Standaard 4 3 3 5 6 5" xfId="27275" xr:uid="{00000000-0005-0000-0000-0000824E0000}"/>
    <cellStyle name="Standaard 4 3 3 5 7" xfId="4799" xr:uid="{00000000-0005-0000-0000-0000834E0000}"/>
    <cellStyle name="Standaard 4 3 3 5 7 2" xfId="27278" xr:uid="{00000000-0005-0000-0000-0000844E0000}"/>
    <cellStyle name="Standaard 4 3 3 5 8" xfId="12192" xr:uid="{00000000-0005-0000-0000-0000854E0000}"/>
    <cellStyle name="Standaard 4 3 3 5 8 2" xfId="27279" xr:uid="{00000000-0005-0000-0000-0000864E0000}"/>
    <cellStyle name="Standaard 4 3 3 5 9" xfId="16860" xr:uid="{00000000-0005-0000-0000-0000874E0000}"/>
    <cellStyle name="Standaard 4 3 3 6" xfId="263" xr:uid="{00000000-0005-0000-0000-0000884E0000}"/>
    <cellStyle name="Standaard 4 3 3 6 2" xfId="654" xr:uid="{00000000-0005-0000-0000-0000894E0000}"/>
    <cellStyle name="Standaard 4 3 3 6 2 2" xfId="2212" xr:uid="{00000000-0005-0000-0000-00008A4E0000}"/>
    <cellStyle name="Standaard 4 3 3 6 2 2 2" xfId="4543" xr:uid="{00000000-0005-0000-0000-00008B4E0000}"/>
    <cellStyle name="Standaard 4 3 3 6 2 2 2 2" xfId="9210" xr:uid="{00000000-0005-0000-0000-00008C4E0000}"/>
    <cellStyle name="Standaard 4 3 3 6 2 2 2 2 2" xfId="27284" xr:uid="{00000000-0005-0000-0000-00008D4E0000}"/>
    <cellStyle name="Standaard 4 3 3 6 2 2 2 3" xfId="12219" xr:uid="{00000000-0005-0000-0000-00008E4E0000}"/>
    <cellStyle name="Standaard 4 3 3 6 2 2 2 3 2" xfId="27285" xr:uid="{00000000-0005-0000-0000-00008F4E0000}"/>
    <cellStyle name="Standaard 4 3 3 6 2 2 2 4" xfId="16887" xr:uid="{00000000-0005-0000-0000-0000904E0000}"/>
    <cellStyle name="Standaard 4 3 3 6 2 2 2 5" xfId="27283" xr:uid="{00000000-0005-0000-0000-0000914E0000}"/>
    <cellStyle name="Standaard 4 3 3 6 2 2 3" xfId="6879" xr:uid="{00000000-0005-0000-0000-0000924E0000}"/>
    <cellStyle name="Standaard 4 3 3 6 2 2 3 2" xfId="27286" xr:uid="{00000000-0005-0000-0000-0000934E0000}"/>
    <cellStyle name="Standaard 4 3 3 6 2 2 4" xfId="12218" xr:uid="{00000000-0005-0000-0000-0000944E0000}"/>
    <cellStyle name="Standaard 4 3 3 6 2 2 4 2" xfId="27287" xr:uid="{00000000-0005-0000-0000-0000954E0000}"/>
    <cellStyle name="Standaard 4 3 3 6 2 2 5" xfId="16886" xr:uid="{00000000-0005-0000-0000-0000964E0000}"/>
    <cellStyle name="Standaard 4 3 3 6 2 2 6" xfId="27282" xr:uid="{00000000-0005-0000-0000-0000974E0000}"/>
    <cellStyle name="Standaard 4 3 3 6 2 3" xfId="1435" xr:uid="{00000000-0005-0000-0000-0000984E0000}"/>
    <cellStyle name="Standaard 4 3 3 6 2 3 2" xfId="3766" xr:uid="{00000000-0005-0000-0000-0000994E0000}"/>
    <cellStyle name="Standaard 4 3 3 6 2 3 2 2" xfId="8433" xr:uid="{00000000-0005-0000-0000-00009A4E0000}"/>
    <cellStyle name="Standaard 4 3 3 6 2 3 2 2 2" xfId="27290" xr:uid="{00000000-0005-0000-0000-00009B4E0000}"/>
    <cellStyle name="Standaard 4 3 3 6 2 3 2 3" xfId="12221" xr:uid="{00000000-0005-0000-0000-00009C4E0000}"/>
    <cellStyle name="Standaard 4 3 3 6 2 3 2 3 2" xfId="27291" xr:uid="{00000000-0005-0000-0000-00009D4E0000}"/>
    <cellStyle name="Standaard 4 3 3 6 2 3 2 4" xfId="16889" xr:uid="{00000000-0005-0000-0000-00009E4E0000}"/>
    <cellStyle name="Standaard 4 3 3 6 2 3 2 5" xfId="27289" xr:uid="{00000000-0005-0000-0000-00009F4E0000}"/>
    <cellStyle name="Standaard 4 3 3 6 2 3 3" xfId="6102" xr:uid="{00000000-0005-0000-0000-0000A04E0000}"/>
    <cellStyle name="Standaard 4 3 3 6 2 3 3 2" xfId="27292" xr:uid="{00000000-0005-0000-0000-0000A14E0000}"/>
    <cellStyle name="Standaard 4 3 3 6 2 3 4" xfId="12220" xr:uid="{00000000-0005-0000-0000-0000A24E0000}"/>
    <cellStyle name="Standaard 4 3 3 6 2 3 4 2" xfId="27293" xr:uid="{00000000-0005-0000-0000-0000A34E0000}"/>
    <cellStyle name="Standaard 4 3 3 6 2 3 5" xfId="16888" xr:uid="{00000000-0005-0000-0000-0000A44E0000}"/>
    <cellStyle name="Standaard 4 3 3 6 2 3 6" xfId="27288" xr:uid="{00000000-0005-0000-0000-0000A54E0000}"/>
    <cellStyle name="Standaard 4 3 3 6 2 4" xfId="2989" xr:uid="{00000000-0005-0000-0000-0000A64E0000}"/>
    <cellStyle name="Standaard 4 3 3 6 2 4 2" xfId="7656" xr:uid="{00000000-0005-0000-0000-0000A74E0000}"/>
    <cellStyle name="Standaard 4 3 3 6 2 4 2 2" xfId="27295" xr:uid="{00000000-0005-0000-0000-0000A84E0000}"/>
    <cellStyle name="Standaard 4 3 3 6 2 4 3" xfId="12222" xr:uid="{00000000-0005-0000-0000-0000A94E0000}"/>
    <cellStyle name="Standaard 4 3 3 6 2 4 3 2" xfId="27296" xr:uid="{00000000-0005-0000-0000-0000AA4E0000}"/>
    <cellStyle name="Standaard 4 3 3 6 2 4 4" xfId="16890" xr:uid="{00000000-0005-0000-0000-0000AB4E0000}"/>
    <cellStyle name="Standaard 4 3 3 6 2 4 5" xfId="27294" xr:uid="{00000000-0005-0000-0000-0000AC4E0000}"/>
    <cellStyle name="Standaard 4 3 3 6 2 5" xfId="5325" xr:uid="{00000000-0005-0000-0000-0000AD4E0000}"/>
    <cellStyle name="Standaard 4 3 3 6 2 5 2" xfId="27297" xr:uid="{00000000-0005-0000-0000-0000AE4E0000}"/>
    <cellStyle name="Standaard 4 3 3 6 2 6" xfId="12217" xr:uid="{00000000-0005-0000-0000-0000AF4E0000}"/>
    <cellStyle name="Standaard 4 3 3 6 2 6 2" xfId="27298" xr:uid="{00000000-0005-0000-0000-0000B04E0000}"/>
    <cellStyle name="Standaard 4 3 3 6 2 7" xfId="16885" xr:uid="{00000000-0005-0000-0000-0000B14E0000}"/>
    <cellStyle name="Standaard 4 3 3 6 2 8" xfId="27281" xr:uid="{00000000-0005-0000-0000-0000B24E0000}"/>
    <cellStyle name="Standaard 4 3 3 6 3" xfId="1824" xr:uid="{00000000-0005-0000-0000-0000B34E0000}"/>
    <cellStyle name="Standaard 4 3 3 6 3 2" xfId="4155" xr:uid="{00000000-0005-0000-0000-0000B44E0000}"/>
    <cellStyle name="Standaard 4 3 3 6 3 2 2" xfId="8822" xr:uid="{00000000-0005-0000-0000-0000B54E0000}"/>
    <cellStyle name="Standaard 4 3 3 6 3 2 2 2" xfId="27301" xr:uid="{00000000-0005-0000-0000-0000B64E0000}"/>
    <cellStyle name="Standaard 4 3 3 6 3 2 3" xfId="12224" xr:uid="{00000000-0005-0000-0000-0000B74E0000}"/>
    <cellStyle name="Standaard 4 3 3 6 3 2 3 2" xfId="27302" xr:uid="{00000000-0005-0000-0000-0000B84E0000}"/>
    <cellStyle name="Standaard 4 3 3 6 3 2 4" xfId="16892" xr:uid="{00000000-0005-0000-0000-0000B94E0000}"/>
    <cellStyle name="Standaard 4 3 3 6 3 2 5" xfId="27300" xr:uid="{00000000-0005-0000-0000-0000BA4E0000}"/>
    <cellStyle name="Standaard 4 3 3 6 3 3" xfId="6491" xr:uid="{00000000-0005-0000-0000-0000BB4E0000}"/>
    <cellStyle name="Standaard 4 3 3 6 3 3 2" xfId="27303" xr:uid="{00000000-0005-0000-0000-0000BC4E0000}"/>
    <cellStyle name="Standaard 4 3 3 6 3 4" xfId="12223" xr:uid="{00000000-0005-0000-0000-0000BD4E0000}"/>
    <cellStyle name="Standaard 4 3 3 6 3 4 2" xfId="27304" xr:uid="{00000000-0005-0000-0000-0000BE4E0000}"/>
    <cellStyle name="Standaard 4 3 3 6 3 5" xfId="16891" xr:uid="{00000000-0005-0000-0000-0000BF4E0000}"/>
    <cellStyle name="Standaard 4 3 3 6 3 6" xfId="27299" xr:uid="{00000000-0005-0000-0000-0000C04E0000}"/>
    <cellStyle name="Standaard 4 3 3 6 4" xfId="1047" xr:uid="{00000000-0005-0000-0000-0000C14E0000}"/>
    <cellStyle name="Standaard 4 3 3 6 4 2" xfId="3378" xr:uid="{00000000-0005-0000-0000-0000C24E0000}"/>
    <cellStyle name="Standaard 4 3 3 6 4 2 2" xfId="8045" xr:uid="{00000000-0005-0000-0000-0000C34E0000}"/>
    <cellStyle name="Standaard 4 3 3 6 4 2 2 2" xfId="27307" xr:uid="{00000000-0005-0000-0000-0000C44E0000}"/>
    <cellStyle name="Standaard 4 3 3 6 4 2 3" xfId="12226" xr:uid="{00000000-0005-0000-0000-0000C54E0000}"/>
    <cellStyle name="Standaard 4 3 3 6 4 2 3 2" xfId="27308" xr:uid="{00000000-0005-0000-0000-0000C64E0000}"/>
    <cellStyle name="Standaard 4 3 3 6 4 2 4" xfId="16894" xr:uid="{00000000-0005-0000-0000-0000C74E0000}"/>
    <cellStyle name="Standaard 4 3 3 6 4 2 5" xfId="27306" xr:uid="{00000000-0005-0000-0000-0000C84E0000}"/>
    <cellStyle name="Standaard 4 3 3 6 4 3" xfId="5714" xr:uid="{00000000-0005-0000-0000-0000C94E0000}"/>
    <cellStyle name="Standaard 4 3 3 6 4 3 2" xfId="27309" xr:uid="{00000000-0005-0000-0000-0000CA4E0000}"/>
    <cellStyle name="Standaard 4 3 3 6 4 4" xfId="12225" xr:uid="{00000000-0005-0000-0000-0000CB4E0000}"/>
    <cellStyle name="Standaard 4 3 3 6 4 4 2" xfId="27310" xr:uid="{00000000-0005-0000-0000-0000CC4E0000}"/>
    <cellStyle name="Standaard 4 3 3 6 4 5" xfId="16893" xr:uid="{00000000-0005-0000-0000-0000CD4E0000}"/>
    <cellStyle name="Standaard 4 3 3 6 4 6" xfId="27305" xr:uid="{00000000-0005-0000-0000-0000CE4E0000}"/>
    <cellStyle name="Standaard 4 3 3 6 5" xfId="2601" xr:uid="{00000000-0005-0000-0000-0000CF4E0000}"/>
    <cellStyle name="Standaard 4 3 3 6 5 2" xfId="7268" xr:uid="{00000000-0005-0000-0000-0000D04E0000}"/>
    <cellStyle name="Standaard 4 3 3 6 5 2 2" xfId="27312" xr:uid="{00000000-0005-0000-0000-0000D14E0000}"/>
    <cellStyle name="Standaard 4 3 3 6 5 3" xfId="12227" xr:uid="{00000000-0005-0000-0000-0000D24E0000}"/>
    <cellStyle name="Standaard 4 3 3 6 5 3 2" xfId="27313" xr:uid="{00000000-0005-0000-0000-0000D34E0000}"/>
    <cellStyle name="Standaard 4 3 3 6 5 4" xfId="16895" xr:uid="{00000000-0005-0000-0000-0000D44E0000}"/>
    <cellStyle name="Standaard 4 3 3 6 5 5" xfId="27311" xr:uid="{00000000-0005-0000-0000-0000D54E0000}"/>
    <cellStyle name="Standaard 4 3 3 6 6" xfId="4937" xr:uid="{00000000-0005-0000-0000-0000D64E0000}"/>
    <cellStyle name="Standaard 4 3 3 6 6 2" xfId="27314" xr:uid="{00000000-0005-0000-0000-0000D74E0000}"/>
    <cellStyle name="Standaard 4 3 3 6 7" xfId="12216" xr:uid="{00000000-0005-0000-0000-0000D84E0000}"/>
    <cellStyle name="Standaard 4 3 3 6 7 2" xfId="27315" xr:uid="{00000000-0005-0000-0000-0000D94E0000}"/>
    <cellStyle name="Standaard 4 3 3 6 8" xfId="16884" xr:uid="{00000000-0005-0000-0000-0000DA4E0000}"/>
    <cellStyle name="Standaard 4 3 3 6 9" xfId="27280" xr:uid="{00000000-0005-0000-0000-0000DB4E0000}"/>
    <cellStyle name="Standaard 4 3 3 7" xfId="460" xr:uid="{00000000-0005-0000-0000-0000DC4E0000}"/>
    <cellStyle name="Standaard 4 3 3 7 2" xfId="2018" xr:uid="{00000000-0005-0000-0000-0000DD4E0000}"/>
    <cellStyle name="Standaard 4 3 3 7 2 2" xfId="4349" xr:uid="{00000000-0005-0000-0000-0000DE4E0000}"/>
    <cellStyle name="Standaard 4 3 3 7 2 2 2" xfId="9016" xr:uid="{00000000-0005-0000-0000-0000DF4E0000}"/>
    <cellStyle name="Standaard 4 3 3 7 2 2 2 2" xfId="27319" xr:uid="{00000000-0005-0000-0000-0000E04E0000}"/>
    <cellStyle name="Standaard 4 3 3 7 2 2 3" xfId="12230" xr:uid="{00000000-0005-0000-0000-0000E14E0000}"/>
    <cellStyle name="Standaard 4 3 3 7 2 2 3 2" xfId="27320" xr:uid="{00000000-0005-0000-0000-0000E24E0000}"/>
    <cellStyle name="Standaard 4 3 3 7 2 2 4" xfId="16898" xr:uid="{00000000-0005-0000-0000-0000E34E0000}"/>
    <cellStyle name="Standaard 4 3 3 7 2 2 5" xfId="27318" xr:uid="{00000000-0005-0000-0000-0000E44E0000}"/>
    <cellStyle name="Standaard 4 3 3 7 2 3" xfId="6685" xr:uid="{00000000-0005-0000-0000-0000E54E0000}"/>
    <cellStyle name="Standaard 4 3 3 7 2 3 2" xfId="27321" xr:uid="{00000000-0005-0000-0000-0000E64E0000}"/>
    <cellStyle name="Standaard 4 3 3 7 2 4" xfId="12229" xr:uid="{00000000-0005-0000-0000-0000E74E0000}"/>
    <cellStyle name="Standaard 4 3 3 7 2 4 2" xfId="27322" xr:uid="{00000000-0005-0000-0000-0000E84E0000}"/>
    <cellStyle name="Standaard 4 3 3 7 2 5" xfId="16897" xr:uid="{00000000-0005-0000-0000-0000E94E0000}"/>
    <cellStyle name="Standaard 4 3 3 7 2 6" xfId="27317" xr:uid="{00000000-0005-0000-0000-0000EA4E0000}"/>
    <cellStyle name="Standaard 4 3 3 7 3" xfId="1241" xr:uid="{00000000-0005-0000-0000-0000EB4E0000}"/>
    <cellStyle name="Standaard 4 3 3 7 3 2" xfId="3572" xr:uid="{00000000-0005-0000-0000-0000EC4E0000}"/>
    <cellStyle name="Standaard 4 3 3 7 3 2 2" xfId="8239" xr:uid="{00000000-0005-0000-0000-0000ED4E0000}"/>
    <cellStyle name="Standaard 4 3 3 7 3 2 2 2" xfId="27325" xr:uid="{00000000-0005-0000-0000-0000EE4E0000}"/>
    <cellStyle name="Standaard 4 3 3 7 3 2 3" xfId="12232" xr:uid="{00000000-0005-0000-0000-0000EF4E0000}"/>
    <cellStyle name="Standaard 4 3 3 7 3 2 3 2" xfId="27326" xr:uid="{00000000-0005-0000-0000-0000F04E0000}"/>
    <cellStyle name="Standaard 4 3 3 7 3 2 4" xfId="16900" xr:uid="{00000000-0005-0000-0000-0000F14E0000}"/>
    <cellStyle name="Standaard 4 3 3 7 3 2 5" xfId="27324" xr:uid="{00000000-0005-0000-0000-0000F24E0000}"/>
    <cellStyle name="Standaard 4 3 3 7 3 3" xfId="5908" xr:uid="{00000000-0005-0000-0000-0000F34E0000}"/>
    <cellStyle name="Standaard 4 3 3 7 3 3 2" xfId="27327" xr:uid="{00000000-0005-0000-0000-0000F44E0000}"/>
    <cellStyle name="Standaard 4 3 3 7 3 4" xfId="12231" xr:uid="{00000000-0005-0000-0000-0000F54E0000}"/>
    <cellStyle name="Standaard 4 3 3 7 3 4 2" xfId="27328" xr:uid="{00000000-0005-0000-0000-0000F64E0000}"/>
    <cellStyle name="Standaard 4 3 3 7 3 5" xfId="16899" xr:uid="{00000000-0005-0000-0000-0000F74E0000}"/>
    <cellStyle name="Standaard 4 3 3 7 3 6" xfId="27323" xr:uid="{00000000-0005-0000-0000-0000F84E0000}"/>
    <cellStyle name="Standaard 4 3 3 7 4" xfId="2795" xr:uid="{00000000-0005-0000-0000-0000F94E0000}"/>
    <cellStyle name="Standaard 4 3 3 7 4 2" xfId="7462" xr:uid="{00000000-0005-0000-0000-0000FA4E0000}"/>
    <cellStyle name="Standaard 4 3 3 7 4 2 2" xfId="27330" xr:uid="{00000000-0005-0000-0000-0000FB4E0000}"/>
    <cellStyle name="Standaard 4 3 3 7 4 3" xfId="12233" xr:uid="{00000000-0005-0000-0000-0000FC4E0000}"/>
    <cellStyle name="Standaard 4 3 3 7 4 3 2" xfId="27331" xr:uid="{00000000-0005-0000-0000-0000FD4E0000}"/>
    <cellStyle name="Standaard 4 3 3 7 4 4" xfId="16901" xr:uid="{00000000-0005-0000-0000-0000FE4E0000}"/>
    <cellStyle name="Standaard 4 3 3 7 4 5" xfId="27329" xr:uid="{00000000-0005-0000-0000-0000FF4E0000}"/>
    <cellStyle name="Standaard 4 3 3 7 5" xfId="5131" xr:uid="{00000000-0005-0000-0000-0000004F0000}"/>
    <cellStyle name="Standaard 4 3 3 7 5 2" xfId="27332" xr:uid="{00000000-0005-0000-0000-0000014F0000}"/>
    <cellStyle name="Standaard 4 3 3 7 6" xfId="12228" xr:uid="{00000000-0005-0000-0000-0000024F0000}"/>
    <cellStyle name="Standaard 4 3 3 7 6 2" xfId="27333" xr:uid="{00000000-0005-0000-0000-0000034F0000}"/>
    <cellStyle name="Standaard 4 3 3 7 7" xfId="16896" xr:uid="{00000000-0005-0000-0000-0000044F0000}"/>
    <cellStyle name="Standaard 4 3 3 7 8" xfId="27316" xr:uid="{00000000-0005-0000-0000-0000054F0000}"/>
    <cellStyle name="Standaard 4 3 3 8" xfId="1630" xr:uid="{00000000-0005-0000-0000-0000064F0000}"/>
    <cellStyle name="Standaard 4 3 3 8 2" xfId="3961" xr:uid="{00000000-0005-0000-0000-0000074F0000}"/>
    <cellStyle name="Standaard 4 3 3 8 2 2" xfId="8628" xr:uid="{00000000-0005-0000-0000-0000084F0000}"/>
    <cellStyle name="Standaard 4 3 3 8 2 2 2" xfId="27336" xr:uid="{00000000-0005-0000-0000-0000094F0000}"/>
    <cellStyle name="Standaard 4 3 3 8 2 3" xfId="12235" xr:uid="{00000000-0005-0000-0000-00000A4F0000}"/>
    <cellStyle name="Standaard 4 3 3 8 2 3 2" xfId="27337" xr:uid="{00000000-0005-0000-0000-00000B4F0000}"/>
    <cellStyle name="Standaard 4 3 3 8 2 4" xfId="16903" xr:uid="{00000000-0005-0000-0000-00000C4F0000}"/>
    <cellStyle name="Standaard 4 3 3 8 2 5" xfId="27335" xr:uid="{00000000-0005-0000-0000-00000D4F0000}"/>
    <cellStyle name="Standaard 4 3 3 8 3" xfId="6297" xr:uid="{00000000-0005-0000-0000-00000E4F0000}"/>
    <cellStyle name="Standaard 4 3 3 8 3 2" xfId="27338" xr:uid="{00000000-0005-0000-0000-00000F4F0000}"/>
    <cellStyle name="Standaard 4 3 3 8 4" xfId="12234" xr:uid="{00000000-0005-0000-0000-0000104F0000}"/>
    <cellStyle name="Standaard 4 3 3 8 4 2" xfId="27339" xr:uid="{00000000-0005-0000-0000-0000114F0000}"/>
    <cellStyle name="Standaard 4 3 3 8 5" xfId="16902" xr:uid="{00000000-0005-0000-0000-0000124F0000}"/>
    <cellStyle name="Standaard 4 3 3 8 6" xfId="27334" xr:uid="{00000000-0005-0000-0000-0000134F0000}"/>
    <cellStyle name="Standaard 4 3 3 9" xfId="853" xr:uid="{00000000-0005-0000-0000-0000144F0000}"/>
    <cellStyle name="Standaard 4 3 3 9 2" xfId="3184" xr:uid="{00000000-0005-0000-0000-0000154F0000}"/>
    <cellStyle name="Standaard 4 3 3 9 2 2" xfId="7851" xr:uid="{00000000-0005-0000-0000-0000164F0000}"/>
    <cellStyle name="Standaard 4 3 3 9 2 2 2" xfId="27342" xr:uid="{00000000-0005-0000-0000-0000174F0000}"/>
    <cellStyle name="Standaard 4 3 3 9 2 3" xfId="12237" xr:uid="{00000000-0005-0000-0000-0000184F0000}"/>
    <cellStyle name="Standaard 4 3 3 9 2 3 2" xfId="27343" xr:uid="{00000000-0005-0000-0000-0000194F0000}"/>
    <cellStyle name="Standaard 4 3 3 9 2 4" xfId="16905" xr:uid="{00000000-0005-0000-0000-00001A4F0000}"/>
    <cellStyle name="Standaard 4 3 3 9 2 5" xfId="27341" xr:uid="{00000000-0005-0000-0000-00001B4F0000}"/>
    <cellStyle name="Standaard 4 3 3 9 3" xfId="5520" xr:uid="{00000000-0005-0000-0000-00001C4F0000}"/>
    <cellStyle name="Standaard 4 3 3 9 3 2" xfId="27344" xr:uid="{00000000-0005-0000-0000-00001D4F0000}"/>
    <cellStyle name="Standaard 4 3 3 9 4" xfId="12236" xr:uid="{00000000-0005-0000-0000-00001E4F0000}"/>
    <cellStyle name="Standaard 4 3 3 9 4 2" xfId="27345" xr:uid="{00000000-0005-0000-0000-00001F4F0000}"/>
    <cellStyle name="Standaard 4 3 3 9 5" xfId="16904" xr:uid="{00000000-0005-0000-0000-0000204F0000}"/>
    <cellStyle name="Standaard 4 3 3 9 6" xfId="27340" xr:uid="{00000000-0005-0000-0000-0000214F0000}"/>
    <cellStyle name="Standaard 4 3 4" xfId="71" xr:uid="{00000000-0005-0000-0000-0000224F0000}"/>
    <cellStyle name="Standaard 4 3 4 10" xfId="4724" xr:uid="{00000000-0005-0000-0000-0000234F0000}"/>
    <cellStyle name="Standaard 4 3 4 10 2" xfId="27347" xr:uid="{00000000-0005-0000-0000-0000244F0000}"/>
    <cellStyle name="Standaard 4 3 4 11" xfId="12238" xr:uid="{00000000-0005-0000-0000-0000254F0000}"/>
    <cellStyle name="Standaard 4 3 4 11 2" xfId="27348" xr:uid="{00000000-0005-0000-0000-0000264F0000}"/>
    <cellStyle name="Standaard 4 3 4 12" xfId="16906" xr:uid="{00000000-0005-0000-0000-0000274F0000}"/>
    <cellStyle name="Standaard 4 3 4 13" xfId="27346" xr:uid="{00000000-0005-0000-0000-0000284F0000}"/>
    <cellStyle name="Standaard 4 3 4 2" xfId="72" xr:uid="{00000000-0005-0000-0000-0000294F0000}"/>
    <cellStyle name="Standaard 4 3 4 2 10" xfId="16907" xr:uid="{00000000-0005-0000-0000-00002A4F0000}"/>
    <cellStyle name="Standaard 4 3 4 2 11" xfId="27349" xr:uid="{00000000-0005-0000-0000-00002B4F0000}"/>
    <cellStyle name="Standaard 4 3 4 2 2" xfId="173" xr:uid="{00000000-0005-0000-0000-00002C4F0000}"/>
    <cellStyle name="Standaard 4 3 4 2 2 10" xfId="27350" xr:uid="{00000000-0005-0000-0000-00002D4F0000}"/>
    <cellStyle name="Standaard 4 3 4 2 2 2" xfId="367" xr:uid="{00000000-0005-0000-0000-00002E4F0000}"/>
    <cellStyle name="Standaard 4 3 4 2 2 2 2" xfId="758" xr:uid="{00000000-0005-0000-0000-00002F4F0000}"/>
    <cellStyle name="Standaard 4 3 4 2 2 2 2 2" xfId="2316" xr:uid="{00000000-0005-0000-0000-0000304F0000}"/>
    <cellStyle name="Standaard 4 3 4 2 2 2 2 2 2" xfId="4647" xr:uid="{00000000-0005-0000-0000-0000314F0000}"/>
    <cellStyle name="Standaard 4 3 4 2 2 2 2 2 2 2" xfId="9314" xr:uid="{00000000-0005-0000-0000-0000324F0000}"/>
    <cellStyle name="Standaard 4 3 4 2 2 2 2 2 2 2 2" xfId="27355" xr:uid="{00000000-0005-0000-0000-0000334F0000}"/>
    <cellStyle name="Standaard 4 3 4 2 2 2 2 2 2 3" xfId="12244" xr:uid="{00000000-0005-0000-0000-0000344F0000}"/>
    <cellStyle name="Standaard 4 3 4 2 2 2 2 2 2 3 2" xfId="27356" xr:uid="{00000000-0005-0000-0000-0000354F0000}"/>
    <cellStyle name="Standaard 4 3 4 2 2 2 2 2 2 4" xfId="16912" xr:uid="{00000000-0005-0000-0000-0000364F0000}"/>
    <cellStyle name="Standaard 4 3 4 2 2 2 2 2 2 5" xfId="27354" xr:uid="{00000000-0005-0000-0000-0000374F0000}"/>
    <cellStyle name="Standaard 4 3 4 2 2 2 2 2 3" xfId="6983" xr:uid="{00000000-0005-0000-0000-0000384F0000}"/>
    <cellStyle name="Standaard 4 3 4 2 2 2 2 2 3 2" xfId="27357" xr:uid="{00000000-0005-0000-0000-0000394F0000}"/>
    <cellStyle name="Standaard 4 3 4 2 2 2 2 2 4" xfId="12243" xr:uid="{00000000-0005-0000-0000-00003A4F0000}"/>
    <cellStyle name="Standaard 4 3 4 2 2 2 2 2 4 2" xfId="27358" xr:uid="{00000000-0005-0000-0000-00003B4F0000}"/>
    <cellStyle name="Standaard 4 3 4 2 2 2 2 2 5" xfId="16911" xr:uid="{00000000-0005-0000-0000-00003C4F0000}"/>
    <cellStyle name="Standaard 4 3 4 2 2 2 2 2 6" xfId="27353" xr:uid="{00000000-0005-0000-0000-00003D4F0000}"/>
    <cellStyle name="Standaard 4 3 4 2 2 2 2 3" xfId="1539" xr:uid="{00000000-0005-0000-0000-00003E4F0000}"/>
    <cellStyle name="Standaard 4 3 4 2 2 2 2 3 2" xfId="3870" xr:uid="{00000000-0005-0000-0000-00003F4F0000}"/>
    <cellStyle name="Standaard 4 3 4 2 2 2 2 3 2 2" xfId="8537" xr:uid="{00000000-0005-0000-0000-0000404F0000}"/>
    <cellStyle name="Standaard 4 3 4 2 2 2 2 3 2 2 2" xfId="27361" xr:uid="{00000000-0005-0000-0000-0000414F0000}"/>
    <cellStyle name="Standaard 4 3 4 2 2 2 2 3 2 3" xfId="12246" xr:uid="{00000000-0005-0000-0000-0000424F0000}"/>
    <cellStyle name="Standaard 4 3 4 2 2 2 2 3 2 3 2" xfId="27362" xr:uid="{00000000-0005-0000-0000-0000434F0000}"/>
    <cellStyle name="Standaard 4 3 4 2 2 2 2 3 2 4" xfId="16914" xr:uid="{00000000-0005-0000-0000-0000444F0000}"/>
    <cellStyle name="Standaard 4 3 4 2 2 2 2 3 2 5" xfId="27360" xr:uid="{00000000-0005-0000-0000-0000454F0000}"/>
    <cellStyle name="Standaard 4 3 4 2 2 2 2 3 3" xfId="6206" xr:uid="{00000000-0005-0000-0000-0000464F0000}"/>
    <cellStyle name="Standaard 4 3 4 2 2 2 2 3 3 2" xfId="27363" xr:uid="{00000000-0005-0000-0000-0000474F0000}"/>
    <cellStyle name="Standaard 4 3 4 2 2 2 2 3 4" xfId="12245" xr:uid="{00000000-0005-0000-0000-0000484F0000}"/>
    <cellStyle name="Standaard 4 3 4 2 2 2 2 3 4 2" xfId="27364" xr:uid="{00000000-0005-0000-0000-0000494F0000}"/>
    <cellStyle name="Standaard 4 3 4 2 2 2 2 3 5" xfId="16913" xr:uid="{00000000-0005-0000-0000-00004A4F0000}"/>
    <cellStyle name="Standaard 4 3 4 2 2 2 2 3 6" xfId="27359" xr:uid="{00000000-0005-0000-0000-00004B4F0000}"/>
    <cellStyle name="Standaard 4 3 4 2 2 2 2 4" xfId="3093" xr:uid="{00000000-0005-0000-0000-00004C4F0000}"/>
    <cellStyle name="Standaard 4 3 4 2 2 2 2 4 2" xfId="7760" xr:uid="{00000000-0005-0000-0000-00004D4F0000}"/>
    <cellStyle name="Standaard 4 3 4 2 2 2 2 4 2 2" xfId="27366" xr:uid="{00000000-0005-0000-0000-00004E4F0000}"/>
    <cellStyle name="Standaard 4 3 4 2 2 2 2 4 3" xfId="12247" xr:uid="{00000000-0005-0000-0000-00004F4F0000}"/>
    <cellStyle name="Standaard 4 3 4 2 2 2 2 4 3 2" xfId="27367" xr:uid="{00000000-0005-0000-0000-0000504F0000}"/>
    <cellStyle name="Standaard 4 3 4 2 2 2 2 4 4" xfId="16915" xr:uid="{00000000-0005-0000-0000-0000514F0000}"/>
    <cellStyle name="Standaard 4 3 4 2 2 2 2 4 5" xfId="27365" xr:uid="{00000000-0005-0000-0000-0000524F0000}"/>
    <cellStyle name="Standaard 4 3 4 2 2 2 2 5" xfId="5429" xr:uid="{00000000-0005-0000-0000-0000534F0000}"/>
    <cellStyle name="Standaard 4 3 4 2 2 2 2 5 2" xfId="27368" xr:uid="{00000000-0005-0000-0000-0000544F0000}"/>
    <cellStyle name="Standaard 4 3 4 2 2 2 2 6" xfId="12242" xr:uid="{00000000-0005-0000-0000-0000554F0000}"/>
    <cellStyle name="Standaard 4 3 4 2 2 2 2 6 2" xfId="27369" xr:uid="{00000000-0005-0000-0000-0000564F0000}"/>
    <cellStyle name="Standaard 4 3 4 2 2 2 2 7" xfId="16910" xr:uid="{00000000-0005-0000-0000-0000574F0000}"/>
    <cellStyle name="Standaard 4 3 4 2 2 2 2 8" xfId="27352" xr:uid="{00000000-0005-0000-0000-0000584F0000}"/>
    <cellStyle name="Standaard 4 3 4 2 2 2 3" xfId="1928" xr:uid="{00000000-0005-0000-0000-0000594F0000}"/>
    <cellStyle name="Standaard 4 3 4 2 2 2 3 2" xfId="4259" xr:uid="{00000000-0005-0000-0000-00005A4F0000}"/>
    <cellStyle name="Standaard 4 3 4 2 2 2 3 2 2" xfId="8926" xr:uid="{00000000-0005-0000-0000-00005B4F0000}"/>
    <cellStyle name="Standaard 4 3 4 2 2 2 3 2 2 2" xfId="27372" xr:uid="{00000000-0005-0000-0000-00005C4F0000}"/>
    <cellStyle name="Standaard 4 3 4 2 2 2 3 2 3" xfId="12249" xr:uid="{00000000-0005-0000-0000-00005D4F0000}"/>
    <cellStyle name="Standaard 4 3 4 2 2 2 3 2 3 2" xfId="27373" xr:uid="{00000000-0005-0000-0000-00005E4F0000}"/>
    <cellStyle name="Standaard 4 3 4 2 2 2 3 2 4" xfId="16917" xr:uid="{00000000-0005-0000-0000-00005F4F0000}"/>
    <cellStyle name="Standaard 4 3 4 2 2 2 3 2 5" xfId="27371" xr:uid="{00000000-0005-0000-0000-0000604F0000}"/>
    <cellStyle name="Standaard 4 3 4 2 2 2 3 3" xfId="6595" xr:uid="{00000000-0005-0000-0000-0000614F0000}"/>
    <cellStyle name="Standaard 4 3 4 2 2 2 3 3 2" xfId="27374" xr:uid="{00000000-0005-0000-0000-0000624F0000}"/>
    <cellStyle name="Standaard 4 3 4 2 2 2 3 4" xfId="12248" xr:uid="{00000000-0005-0000-0000-0000634F0000}"/>
    <cellStyle name="Standaard 4 3 4 2 2 2 3 4 2" xfId="27375" xr:uid="{00000000-0005-0000-0000-0000644F0000}"/>
    <cellStyle name="Standaard 4 3 4 2 2 2 3 5" xfId="16916" xr:uid="{00000000-0005-0000-0000-0000654F0000}"/>
    <cellStyle name="Standaard 4 3 4 2 2 2 3 6" xfId="27370" xr:uid="{00000000-0005-0000-0000-0000664F0000}"/>
    <cellStyle name="Standaard 4 3 4 2 2 2 4" xfId="1151" xr:uid="{00000000-0005-0000-0000-0000674F0000}"/>
    <cellStyle name="Standaard 4 3 4 2 2 2 4 2" xfId="3482" xr:uid="{00000000-0005-0000-0000-0000684F0000}"/>
    <cellStyle name="Standaard 4 3 4 2 2 2 4 2 2" xfId="8149" xr:uid="{00000000-0005-0000-0000-0000694F0000}"/>
    <cellStyle name="Standaard 4 3 4 2 2 2 4 2 2 2" xfId="27378" xr:uid="{00000000-0005-0000-0000-00006A4F0000}"/>
    <cellStyle name="Standaard 4 3 4 2 2 2 4 2 3" xfId="12251" xr:uid="{00000000-0005-0000-0000-00006B4F0000}"/>
    <cellStyle name="Standaard 4 3 4 2 2 2 4 2 3 2" xfId="27379" xr:uid="{00000000-0005-0000-0000-00006C4F0000}"/>
    <cellStyle name="Standaard 4 3 4 2 2 2 4 2 4" xfId="16919" xr:uid="{00000000-0005-0000-0000-00006D4F0000}"/>
    <cellStyle name="Standaard 4 3 4 2 2 2 4 2 5" xfId="27377" xr:uid="{00000000-0005-0000-0000-00006E4F0000}"/>
    <cellStyle name="Standaard 4 3 4 2 2 2 4 3" xfId="5818" xr:uid="{00000000-0005-0000-0000-00006F4F0000}"/>
    <cellStyle name="Standaard 4 3 4 2 2 2 4 3 2" xfId="27380" xr:uid="{00000000-0005-0000-0000-0000704F0000}"/>
    <cellStyle name="Standaard 4 3 4 2 2 2 4 4" xfId="12250" xr:uid="{00000000-0005-0000-0000-0000714F0000}"/>
    <cellStyle name="Standaard 4 3 4 2 2 2 4 4 2" xfId="27381" xr:uid="{00000000-0005-0000-0000-0000724F0000}"/>
    <cellStyle name="Standaard 4 3 4 2 2 2 4 5" xfId="16918" xr:uid="{00000000-0005-0000-0000-0000734F0000}"/>
    <cellStyle name="Standaard 4 3 4 2 2 2 4 6" xfId="27376" xr:uid="{00000000-0005-0000-0000-0000744F0000}"/>
    <cellStyle name="Standaard 4 3 4 2 2 2 5" xfId="2705" xr:uid="{00000000-0005-0000-0000-0000754F0000}"/>
    <cellStyle name="Standaard 4 3 4 2 2 2 5 2" xfId="7372" xr:uid="{00000000-0005-0000-0000-0000764F0000}"/>
    <cellStyle name="Standaard 4 3 4 2 2 2 5 2 2" xfId="27383" xr:uid="{00000000-0005-0000-0000-0000774F0000}"/>
    <cellStyle name="Standaard 4 3 4 2 2 2 5 3" xfId="12252" xr:uid="{00000000-0005-0000-0000-0000784F0000}"/>
    <cellStyle name="Standaard 4 3 4 2 2 2 5 3 2" xfId="27384" xr:uid="{00000000-0005-0000-0000-0000794F0000}"/>
    <cellStyle name="Standaard 4 3 4 2 2 2 5 4" xfId="16920" xr:uid="{00000000-0005-0000-0000-00007A4F0000}"/>
    <cellStyle name="Standaard 4 3 4 2 2 2 5 5" xfId="27382" xr:uid="{00000000-0005-0000-0000-00007B4F0000}"/>
    <cellStyle name="Standaard 4 3 4 2 2 2 6" xfId="5041" xr:uid="{00000000-0005-0000-0000-00007C4F0000}"/>
    <cellStyle name="Standaard 4 3 4 2 2 2 6 2" xfId="27385" xr:uid="{00000000-0005-0000-0000-00007D4F0000}"/>
    <cellStyle name="Standaard 4 3 4 2 2 2 7" xfId="12241" xr:uid="{00000000-0005-0000-0000-00007E4F0000}"/>
    <cellStyle name="Standaard 4 3 4 2 2 2 7 2" xfId="27386" xr:uid="{00000000-0005-0000-0000-00007F4F0000}"/>
    <cellStyle name="Standaard 4 3 4 2 2 2 8" xfId="16909" xr:uid="{00000000-0005-0000-0000-0000804F0000}"/>
    <cellStyle name="Standaard 4 3 4 2 2 2 9" xfId="27351" xr:uid="{00000000-0005-0000-0000-0000814F0000}"/>
    <cellStyle name="Standaard 4 3 4 2 2 3" xfId="564" xr:uid="{00000000-0005-0000-0000-0000824F0000}"/>
    <cellStyle name="Standaard 4 3 4 2 2 3 2" xfId="2122" xr:uid="{00000000-0005-0000-0000-0000834F0000}"/>
    <cellStyle name="Standaard 4 3 4 2 2 3 2 2" xfId="4453" xr:uid="{00000000-0005-0000-0000-0000844F0000}"/>
    <cellStyle name="Standaard 4 3 4 2 2 3 2 2 2" xfId="9120" xr:uid="{00000000-0005-0000-0000-0000854F0000}"/>
    <cellStyle name="Standaard 4 3 4 2 2 3 2 2 2 2" xfId="27390" xr:uid="{00000000-0005-0000-0000-0000864F0000}"/>
    <cellStyle name="Standaard 4 3 4 2 2 3 2 2 3" xfId="12255" xr:uid="{00000000-0005-0000-0000-0000874F0000}"/>
    <cellStyle name="Standaard 4 3 4 2 2 3 2 2 3 2" xfId="27391" xr:uid="{00000000-0005-0000-0000-0000884F0000}"/>
    <cellStyle name="Standaard 4 3 4 2 2 3 2 2 4" xfId="16923" xr:uid="{00000000-0005-0000-0000-0000894F0000}"/>
    <cellStyle name="Standaard 4 3 4 2 2 3 2 2 5" xfId="27389" xr:uid="{00000000-0005-0000-0000-00008A4F0000}"/>
    <cellStyle name="Standaard 4 3 4 2 2 3 2 3" xfId="6789" xr:uid="{00000000-0005-0000-0000-00008B4F0000}"/>
    <cellStyle name="Standaard 4 3 4 2 2 3 2 3 2" xfId="27392" xr:uid="{00000000-0005-0000-0000-00008C4F0000}"/>
    <cellStyle name="Standaard 4 3 4 2 2 3 2 4" xfId="12254" xr:uid="{00000000-0005-0000-0000-00008D4F0000}"/>
    <cellStyle name="Standaard 4 3 4 2 2 3 2 4 2" xfId="27393" xr:uid="{00000000-0005-0000-0000-00008E4F0000}"/>
    <cellStyle name="Standaard 4 3 4 2 2 3 2 5" xfId="16922" xr:uid="{00000000-0005-0000-0000-00008F4F0000}"/>
    <cellStyle name="Standaard 4 3 4 2 2 3 2 6" xfId="27388" xr:uid="{00000000-0005-0000-0000-0000904F0000}"/>
    <cellStyle name="Standaard 4 3 4 2 2 3 3" xfId="1345" xr:uid="{00000000-0005-0000-0000-0000914F0000}"/>
    <cellStyle name="Standaard 4 3 4 2 2 3 3 2" xfId="3676" xr:uid="{00000000-0005-0000-0000-0000924F0000}"/>
    <cellStyle name="Standaard 4 3 4 2 2 3 3 2 2" xfId="8343" xr:uid="{00000000-0005-0000-0000-0000934F0000}"/>
    <cellStyle name="Standaard 4 3 4 2 2 3 3 2 2 2" xfId="27396" xr:uid="{00000000-0005-0000-0000-0000944F0000}"/>
    <cellStyle name="Standaard 4 3 4 2 2 3 3 2 3" xfId="12257" xr:uid="{00000000-0005-0000-0000-0000954F0000}"/>
    <cellStyle name="Standaard 4 3 4 2 2 3 3 2 3 2" xfId="27397" xr:uid="{00000000-0005-0000-0000-0000964F0000}"/>
    <cellStyle name="Standaard 4 3 4 2 2 3 3 2 4" xfId="16925" xr:uid="{00000000-0005-0000-0000-0000974F0000}"/>
    <cellStyle name="Standaard 4 3 4 2 2 3 3 2 5" xfId="27395" xr:uid="{00000000-0005-0000-0000-0000984F0000}"/>
    <cellStyle name="Standaard 4 3 4 2 2 3 3 3" xfId="6012" xr:uid="{00000000-0005-0000-0000-0000994F0000}"/>
    <cellStyle name="Standaard 4 3 4 2 2 3 3 3 2" xfId="27398" xr:uid="{00000000-0005-0000-0000-00009A4F0000}"/>
    <cellStyle name="Standaard 4 3 4 2 2 3 3 4" xfId="12256" xr:uid="{00000000-0005-0000-0000-00009B4F0000}"/>
    <cellStyle name="Standaard 4 3 4 2 2 3 3 4 2" xfId="27399" xr:uid="{00000000-0005-0000-0000-00009C4F0000}"/>
    <cellStyle name="Standaard 4 3 4 2 2 3 3 5" xfId="16924" xr:uid="{00000000-0005-0000-0000-00009D4F0000}"/>
    <cellStyle name="Standaard 4 3 4 2 2 3 3 6" xfId="27394" xr:uid="{00000000-0005-0000-0000-00009E4F0000}"/>
    <cellStyle name="Standaard 4 3 4 2 2 3 4" xfId="2899" xr:uid="{00000000-0005-0000-0000-00009F4F0000}"/>
    <cellStyle name="Standaard 4 3 4 2 2 3 4 2" xfId="7566" xr:uid="{00000000-0005-0000-0000-0000A04F0000}"/>
    <cellStyle name="Standaard 4 3 4 2 2 3 4 2 2" xfId="27401" xr:uid="{00000000-0005-0000-0000-0000A14F0000}"/>
    <cellStyle name="Standaard 4 3 4 2 2 3 4 3" xfId="12258" xr:uid="{00000000-0005-0000-0000-0000A24F0000}"/>
    <cellStyle name="Standaard 4 3 4 2 2 3 4 3 2" xfId="27402" xr:uid="{00000000-0005-0000-0000-0000A34F0000}"/>
    <cellStyle name="Standaard 4 3 4 2 2 3 4 4" xfId="16926" xr:uid="{00000000-0005-0000-0000-0000A44F0000}"/>
    <cellStyle name="Standaard 4 3 4 2 2 3 4 5" xfId="27400" xr:uid="{00000000-0005-0000-0000-0000A54F0000}"/>
    <cellStyle name="Standaard 4 3 4 2 2 3 5" xfId="5235" xr:uid="{00000000-0005-0000-0000-0000A64F0000}"/>
    <cellStyle name="Standaard 4 3 4 2 2 3 5 2" xfId="27403" xr:uid="{00000000-0005-0000-0000-0000A74F0000}"/>
    <cellStyle name="Standaard 4 3 4 2 2 3 6" xfId="12253" xr:uid="{00000000-0005-0000-0000-0000A84F0000}"/>
    <cellStyle name="Standaard 4 3 4 2 2 3 6 2" xfId="27404" xr:uid="{00000000-0005-0000-0000-0000A94F0000}"/>
    <cellStyle name="Standaard 4 3 4 2 2 3 7" xfId="16921" xr:uid="{00000000-0005-0000-0000-0000AA4F0000}"/>
    <cellStyle name="Standaard 4 3 4 2 2 3 8" xfId="27387" xr:uid="{00000000-0005-0000-0000-0000AB4F0000}"/>
    <cellStyle name="Standaard 4 3 4 2 2 4" xfId="1734" xr:uid="{00000000-0005-0000-0000-0000AC4F0000}"/>
    <cellStyle name="Standaard 4 3 4 2 2 4 2" xfId="4065" xr:uid="{00000000-0005-0000-0000-0000AD4F0000}"/>
    <cellStyle name="Standaard 4 3 4 2 2 4 2 2" xfId="8732" xr:uid="{00000000-0005-0000-0000-0000AE4F0000}"/>
    <cellStyle name="Standaard 4 3 4 2 2 4 2 2 2" xfId="27407" xr:uid="{00000000-0005-0000-0000-0000AF4F0000}"/>
    <cellStyle name="Standaard 4 3 4 2 2 4 2 3" xfId="12260" xr:uid="{00000000-0005-0000-0000-0000B04F0000}"/>
    <cellStyle name="Standaard 4 3 4 2 2 4 2 3 2" xfId="27408" xr:uid="{00000000-0005-0000-0000-0000B14F0000}"/>
    <cellStyle name="Standaard 4 3 4 2 2 4 2 4" xfId="16928" xr:uid="{00000000-0005-0000-0000-0000B24F0000}"/>
    <cellStyle name="Standaard 4 3 4 2 2 4 2 5" xfId="27406" xr:uid="{00000000-0005-0000-0000-0000B34F0000}"/>
    <cellStyle name="Standaard 4 3 4 2 2 4 3" xfId="6401" xr:uid="{00000000-0005-0000-0000-0000B44F0000}"/>
    <cellStyle name="Standaard 4 3 4 2 2 4 3 2" xfId="27409" xr:uid="{00000000-0005-0000-0000-0000B54F0000}"/>
    <cellStyle name="Standaard 4 3 4 2 2 4 4" xfId="12259" xr:uid="{00000000-0005-0000-0000-0000B64F0000}"/>
    <cellStyle name="Standaard 4 3 4 2 2 4 4 2" xfId="27410" xr:uid="{00000000-0005-0000-0000-0000B74F0000}"/>
    <cellStyle name="Standaard 4 3 4 2 2 4 5" xfId="16927" xr:uid="{00000000-0005-0000-0000-0000B84F0000}"/>
    <cellStyle name="Standaard 4 3 4 2 2 4 6" xfId="27405" xr:uid="{00000000-0005-0000-0000-0000B94F0000}"/>
    <cellStyle name="Standaard 4 3 4 2 2 5" xfId="957" xr:uid="{00000000-0005-0000-0000-0000BA4F0000}"/>
    <cellStyle name="Standaard 4 3 4 2 2 5 2" xfId="3288" xr:uid="{00000000-0005-0000-0000-0000BB4F0000}"/>
    <cellStyle name="Standaard 4 3 4 2 2 5 2 2" xfId="7955" xr:uid="{00000000-0005-0000-0000-0000BC4F0000}"/>
    <cellStyle name="Standaard 4 3 4 2 2 5 2 2 2" xfId="27413" xr:uid="{00000000-0005-0000-0000-0000BD4F0000}"/>
    <cellStyle name="Standaard 4 3 4 2 2 5 2 3" xfId="12262" xr:uid="{00000000-0005-0000-0000-0000BE4F0000}"/>
    <cellStyle name="Standaard 4 3 4 2 2 5 2 3 2" xfId="27414" xr:uid="{00000000-0005-0000-0000-0000BF4F0000}"/>
    <cellStyle name="Standaard 4 3 4 2 2 5 2 4" xfId="16930" xr:uid="{00000000-0005-0000-0000-0000C04F0000}"/>
    <cellStyle name="Standaard 4 3 4 2 2 5 2 5" xfId="27412" xr:uid="{00000000-0005-0000-0000-0000C14F0000}"/>
    <cellStyle name="Standaard 4 3 4 2 2 5 3" xfId="5624" xr:uid="{00000000-0005-0000-0000-0000C24F0000}"/>
    <cellStyle name="Standaard 4 3 4 2 2 5 3 2" xfId="27415" xr:uid="{00000000-0005-0000-0000-0000C34F0000}"/>
    <cellStyle name="Standaard 4 3 4 2 2 5 4" xfId="12261" xr:uid="{00000000-0005-0000-0000-0000C44F0000}"/>
    <cellStyle name="Standaard 4 3 4 2 2 5 4 2" xfId="27416" xr:uid="{00000000-0005-0000-0000-0000C54F0000}"/>
    <cellStyle name="Standaard 4 3 4 2 2 5 5" xfId="16929" xr:uid="{00000000-0005-0000-0000-0000C64F0000}"/>
    <cellStyle name="Standaard 4 3 4 2 2 5 6" xfId="27411" xr:uid="{00000000-0005-0000-0000-0000C74F0000}"/>
    <cellStyle name="Standaard 4 3 4 2 2 6" xfId="2511" xr:uid="{00000000-0005-0000-0000-0000C84F0000}"/>
    <cellStyle name="Standaard 4 3 4 2 2 6 2" xfId="7178" xr:uid="{00000000-0005-0000-0000-0000C94F0000}"/>
    <cellStyle name="Standaard 4 3 4 2 2 6 2 2" xfId="27418" xr:uid="{00000000-0005-0000-0000-0000CA4F0000}"/>
    <cellStyle name="Standaard 4 3 4 2 2 6 3" xfId="12263" xr:uid="{00000000-0005-0000-0000-0000CB4F0000}"/>
    <cellStyle name="Standaard 4 3 4 2 2 6 3 2" xfId="27419" xr:uid="{00000000-0005-0000-0000-0000CC4F0000}"/>
    <cellStyle name="Standaard 4 3 4 2 2 6 4" xfId="16931" xr:uid="{00000000-0005-0000-0000-0000CD4F0000}"/>
    <cellStyle name="Standaard 4 3 4 2 2 6 5" xfId="27417" xr:uid="{00000000-0005-0000-0000-0000CE4F0000}"/>
    <cellStyle name="Standaard 4 3 4 2 2 7" xfId="4847" xr:uid="{00000000-0005-0000-0000-0000CF4F0000}"/>
    <cellStyle name="Standaard 4 3 4 2 2 7 2" xfId="27420" xr:uid="{00000000-0005-0000-0000-0000D04F0000}"/>
    <cellStyle name="Standaard 4 3 4 2 2 8" xfId="12240" xr:uid="{00000000-0005-0000-0000-0000D14F0000}"/>
    <cellStyle name="Standaard 4 3 4 2 2 8 2" xfId="27421" xr:uid="{00000000-0005-0000-0000-0000D24F0000}"/>
    <cellStyle name="Standaard 4 3 4 2 2 9" xfId="16908" xr:uid="{00000000-0005-0000-0000-0000D34F0000}"/>
    <cellStyle name="Standaard 4 3 4 2 3" xfId="268" xr:uid="{00000000-0005-0000-0000-0000D44F0000}"/>
    <cellStyle name="Standaard 4 3 4 2 3 2" xfId="659" xr:uid="{00000000-0005-0000-0000-0000D54F0000}"/>
    <cellStyle name="Standaard 4 3 4 2 3 2 2" xfId="2217" xr:uid="{00000000-0005-0000-0000-0000D64F0000}"/>
    <cellStyle name="Standaard 4 3 4 2 3 2 2 2" xfId="4548" xr:uid="{00000000-0005-0000-0000-0000D74F0000}"/>
    <cellStyle name="Standaard 4 3 4 2 3 2 2 2 2" xfId="9215" xr:uid="{00000000-0005-0000-0000-0000D84F0000}"/>
    <cellStyle name="Standaard 4 3 4 2 3 2 2 2 2 2" xfId="27426" xr:uid="{00000000-0005-0000-0000-0000D94F0000}"/>
    <cellStyle name="Standaard 4 3 4 2 3 2 2 2 3" xfId="12267" xr:uid="{00000000-0005-0000-0000-0000DA4F0000}"/>
    <cellStyle name="Standaard 4 3 4 2 3 2 2 2 3 2" xfId="27427" xr:uid="{00000000-0005-0000-0000-0000DB4F0000}"/>
    <cellStyle name="Standaard 4 3 4 2 3 2 2 2 4" xfId="16935" xr:uid="{00000000-0005-0000-0000-0000DC4F0000}"/>
    <cellStyle name="Standaard 4 3 4 2 3 2 2 2 5" xfId="27425" xr:uid="{00000000-0005-0000-0000-0000DD4F0000}"/>
    <cellStyle name="Standaard 4 3 4 2 3 2 2 3" xfId="6884" xr:uid="{00000000-0005-0000-0000-0000DE4F0000}"/>
    <cellStyle name="Standaard 4 3 4 2 3 2 2 3 2" xfId="27428" xr:uid="{00000000-0005-0000-0000-0000DF4F0000}"/>
    <cellStyle name="Standaard 4 3 4 2 3 2 2 4" xfId="12266" xr:uid="{00000000-0005-0000-0000-0000E04F0000}"/>
    <cellStyle name="Standaard 4 3 4 2 3 2 2 4 2" xfId="27429" xr:uid="{00000000-0005-0000-0000-0000E14F0000}"/>
    <cellStyle name="Standaard 4 3 4 2 3 2 2 5" xfId="16934" xr:uid="{00000000-0005-0000-0000-0000E24F0000}"/>
    <cellStyle name="Standaard 4 3 4 2 3 2 2 6" xfId="27424" xr:uid="{00000000-0005-0000-0000-0000E34F0000}"/>
    <cellStyle name="Standaard 4 3 4 2 3 2 3" xfId="1440" xr:uid="{00000000-0005-0000-0000-0000E44F0000}"/>
    <cellStyle name="Standaard 4 3 4 2 3 2 3 2" xfId="3771" xr:uid="{00000000-0005-0000-0000-0000E54F0000}"/>
    <cellStyle name="Standaard 4 3 4 2 3 2 3 2 2" xfId="8438" xr:uid="{00000000-0005-0000-0000-0000E64F0000}"/>
    <cellStyle name="Standaard 4 3 4 2 3 2 3 2 2 2" xfId="27432" xr:uid="{00000000-0005-0000-0000-0000E74F0000}"/>
    <cellStyle name="Standaard 4 3 4 2 3 2 3 2 3" xfId="12269" xr:uid="{00000000-0005-0000-0000-0000E84F0000}"/>
    <cellStyle name="Standaard 4 3 4 2 3 2 3 2 3 2" xfId="27433" xr:uid="{00000000-0005-0000-0000-0000E94F0000}"/>
    <cellStyle name="Standaard 4 3 4 2 3 2 3 2 4" xfId="16937" xr:uid="{00000000-0005-0000-0000-0000EA4F0000}"/>
    <cellStyle name="Standaard 4 3 4 2 3 2 3 2 5" xfId="27431" xr:uid="{00000000-0005-0000-0000-0000EB4F0000}"/>
    <cellStyle name="Standaard 4 3 4 2 3 2 3 3" xfId="6107" xr:uid="{00000000-0005-0000-0000-0000EC4F0000}"/>
    <cellStyle name="Standaard 4 3 4 2 3 2 3 3 2" xfId="27434" xr:uid="{00000000-0005-0000-0000-0000ED4F0000}"/>
    <cellStyle name="Standaard 4 3 4 2 3 2 3 4" xfId="12268" xr:uid="{00000000-0005-0000-0000-0000EE4F0000}"/>
    <cellStyle name="Standaard 4 3 4 2 3 2 3 4 2" xfId="27435" xr:uid="{00000000-0005-0000-0000-0000EF4F0000}"/>
    <cellStyle name="Standaard 4 3 4 2 3 2 3 5" xfId="16936" xr:uid="{00000000-0005-0000-0000-0000F04F0000}"/>
    <cellStyle name="Standaard 4 3 4 2 3 2 3 6" xfId="27430" xr:uid="{00000000-0005-0000-0000-0000F14F0000}"/>
    <cellStyle name="Standaard 4 3 4 2 3 2 4" xfId="2994" xr:uid="{00000000-0005-0000-0000-0000F24F0000}"/>
    <cellStyle name="Standaard 4 3 4 2 3 2 4 2" xfId="7661" xr:uid="{00000000-0005-0000-0000-0000F34F0000}"/>
    <cellStyle name="Standaard 4 3 4 2 3 2 4 2 2" xfId="27437" xr:uid="{00000000-0005-0000-0000-0000F44F0000}"/>
    <cellStyle name="Standaard 4 3 4 2 3 2 4 3" xfId="12270" xr:uid="{00000000-0005-0000-0000-0000F54F0000}"/>
    <cellStyle name="Standaard 4 3 4 2 3 2 4 3 2" xfId="27438" xr:uid="{00000000-0005-0000-0000-0000F64F0000}"/>
    <cellStyle name="Standaard 4 3 4 2 3 2 4 4" xfId="16938" xr:uid="{00000000-0005-0000-0000-0000F74F0000}"/>
    <cellStyle name="Standaard 4 3 4 2 3 2 4 5" xfId="27436" xr:uid="{00000000-0005-0000-0000-0000F84F0000}"/>
    <cellStyle name="Standaard 4 3 4 2 3 2 5" xfId="5330" xr:uid="{00000000-0005-0000-0000-0000F94F0000}"/>
    <cellStyle name="Standaard 4 3 4 2 3 2 5 2" xfId="27439" xr:uid="{00000000-0005-0000-0000-0000FA4F0000}"/>
    <cellStyle name="Standaard 4 3 4 2 3 2 6" xfId="12265" xr:uid="{00000000-0005-0000-0000-0000FB4F0000}"/>
    <cellStyle name="Standaard 4 3 4 2 3 2 6 2" xfId="27440" xr:uid="{00000000-0005-0000-0000-0000FC4F0000}"/>
    <cellStyle name="Standaard 4 3 4 2 3 2 7" xfId="16933" xr:uid="{00000000-0005-0000-0000-0000FD4F0000}"/>
    <cellStyle name="Standaard 4 3 4 2 3 2 8" xfId="27423" xr:uid="{00000000-0005-0000-0000-0000FE4F0000}"/>
    <cellStyle name="Standaard 4 3 4 2 3 3" xfId="1829" xr:uid="{00000000-0005-0000-0000-0000FF4F0000}"/>
    <cellStyle name="Standaard 4 3 4 2 3 3 2" xfId="4160" xr:uid="{00000000-0005-0000-0000-000000500000}"/>
    <cellStyle name="Standaard 4 3 4 2 3 3 2 2" xfId="8827" xr:uid="{00000000-0005-0000-0000-000001500000}"/>
    <cellStyle name="Standaard 4 3 4 2 3 3 2 2 2" xfId="27443" xr:uid="{00000000-0005-0000-0000-000002500000}"/>
    <cellStyle name="Standaard 4 3 4 2 3 3 2 3" xfId="12272" xr:uid="{00000000-0005-0000-0000-000003500000}"/>
    <cellStyle name="Standaard 4 3 4 2 3 3 2 3 2" xfId="27444" xr:uid="{00000000-0005-0000-0000-000004500000}"/>
    <cellStyle name="Standaard 4 3 4 2 3 3 2 4" xfId="16940" xr:uid="{00000000-0005-0000-0000-000005500000}"/>
    <cellStyle name="Standaard 4 3 4 2 3 3 2 5" xfId="27442" xr:uid="{00000000-0005-0000-0000-000006500000}"/>
    <cellStyle name="Standaard 4 3 4 2 3 3 3" xfId="6496" xr:uid="{00000000-0005-0000-0000-000007500000}"/>
    <cellStyle name="Standaard 4 3 4 2 3 3 3 2" xfId="27445" xr:uid="{00000000-0005-0000-0000-000008500000}"/>
    <cellStyle name="Standaard 4 3 4 2 3 3 4" xfId="12271" xr:uid="{00000000-0005-0000-0000-000009500000}"/>
    <cellStyle name="Standaard 4 3 4 2 3 3 4 2" xfId="27446" xr:uid="{00000000-0005-0000-0000-00000A500000}"/>
    <cellStyle name="Standaard 4 3 4 2 3 3 5" xfId="16939" xr:uid="{00000000-0005-0000-0000-00000B500000}"/>
    <cellStyle name="Standaard 4 3 4 2 3 3 6" xfId="27441" xr:uid="{00000000-0005-0000-0000-00000C500000}"/>
    <cellStyle name="Standaard 4 3 4 2 3 4" xfId="1052" xr:uid="{00000000-0005-0000-0000-00000D500000}"/>
    <cellStyle name="Standaard 4 3 4 2 3 4 2" xfId="3383" xr:uid="{00000000-0005-0000-0000-00000E500000}"/>
    <cellStyle name="Standaard 4 3 4 2 3 4 2 2" xfId="8050" xr:uid="{00000000-0005-0000-0000-00000F500000}"/>
    <cellStyle name="Standaard 4 3 4 2 3 4 2 2 2" xfId="27449" xr:uid="{00000000-0005-0000-0000-000010500000}"/>
    <cellStyle name="Standaard 4 3 4 2 3 4 2 3" xfId="12274" xr:uid="{00000000-0005-0000-0000-000011500000}"/>
    <cellStyle name="Standaard 4 3 4 2 3 4 2 3 2" xfId="27450" xr:uid="{00000000-0005-0000-0000-000012500000}"/>
    <cellStyle name="Standaard 4 3 4 2 3 4 2 4" xfId="16942" xr:uid="{00000000-0005-0000-0000-000013500000}"/>
    <cellStyle name="Standaard 4 3 4 2 3 4 2 5" xfId="27448" xr:uid="{00000000-0005-0000-0000-000014500000}"/>
    <cellStyle name="Standaard 4 3 4 2 3 4 3" xfId="5719" xr:uid="{00000000-0005-0000-0000-000015500000}"/>
    <cellStyle name="Standaard 4 3 4 2 3 4 3 2" xfId="27451" xr:uid="{00000000-0005-0000-0000-000016500000}"/>
    <cellStyle name="Standaard 4 3 4 2 3 4 4" xfId="12273" xr:uid="{00000000-0005-0000-0000-000017500000}"/>
    <cellStyle name="Standaard 4 3 4 2 3 4 4 2" xfId="27452" xr:uid="{00000000-0005-0000-0000-000018500000}"/>
    <cellStyle name="Standaard 4 3 4 2 3 4 5" xfId="16941" xr:uid="{00000000-0005-0000-0000-000019500000}"/>
    <cellStyle name="Standaard 4 3 4 2 3 4 6" xfId="27447" xr:uid="{00000000-0005-0000-0000-00001A500000}"/>
    <cellStyle name="Standaard 4 3 4 2 3 5" xfId="2606" xr:uid="{00000000-0005-0000-0000-00001B500000}"/>
    <cellStyle name="Standaard 4 3 4 2 3 5 2" xfId="7273" xr:uid="{00000000-0005-0000-0000-00001C500000}"/>
    <cellStyle name="Standaard 4 3 4 2 3 5 2 2" xfId="27454" xr:uid="{00000000-0005-0000-0000-00001D500000}"/>
    <cellStyle name="Standaard 4 3 4 2 3 5 3" xfId="12275" xr:uid="{00000000-0005-0000-0000-00001E500000}"/>
    <cellStyle name="Standaard 4 3 4 2 3 5 3 2" xfId="27455" xr:uid="{00000000-0005-0000-0000-00001F500000}"/>
    <cellStyle name="Standaard 4 3 4 2 3 5 4" xfId="16943" xr:uid="{00000000-0005-0000-0000-000020500000}"/>
    <cellStyle name="Standaard 4 3 4 2 3 5 5" xfId="27453" xr:uid="{00000000-0005-0000-0000-000021500000}"/>
    <cellStyle name="Standaard 4 3 4 2 3 6" xfId="4942" xr:uid="{00000000-0005-0000-0000-000022500000}"/>
    <cellStyle name="Standaard 4 3 4 2 3 6 2" xfId="27456" xr:uid="{00000000-0005-0000-0000-000023500000}"/>
    <cellStyle name="Standaard 4 3 4 2 3 7" xfId="12264" xr:uid="{00000000-0005-0000-0000-000024500000}"/>
    <cellStyle name="Standaard 4 3 4 2 3 7 2" xfId="27457" xr:uid="{00000000-0005-0000-0000-000025500000}"/>
    <cellStyle name="Standaard 4 3 4 2 3 8" xfId="16932" xr:uid="{00000000-0005-0000-0000-000026500000}"/>
    <cellStyle name="Standaard 4 3 4 2 3 9" xfId="27422" xr:uid="{00000000-0005-0000-0000-000027500000}"/>
    <cellStyle name="Standaard 4 3 4 2 4" xfId="465" xr:uid="{00000000-0005-0000-0000-000028500000}"/>
    <cellStyle name="Standaard 4 3 4 2 4 2" xfId="2023" xr:uid="{00000000-0005-0000-0000-000029500000}"/>
    <cellStyle name="Standaard 4 3 4 2 4 2 2" xfId="4354" xr:uid="{00000000-0005-0000-0000-00002A500000}"/>
    <cellStyle name="Standaard 4 3 4 2 4 2 2 2" xfId="9021" xr:uid="{00000000-0005-0000-0000-00002B500000}"/>
    <cellStyle name="Standaard 4 3 4 2 4 2 2 2 2" xfId="27461" xr:uid="{00000000-0005-0000-0000-00002C500000}"/>
    <cellStyle name="Standaard 4 3 4 2 4 2 2 3" xfId="12278" xr:uid="{00000000-0005-0000-0000-00002D500000}"/>
    <cellStyle name="Standaard 4 3 4 2 4 2 2 3 2" xfId="27462" xr:uid="{00000000-0005-0000-0000-00002E500000}"/>
    <cellStyle name="Standaard 4 3 4 2 4 2 2 4" xfId="16946" xr:uid="{00000000-0005-0000-0000-00002F500000}"/>
    <cellStyle name="Standaard 4 3 4 2 4 2 2 5" xfId="27460" xr:uid="{00000000-0005-0000-0000-000030500000}"/>
    <cellStyle name="Standaard 4 3 4 2 4 2 3" xfId="6690" xr:uid="{00000000-0005-0000-0000-000031500000}"/>
    <cellStyle name="Standaard 4 3 4 2 4 2 3 2" xfId="27463" xr:uid="{00000000-0005-0000-0000-000032500000}"/>
    <cellStyle name="Standaard 4 3 4 2 4 2 4" xfId="12277" xr:uid="{00000000-0005-0000-0000-000033500000}"/>
    <cellStyle name="Standaard 4 3 4 2 4 2 4 2" xfId="27464" xr:uid="{00000000-0005-0000-0000-000034500000}"/>
    <cellStyle name="Standaard 4 3 4 2 4 2 5" xfId="16945" xr:uid="{00000000-0005-0000-0000-000035500000}"/>
    <cellStyle name="Standaard 4 3 4 2 4 2 6" xfId="27459" xr:uid="{00000000-0005-0000-0000-000036500000}"/>
    <cellStyle name="Standaard 4 3 4 2 4 3" xfId="1246" xr:uid="{00000000-0005-0000-0000-000037500000}"/>
    <cellStyle name="Standaard 4 3 4 2 4 3 2" xfId="3577" xr:uid="{00000000-0005-0000-0000-000038500000}"/>
    <cellStyle name="Standaard 4 3 4 2 4 3 2 2" xfId="8244" xr:uid="{00000000-0005-0000-0000-000039500000}"/>
    <cellStyle name="Standaard 4 3 4 2 4 3 2 2 2" xfId="27467" xr:uid="{00000000-0005-0000-0000-00003A500000}"/>
    <cellStyle name="Standaard 4 3 4 2 4 3 2 3" xfId="12280" xr:uid="{00000000-0005-0000-0000-00003B500000}"/>
    <cellStyle name="Standaard 4 3 4 2 4 3 2 3 2" xfId="27468" xr:uid="{00000000-0005-0000-0000-00003C500000}"/>
    <cellStyle name="Standaard 4 3 4 2 4 3 2 4" xfId="16948" xr:uid="{00000000-0005-0000-0000-00003D500000}"/>
    <cellStyle name="Standaard 4 3 4 2 4 3 2 5" xfId="27466" xr:uid="{00000000-0005-0000-0000-00003E500000}"/>
    <cellStyle name="Standaard 4 3 4 2 4 3 3" xfId="5913" xr:uid="{00000000-0005-0000-0000-00003F500000}"/>
    <cellStyle name="Standaard 4 3 4 2 4 3 3 2" xfId="27469" xr:uid="{00000000-0005-0000-0000-000040500000}"/>
    <cellStyle name="Standaard 4 3 4 2 4 3 4" xfId="12279" xr:uid="{00000000-0005-0000-0000-000041500000}"/>
    <cellStyle name="Standaard 4 3 4 2 4 3 4 2" xfId="27470" xr:uid="{00000000-0005-0000-0000-000042500000}"/>
    <cellStyle name="Standaard 4 3 4 2 4 3 5" xfId="16947" xr:uid="{00000000-0005-0000-0000-000043500000}"/>
    <cellStyle name="Standaard 4 3 4 2 4 3 6" xfId="27465" xr:uid="{00000000-0005-0000-0000-000044500000}"/>
    <cellStyle name="Standaard 4 3 4 2 4 4" xfId="2800" xr:uid="{00000000-0005-0000-0000-000045500000}"/>
    <cellStyle name="Standaard 4 3 4 2 4 4 2" xfId="7467" xr:uid="{00000000-0005-0000-0000-000046500000}"/>
    <cellStyle name="Standaard 4 3 4 2 4 4 2 2" xfId="27472" xr:uid="{00000000-0005-0000-0000-000047500000}"/>
    <cellStyle name="Standaard 4 3 4 2 4 4 3" xfId="12281" xr:uid="{00000000-0005-0000-0000-000048500000}"/>
    <cellStyle name="Standaard 4 3 4 2 4 4 3 2" xfId="27473" xr:uid="{00000000-0005-0000-0000-000049500000}"/>
    <cellStyle name="Standaard 4 3 4 2 4 4 4" xfId="16949" xr:uid="{00000000-0005-0000-0000-00004A500000}"/>
    <cellStyle name="Standaard 4 3 4 2 4 4 5" xfId="27471" xr:uid="{00000000-0005-0000-0000-00004B500000}"/>
    <cellStyle name="Standaard 4 3 4 2 4 5" xfId="5136" xr:uid="{00000000-0005-0000-0000-00004C500000}"/>
    <cellStyle name="Standaard 4 3 4 2 4 5 2" xfId="27474" xr:uid="{00000000-0005-0000-0000-00004D500000}"/>
    <cellStyle name="Standaard 4 3 4 2 4 6" xfId="12276" xr:uid="{00000000-0005-0000-0000-00004E500000}"/>
    <cellStyle name="Standaard 4 3 4 2 4 6 2" xfId="27475" xr:uid="{00000000-0005-0000-0000-00004F500000}"/>
    <cellStyle name="Standaard 4 3 4 2 4 7" xfId="16944" xr:uid="{00000000-0005-0000-0000-000050500000}"/>
    <cellStyle name="Standaard 4 3 4 2 4 8" xfId="27458" xr:uid="{00000000-0005-0000-0000-000051500000}"/>
    <cellStyle name="Standaard 4 3 4 2 5" xfId="1635" xr:uid="{00000000-0005-0000-0000-000052500000}"/>
    <cellStyle name="Standaard 4 3 4 2 5 2" xfId="3966" xr:uid="{00000000-0005-0000-0000-000053500000}"/>
    <cellStyle name="Standaard 4 3 4 2 5 2 2" xfId="8633" xr:uid="{00000000-0005-0000-0000-000054500000}"/>
    <cellStyle name="Standaard 4 3 4 2 5 2 2 2" xfId="27478" xr:uid="{00000000-0005-0000-0000-000055500000}"/>
    <cellStyle name="Standaard 4 3 4 2 5 2 3" xfId="12283" xr:uid="{00000000-0005-0000-0000-000056500000}"/>
    <cellStyle name="Standaard 4 3 4 2 5 2 3 2" xfId="27479" xr:uid="{00000000-0005-0000-0000-000057500000}"/>
    <cellStyle name="Standaard 4 3 4 2 5 2 4" xfId="16951" xr:uid="{00000000-0005-0000-0000-000058500000}"/>
    <cellStyle name="Standaard 4 3 4 2 5 2 5" xfId="27477" xr:uid="{00000000-0005-0000-0000-000059500000}"/>
    <cellStyle name="Standaard 4 3 4 2 5 3" xfId="6302" xr:uid="{00000000-0005-0000-0000-00005A500000}"/>
    <cellStyle name="Standaard 4 3 4 2 5 3 2" xfId="27480" xr:uid="{00000000-0005-0000-0000-00005B500000}"/>
    <cellStyle name="Standaard 4 3 4 2 5 4" xfId="12282" xr:uid="{00000000-0005-0000-0000-00005C500000}"/>
    <cellStyle name="Standaard 4 3 4 2 5 4 2" xfId="27481" xr:uid="{00000000-0005-0000-0000-00005D500000}"/>
    <cellStyle name="Standaard 4 3 4 2 5 5" xfId="16950" xr:uid="{00000000-0005-0000-0000-00005E500000}"/>
    <cellStyle name="Standaard 4 3 4 2 5 6" xfId="27476" xr:uid="{00000000-0005-0000-0000-00005F500000}"/>
    <cellStyle name="Standaard 4 3 4 2 6" xfId="858" xr:uid="{00000000-0005-0000-0000-000060500000}"/>
    <cellStyle name="Standaard 4 3 4 2 6 2" xfId="3189" xr:uid="{00000000-0005-0000-0000-000061500000}"/>
    <cellStyle name="Standaard 4 3 4 2 6 2 2" xfId="7856" xr:uid="{00000000-0005-0000-0000-000062500000}"/>
    <cellStyle name="Standaard 4 3 4 2 6 2 2 2" xfId="27484" xr:uid="{00000000-0005-0000-0000-000063500000}"/>
    <cellStyle name="Standaard 4 3 4 2 6 2 3" xfId="12285" xr:uid="{00000000-0005-0000-0000-000064500000}"/>
    <cellStyle name="Standaard 4 3 4 2 6 2 3 2" xfId="27485" xr:uid="{00000000-0005-0000-0000-000065500000}"/>
    <cellStyle name="Standaard 4 3 4 2 6 2 4" xfId="16953" xr:uid="{00000000-0005-0000-0000-000066500000}"/>
    <cellStyle name="Standaard 4 3 4 2 6 2 5" xfId="27483" xr:uid="{00000000-0005-0000-0000-000067500000}"/>
    <cellStyle name="Standaard 4 3 4 2 6 3" xfId="5525" xr:uid="{00000000-0005-0000-0000-000068500000}"/>
    <cellStyle name="Standaard 4 3 4 2 6 3 2" xfId="27486" xr:uid="{00000000-0005-0000-0000-000069500000}"/>
    <cellStyle name="Standaard 4 3 4 2 6 4" xfId="12284" xr:uid="{00000000-0005-0000-0000-00006A500000}"/>
    <cellStyle name="Standaard 4 3 4 2 6 4 2" xfId="27487" xr:uid="{00000000-0005-0000-0000-00006B500000}"/>
    <cellStyle name="Standaard 4 3 4 2 6 5" xfId="16952" xr:uid="{00000000-0005-0000-0000-00006C500000}"/>
    <cellStyle name="Standaard 4 3 4 2 6 6" xfId="27482" xr:uid="{00000000-0005-0000-0000-00006D500000}"/>
    <cellStyle name="Standaard 4 3 4 2 7" xfId="2412" xr:uid="{00000000-0005-0000-0000-00006E500000}"/>
    <cellStyle name="Standaard 4 3 4 2 7 2" xfId="7079" xr:uid="{00000000-0005-0000-0000-00006F500000}"/>
    <cellStyle name="Standaard 4 3 4 2 7 2 2" xfId="27489" xr:uid="{00000000-0005-0000-0000-000070500000}"/>
    <cellStyle name="Standaard 4 3 4 2 7 3" xfId="12286" xr:uid="{00000000-0005-0000-0000-000071500000}"/>
    <cellStyle name="Standaard 4 3 4 2 7 3 2" xfId="27490" xr:uid="{00000000-0005-0000-0000-000072500000}"/>
    <cellStyle name="Standaard 4 3 4 2 7 4" xfId="16954" xr:uid="{00000000-0005-0000-0000-000073500000}"/>
    <cellStyle name="Standaard 4 3 4 2 7 5" xfId="27488" xr:uid="{00000000-0005-0000-0000-000074500000}"/>
    <cellStyle name="Standaard 4 3 4 2 8" xfId="4748" xr:uid="{00000000-0005-0000-0000-000075500000}"/>
    <cellStyle name="Standaard 4 3 4 2 8 2" xfId="27491" xr:uid="{00000000-0005-0000-0000-000076500000}"/>
    <cellStyle name="Standaard 4 3 4 2 9" xfId="12239" xr:uid="{00000000-0005-0000-0000-000077500000}"/>
    <cellStyle name="Standaard 4 3 4 2 9 2" xfId="27492" xr:uid="{00000000-0005-0000-0000-000078500000}"/>
    <cellStyle name="Standaard 4 3 4 3" xfId="73" xr:uid="{00000000-0005-0000-0000-000079500000}"/>
    <cellStyle name="Standaard 4 3 4 3 10" xfId="16955" xr:uid="{00000000-0005-0000-0000-00007A500000}"/>
    <cellStyle name="Standaard 4 3 4 3 11" xfId="27493" xr:uid="{00000000-0005-0000-0000-00007B500000}"/>
    <cellStyle name="Standaard 4 3 4 3 2" xfId="197" xr:uid="{00000000-0005-0000-0000-00007C500000}"/>
    <cellStyle name="Standaard 4 3 4 3 2 10" xfId="27494" xr:uid="{00000000-0005-0000-0000-00007D500000}"/>
    <cellStyle name="Standaard 4 3 4 3 2 2" xfId="391" xr:uid="{00000000-0005-0000-0000-00007E500000}"/>
    <cellStyle name="Standaard 4 3 4 3 2 2 2" xfId="782" xr:uid="{00000000-0005-0000-0000-00007F500000}"/>
    <cellStyle name="Standaard 4 3 4 3 2 2 2 2" xfId="2340" xr:uid="{00000000-0005-0000-0000-000080500000}"/>
    <cellStyle name="Standaard 4 3 4 3 2 2 2 2 2" xfId="4671" xr:uid="{00000000-0005-0000-0000-000081500000}"/>
    <cellStyle name="Standaard 4 3 4 3 2 2 2 2 2 2" xfId="9338" xr:uid="{00000000-0005-0000-0000-000082500000}"/>
    <cellStyle name="Standaard 4 3 4 3 2 2 2 2 2 2 2" xfId="27499" xr:uid="{00000000-0005-0000-0000-000083500000}"/>
    <cellStyle name="Standaard 4 3 4 3 2 2 2 2 2 3" xfId="12292" xr:uid="{00000000-0005-0000-0000-000084500000}"/>
    <cellStyle name="Standaard 4 3 4 3 2 2 2 2 2 3 2" xfId="27500" xr:uid="{00000000-0005-0000-0000-000085500000}"/>
    <cellStyle name="Standaard 4 3 4 3 2 2 2 2 2 4" xfId="16960" xr:uid="{00000000-0005-0000-0000-000086500000}"/>
    <cellStyle name="Standaard 4 3 4 3 2 2 2 2 2 5" xfId="27498" xr:uid="{00000000-0005-0000-0000-000087500000}"/>
    <cellStyle name="Standaard 4 3 4 3 2 2 2 2 3" xfId="7007" xr:uid="{00000000-0005-0000-0000-000088500000}"/>
    <cellStyle name="Standaard 4 3 4 3 2 2 2 2 3 2" xfId="27501" xr:uid="{00000000-0005-0000-0000-000089500000}"/>
    <cellStyle name="Standaard 4 3 4 3 2 2 2 2 4" xfId="12291" xr:uid="{00000000-0005-0000-0000-00008A500000}"/>
    <cellStyle name="Standaard 4 3 4 3 2 2 2 2 4 2" xfId="27502" xr:uid="{00000000-0005-0000-0000-00008B500000}"/>
    <cellStyle name="Standaard 4 3 4 3 2 2 2 2 5" xfId="16959" xr:uid="{00000000-0005-0000-0000-00008C500000}"/>
    <cellStyle name="Standaard 4 3 4 3 2 2 2 2 6" xfId="27497" xr:uid="{00000000-0005-0000-0000-00008D500000}"/>
    <cellStyle name="Standaard 4 3 4 3 2 2 2 3" xfId="1563" xr:uid="{00000000-0005-0000-0000-00008E500000}"/>
    <cellStyle name="Standaard 4 3 4 3 2 2 2 3 2" xfId="3894" xr:uid="{00000000-0005-0000-0000-00008F500000}"/>
    <cellStyle name="Standaard 4 3 4 3 2 2 2 3 2 2" xfId="8561" xr:uid="{00000000-0005-0000-0000-000090500000}"/>
    <cellStyle name="Standaard 4 3 4 3 2 2 2 3 2 2 2" xfId="27505" xr:uid="{00000000-0005-0000-0000-000091500000}"/>
    <cellStyle name="Standaard 4 3 4 3 2 2 2 3 2 3" xfId="12294" xr:uid="{00000000-0005-0000-0000-000092500000}"/>
    <cellStyle name="Standaard 4 3 4 3 2 2 2 3 2 3 2" xfId="27506" xr:uid="{00000000-0005-0000-0000-000093500000}"/>
    <cellStyle name="Standaard 4 3 4 3 2 2 2 3 2 4" xfId="16962" xr:uid="{00000000-0005-0000-0000-000094500000}"/>
    <cellStyle name="Standaard 4 3 4 3 2 2 2 3 2 5" xfId="27504" xr:uid="{00000000-0005-0000-0000-000095500000}"/>
    <cellStyle name="Standaard 4 3 4 3 2 2 2 3 3" xfId="6230" xr:uid="{00000000-0005-0000-0000-000096500000}"/>
    <cellStyle name="Standaard 4 3 4 3 2 2 2 3 3 2" xfId="27507" xr:uid="{00000000-0005-0000-0000-000097500000}"/>
    <cellStyle name="Standaard 4 3 4 3 2 2 2 3 4" xfId="12293" xr:uid="{00000000-0005-0000-0000-000098500000}"/>
    <cellStyle name="Standaard 4 3 4 3 2 2 2 3 4 2" xfId="27508" xr:uid="{00000000-0005-0000-0000-000099500000}"/>
    <cellStyle name="Standaard 4 3 4 3 2 2 2 3 5" xfId="16961" xr:uid="{00000000-0005-0000-0000-00009A500000}"/>
    <cellStyle name="Standaard 4 3 4 3 2 2 2 3 6" xfId="27503" xr:uid="{00000000-0005-0000-0000-00009B500000}"/>
    <cellStyle name="Standaard 4 3 4 3 2 2 2 4" xfId="3117" xr:uid="{00000000-0005-0000-0000-00009C500000}"/>
    <cellStyle name="Standaard 4 3 4 3 2 2 2 4 2" xfId="7784" xr:uid="{00000000-0005-0000-0000-00009D500000}"/>
    <cellStyle name="Standaard 4 3 4 3 2 2 2 4 2 2" xfId="27510" xr:uid="{00000000-0005-0000-0000-00009E500000}"/>
    <cellStyle name="Standaard 4 3 4 3 2 2 2 4 3" xfId="12295" xr:uid="{00000000-0005-0000-0000-00009F500000}"/>
    <cellStyle name="Standaard 4 3 4 3 2 2 2 4 3 2" xfId="27511" xr:uid="{00000000-0005-0000-0000-0000A0500000}"/>
    <cellStyle name="Standaard 4 3 4 3 2 2 2 4 4" xfId="16963" xr:uid="{00000000-0005-0000-0000-0000A1500000}"/>
    <cellStyle name="Standaard 4 3 4 3 2 2 2 4 5" xfId="27509" xr:uid="{00000000-0005-0000-0000-0000A2500000}"/>
    <cellStyle name="Standaard 4 3 4 3 2 2 2 5" xfId="5453" xr:uid="{00000000-0005-0000-0000-0000A3500000}"/>
    <cellStyle name="Standaard 4 3 4 3 2 2 2 5 2" xfId="27512" xr:uid="{00000000-0005-0000-0000-0000A4500000}"/>
    <cellStyle name="Standaard 4 3 4 3 2 2 2 6" xfId="12290" xr:uid="{00000000-0005-0000-0000-0000A5500000}"/>
    <cellStyle name="Standaard 4 3 4 3 2 2 2 6 2" xfId="27513" xr:uid="{00000000-0005-0000-0000-0000A6500000}"/>
    <cellStyle name="Standaard 4 3 4 3 2 2 2 7" xfId="16958" xr:uid="{00000000-0005-0000-0000-0000A7500000}"/>
    <cellStyle name="Standaard 4 3 4 3 2 2 2 8" xfId="27496" xr:uid="{00000000-0005-0000-0000-0000A8500000}"/>
    <cellStyle name="Standaard 4 3 4 3 2 2 3" xfId="1952" xr:uid="{00000000-0005-0000-0000-0000A9500000}"/>
    <cellStyle name="Standaard 4 3 4 3 2 2 3 2" xfId="4283" xr:uid="{00000000-0005-0000-0000-0000AA500000}"/>
    <cellStyle name="Standaard 4 3 4 3 2 2 3 2 2" xfId="8950" xr:uid="{00000000-0005-0000-0000-0000AB500000}"/>
    <cellStyle name="Standaard 4 3 4 3 2 2 3 2 2 2" xfId="27516" xr:uid="{00000000-0005-0000-0000-0000AC500000}"/>
    <cellStyle name="Standaard 4 3 4 3 2 2 3 2 3" xfId="12297" xr:uid="{00000000-0005-0000-0000-0000AD500000}"/>
    <cellStyle name="Standaard 4 3 4 3 2 2 3 2 3 2" xfId="27517" xr:uid="{00000000-0005-0000-0000-0000AE500000}"/>
    <cellStyle name="Standaard 4 3 4 3 2 2 3 2 4" xfId="16965" xr:uid="{00000000-0005-0000-0000-0000AF500000}"/>
    <cellStyle name="Standaard 4 3 4 3 2 2 3 2 5" xfId="27515" xr:uid="{00000000-0005-0000-0000-0000B0500000}"/>
    <cellStyle name="Standaard 4 3 4 3 2 2 3 3" xfId="6619" xr:uid="{00000000-0005-0000-0000-0000B1500000}"/>
    <cellStyle name="Standaard 4 3 4 3 2 2 3 3 2" xfId="27518" xr:uid="{00000000-0005-0000-0000-0000B2500000}"/>
    <cellStyle name="Standaard 4 3 4 3 2 2 3 4" xfId="12296" xr:uid="{00000000-0005-0000-0000-0000B3500000}"/>
    <cellStyle name="Standaard 4 3 4 3 2 2 3 4 2" xfId="27519" xr:uid="{00000000-0005-0000-0000-0000B4500000}"/>
    <cellStyle name="Standaard 4 3 4 3 2 2 3 5" xfId="16964" xr:uid="{00000000-0005-0000-0000-0000B5500000}"/>
    <cellStyle name="Standaard 4 3 4 3 2 2 3 6" xfId="27514" xr:uid="{00000000-0005-0000-0000-0000B6500000}"/>
    <cellStyle name="Standaard 4 3 4 3 2 2 4" xfId="1175" xr:uid="{00000000-0005-0000-0000-0000B7500000}"/>
    <cellStyle name="Standaard 4 3 4 3 2 2 4 2" xfId="3506" xr:uid="{00000000-0005-0000-0000-0000B8500000}"/>
    <cellStyle name="Standaard 4 3 4 3 2 2 4 2 2" xfId="8173" xr:uid="{00000000-0005-0000-0000-0000B9500000}"/>
    <cellStyle name="Standaard 4 3 4 3 2 2 4 2 2 2" xfId="27522" xr:uid="{00000000-0005-0000-0000-0000BA500000}"/>
    <cellStyle name="Standaard 4 3 4 3 2 2 4 2 3" xfId="12299" xr:uid="{00000000-0005-0000-0000-0000BB500000}"/>
    <cellStyle name="Standaard 4 3 4 3 2 2 4 2 3 2" xfId="27523" xr:uid="{00000000-0005-0000-0000-0000BC500000}"/>
    <cellStyle name="Standaard 4 3 4 3 2 2 4 2 4" xfId="16967" xr:uid="{00000000-0005-0000-0000-0000BD500000}"/>
    <cellStyle name="Standaard 4 3 4 3 2 2 4 2 5" xfId="27521" xr:uid="{00000000-0005-0000-0000-0000BE500000}"/>
    <cellStyle name="Standaard 4 3 4 3 2 2 4 3" xfId="5842" xr:uid="{00000000-0005-0000-0000-0000BF500000}"/>
    <cellStyle name="Standaard 4 3 4 3 2 2 4 3 2" xfId="27524" xr:uid="{00000000-0005-0000-0000-0000C0500000}"/>
    <cellStyle name="Standaard 4 3 4 3 2 2 4 4" xfId="12298" xr:uid="{00000000-0005-0000-0000-0000C1500000}"/>
    <cellStyle name="Standaard 4 3 4 3 2 2 4 4 2" xfId="27525" xr:uid="{00000000-0005-0000-0000-0000C2500000}"/>
    <cellStyle name="Standaard 4 3 4 3 2 2 4 5" xfId="16966" xr:uid="{00000000-0005-0000-0000-0000C3500000}"/>
    <cellStyle name="Standaard 4 3 4 3 2 2 4 6" xfId="27520" xr:uid="{00000000-0005-0000-0000-0000C4500000}"/>
    <cellStyle name="Standaard 4 3 4 3 2 2 5" xfId="2729" xr:uid="{00000000-0005-0000-0000-0000C5500000}"/>
    <cellStyle name="Standaard 4 3 4 3 2 2 5 2" xfId="7396" xr:uid="{00000000-0005-0000-0000-0000C6500000}"/>
    <cellStyle name="Standaard 4 3 4 3 2 2 5 2 2" xfId="27527" xr:uid="{00000000-0005-0000-0000-0000C7500000}"/>
    <cellStyle name="Standaard 4 3 4 3 2 2 5 3" xfId="12300" xr:uid="{00000000-0005-0000-0000-0000C8500000}"/>
    <cellStyle name="Standaard 4 3 4 3 2 2 5 3 2" xfId="27528" xr:uid="{00000000-0005-0000-0000-0000C9500000}"/>
    <cellStyle name="Standaard 4 3 4 3 2 2 5 4" xfId="16968" xr:uid="{00000000-0005-0000-0000-0000CA500000}"/>
    <cellStyle name="Standaard 4 3 4 3 2 2 5 5" xfId="27526" xr:uid="{00000000-0005-0000-0000-0000CB500000}"/>
    <cellStyle name="Standaard 4 3 4 3 2 2 6" xfId="5065" xr:uid="{00000000-0005-0000-0000-0000CC500000}"/>
    <cellStyle name="Standaard 4 3 4 3 2 2 6 2" xfId="27529" xr:uid="{00000000-0005-0000-0000-0000CD500000}"/>
    <cellStyle name="Standaard 4 3 4 3 2 2 7" xfId="12289" xr:uid="{00000000-0005-0000-0000-0000CE500000}"/>
    <cellStyle name="Standaard 4 3 4 3 2 2 7 2" xfId="27530" xr:uid="{00000000-0005-0000-0000-0000CF500000}"/>
    <cellStyle name="Standaard 4 3 4 3 2 2 8" xfId="16957" xr:uid="{00000000-0005-0000-0000-0000D0500000}"/>
    <cellStyle name="Standaard 4 3 4 3 2 2 9" xfId="27495" xr:uid="{00000000-0005-0000-0000-0000D1500000}"/>
    <cellStyle name="Standaard 4 3 4 3 2 3" xfId="588" xr:uid="{00000000-0005-0000-0000-0000D2500000}"/>
    <cellStyle name="Standaard 4 3 4 3 2 3 2" xfId="2146" xr:uid="{00000000-0005-0000-0000-0000D3500000}"/>
    <cellStyle name="Standaard 4 3 4 3 2 3 2 2" xfId="4477" xr:uid="{00000000-0005-0000-0000-0000D4500000}"/>
    <cellStyle name="Standaard 4 3 4 3 2 3 2 2 2" xfId="9144" xr:uid="{00000000-0005-0000-0000-0000D5500000}"/>
    <cellStyle name="Standaard 4 3 4 3 2 3 2 2 2 2" xfId="27534" xr:uid="{00000000-0005-0000-0000-0000D6500000}"/>
    <cellStyle name="Standaard 4 3 4 3 2 3 2 2 3" xfId="12303" xr:uid="{00000000-0005-0000-0000-0000D7500000}"/>
    <cellStyle name="Standaard 4 3 4 3 2 3 2 2 3 2" xfId="27535" xr:uid="{00000000-0005-0000-0000-0000D8500000}"/>
    <cellStyle name="Standaard 4 3 4 3 2 3 2 2 4" xfId="16971" xr:uid="{00000000-0005-0000-0000-0000D9500000}"/>
    <cellStyle name="Standaard 4 3 4 3 2 3 2 2 5" xfId="27533" xr:uid="{00000000-0005-0000-0000-0000DA500000}"/>
    <cellStyle name="Standaard 4 3 4 3 2 3 2 3" xfId="6813" xr:uid="{00000000-0005-0000-0000-0000DB500000}"/>
    <cellStyle name="Standaard 4 3 4 3 2 3 2 3 2" xfId="27536" xr:uid="{00000000-0005-0000-0000-0000DC500000}"/>
    <cellStyle name="Standaard 4 3 4 3 2 3 2 4" xfId="12302" xr:uid="{00000000-0005-0000-0000-0000DD500000}"/>
    <cellStyle name="Standaard 4 3 4 3 2 3 2 4 2" xfId="27537" xr:uid="{00000000-0005-0000-0000-0000DE500000}"/>
    <cellStyle name="Standaard 4 3 4 3 2 3 2 5" xfId="16970" xr:uid="{00000000-0005-0000-0000-0000DF500000}"/>
    <cellStyle name="Standaard 4 3 4 3 2 3 2 6" xfId="27532" xr:uid="{00000000-0005-0000-0000-0000E0500000}"/>
    <cellStyle name="Standaard 4 3 4 3 2 3 3" xfId="1369" xr:uid="{00000000-0005-0000-0000-0000E1500000}"/>
    <cellStyle name="Standaard 4 3 4 3 2 3 3 2" xfId="3700" xr:uid="{00000000-0005-0000-0000-0000E2500000}"/>
    <cellStyle name="Standaard 4 3 4 3 2 3 3 2 2" xfId="8367" xr:uid="{00000000-0005-0000-0000-0000E3500000}"/>
    <cellStyle name="Standaard 4 3 4 3 2 3 3 2 2 2" xfId="27540" xr:uid="{00000000-0005-0000-0000-0000E4500000}"/>
    <cellStyle name="Standaard 4 3 4 3 2 3 3 2 3" xfId="12305" xr:uid="{00000000-0005-0000-0000-0000E5500000}"/>
    <cellStyle name="Standaard 4 3 4 3 2 3 3 2 3 2" xfId="27541" xr:uid="{00000000-0005-0000-0000-0000E6500000}"/>
    <cellStyle name="Standaard 4 3 4 3 2 3 3 2 4" xfId="16973" xr:uid="{00000000-0005-0000-0000-0000E7500000}"/>
    <cellStyle name="Standaard 4 3 4 3 2 3 3 2 5" xfId="27539" xr:uid="{00000000-0005-0000-0000-0000E8500000}"/>
    <cellStyle name="Standaard 4 3 4 3 2 3 3 3" xfId="6036" xr:uid="{00000000-0005-0000-0000-0000E9500000}"/>
    <cellStyle name="Standaard 4 3 4 3 2 3 3 3 2" xfId="27542" xr:uid="{00000000-0005-0000-0000-0000EA500000}"/>
    <cellStyle name="Standaard 4 3 4 3 2 3 3 4" xfId="12304" xr:uid="{00000000-0005-0000-0000-0000EB500000}"/>
    <cellStyle name="Standaard 4 3 4 3 2 3 3 4 2" xfId="27543" xr:uid="{00000000-0005-0000-0000-0000EC500000}"/>
    <cellStyle name="Standaard 4 3 4 3 2 3 3 5" xfId="16972" xr:uid="{00000000-0005-0000-0000-0000ED500000}"/>
    <cellStyle name="Standaard 4 3 4 3 2 3 3 6" xfId="27538" xr:uid="{00000000-0005-0000-0000-0000EE500000}"/>
    <cellStyle name="Standaard 4 3 4 3 2 3 4" xfId="2923" xr:uid="{00000000-0005-0000-0000-0000EF500000}"/>
    <cellStyle name="Standaard 4 3 4 3 2 3 4 2" xfId="7590" xr:uid="{00000000-0005-0000-0000-0000F0500000}"/>
    <cellStyle name="Standaard 4 3 4 3 2 3 4 2 2" xfId="27545" xr:uid="{00000000-0005-0000-0000-0000F1500000}"/>
    <cellStyle name="Standaard 4 3 4 3 2 3 4 3" xfId="12306" xr:uid="{00000000-0005-0000-0000-0000F2500000}"/>
    <cellStyle name="Standaard 4 3 4 3 2 3 4 3 2" xfId="27546" xr:uid="{00000000-0005-0000-0000-0000F3500000}"/>
    <cellStyle name="Standaard 4 3 4 3 2 3 4 4" xfId="16974" xr:uid="{00000000-0005-0000-0000-0000F4500000}"/>
    <cellStyle name="Standaard 4 3 4 3 2 3 4 5" xfId="27544" xr:uid="{00000000-0005-0000-0000-0000F5500000}"/>
    <cellStyle name="Standaard 4 3 4 3 2 3 5" xfId="5259" xr:uid="{00000000-0005-0000-0000-0000F6500000}"/>
    <cellStyle name="Standaard 4 3 4 3 2 3 5 2" xfId="27547" xr:uid="{00000000-0005-0000-0000-0000F7500000}"/>
    <cellStyle name="Standaard 4 3 4 3 2 3 6" xfId="12301" xr:uid="{00000000-0005-0000-0000-0000F8500000}"/>
    <cellStyle name="Standaard 4 3 4 3 2 3 6 2" xfId="27548" xr:uid="{00000000-0005-0000-0000-0000F9500000}"/>
    <cellStyle name="Standaard 4 3 4 3 2 3 7" xfId="16969" xr:uid="{00000000-0005-0000-0000-0000FA500000}"/>
    <cellStyle name="Standaard 4 3 4 3 2 3 8" xfId="27531" xr:uid="{00000000-0005-0000-0000-0000FB500000}"/>
    <cellStyle name="Standaard 4 3 4 3 2 4" xfId="1758" xr:uid="{00000000-0005-0000-0000-0000FC500000}"/>
    <cellStyle name="Standaard 4 3 4 3 2 4 2" xfId="4089" xr:uid="{00000000-0005-0000-0000-0000FD500000}"/>
    <cellStyle name="Standaard 4 3 4 3 2 4 2 2" xfId="8756" xr:uid="{00000000-0005-0000-0000-0000FE500000}"/>
    <cellStyle name="Standaard 4 3 4 3 2 4 2 2 2" xfId="27551" xr:uid="{00000000-0005-0000-0000-0000FF500000}"/>
    <cellStyle name="Standaard 4 3 4 3 2 4 2 3" xfId="12308" xr:uid="{00000000-0005-0000-0000-000000510000}"/>
    <cellStyle name="Standaard 4 3 4 3 2 4 2 3 2" xfId="27552" xr:uid="{00000000-0005-0000-0000-000001510000}"/>
    <cellStyle name="Standaard 4 3 4 3 2 4 2 4" xfId="16976" xr:uid="{00000000-0005-0000-0000-000002510000}"/>
    <cellStyle name="Standaard 4 3 4 3 2 4 2 5" xfId="27550" xr:uid="{00000000-0005-0000-0000-000003510000}"/>
    <cellStyle name="Standaard 4 3 4 3 2 4 3" xfId="6425" xr:uid="{00000000-0005-0000-0000-000004510000}"/>
    <cellStyle name="Standaard 4 3 4 3 2 4 3 2" xfId="27553" xr:uid="{00000000-0005-0000-0000-000005510000}"/>
    <cellStyle name="Standaard 4 3 4 3 2 4 4" xfId="12307" xr:uid="{00000000-0005-0000-0000-000006510000}"/>
    <cellStyle name="Standaard 4 3 4 3 2 4 4 2" xfId="27554" xr:uid="{00000000-0005-0000-0000-000007510000}"/>
    <cellStyle name="Standaard 4 3 4 3 2 4 5" xfId="16975" xr:uid="{00000000-0005-0000-0000-000008510000}"/>
    <cellStyle name="Standaard 4 3 4 3 2 4 6" xfId="27549" xr:uid="{00000000-0005-0000-0000-000009510000}"/>
    <cellStyle name="Standaard 4 3 4 3 2 5" xfId="981" xr:uid="{00000000-0005-0000-0000-00000A510000}"/>
    <cellStyle name="Standaard 4 3 4 3 2 5 2" xfId="3312" xr:uid="{00000000-0005-0000-0000-00000B510000}"/>
    <cellStyle name="Standaard 4 3 4 3 2 5 2 2" xfId="7979" xr:uid="{00000000-0005-0000-0000-00000C510000}"/>
    <cellStyle name="Standaard 4 3 4 3 2 5 2 2 2" xfId="27557" xr:uid="{00000000-0005-0000-0000-00000D510000}"/>
    <cellStyle name="Standaard 4 3 4 3 2 5 2 3" xfId="12310" xr:uid="{00000000-0005-0000-0000-00000E510000}"/>
    <cellStyle name="Standaard 4 3 4 3 2 5 2 3 2" xfId="27558" xr:uid="{00000000-0005-0000-0000-00000F510000}"/>
    <cellStyle name="Standaard 4 3 4 3 2 5 2 4" xfId="16978" xr:uid="{00000000-0005-0000-0000-000010510000}"/>
    <cellStyle name="Standaard 4 3 4 3 2 5 2 5" xfId="27556" xr:uid="{00000000-0005-0000-0000-000011510000}"/>
    <cellStyle name="Standaard 4 3 4 3 2 5 3" xfId="5648" xr:uid="{00000000-0005-0000-0000-000012510000}"/>
    <cellStyle name="Standaard 4 3 4 3 2 5 3 2" xfId="27559" xr:uid="{00000000-0005-0000-0000-000013510000}"/>
    <cellStyle name="Standaard 4 3 4 3 2 5 4" xfId="12309" xr:uid="{00000000-0005-0000-0000-000014510000}"/>
    <cellStyle name="Standaard 4 3 4 3 2 5 4 2" xfId="27560" xr:uid="{00000000-0005-0000-0000-000015510000}"/>
    <cellStyle name="Standaard 4 3 4 3 2 5 5" xfId="16977" xr:uid="{00000000-0005-0000-0000-000016510000}"/>
    <cellStyle name="Standaard 4 3 4 3 2 5 6" xfId="27555" xr:uid="{00000000-0005-0000-0000-000017510000}"/>
    <cellStyle name="Standaard 4 3 4 3 2 6" xfId="2535" xr:uid="{00000000-0005-0000-0000-000018510000}"/>
    <cellStyle name="Standaard 4 3 4 3 2 6 2" xfId="7202" xr:uid="{00000000-0005-0000-0000-000019510000}"/>
    <cellStyle name="Standaard 4 3 4 3 2 6 2 2" xfId="27562" xr:uid="{00000000-0005-0000-0000-00001A510000}"/>
    <cellStyle name="Standaard 4 3 4 3 2 6 3" xfId="12311" xr:uid="{00000000-0005-0000-0000-00001B510000}"/>
    <cellStyle name="Standaard 4 3 4 3 2 6 3 2" xfId="27563" xr:uid="{00000000-0005-0000-0000-00001C510000}"/>
    <cellStyle name="Standaard 4 3 4 3 2 6 4" xfId="16979" xr:uid="{00000000-0005-0000-0000-00001D510000}"/>
    <cellStyle name="Standaard 4 3 4 3 2 6 5" xfId="27561" xr:uid="{00000000-0005-0000-0000-00001E510000}"/>
    <cellStyle name="Standaard 4 3 4 3 2 7" xfId="4871" xr:uid="{00000000-0005-0000-0000-00001F510000}"/>
    <cellStyle name="Standaard 4 3 4 3 2 7 2" xfId="27564" xr:uid="{00000000-0005-0000-0000-000020510000}"/>
    <cellStyle name="Standaard 4 3 4 3 2 8" xfId="12288" xr:uid="{00000000-0005-0000-0000-000021510000}"/>
    <cellStyle name="Standaard 4 3 4 3 2 8 2" xfId="27565" xr:uid="{00000000-0005-0000-0000-000022510000}"/>
    <cellStyle name="Standaard 4 3 4 3 2 9" xfId="16956" xr:uid="{00000000-0005-0000-0000-000023510000}"/>
    <cellStyle name="Standaard 4 3 4 3 3" xfId="269" xr:uid="{00000000-0005-0000-0000-000024510000}"/>
    <cellStyle name="Standaard 4 3 4 3 3 2" xfId="660" xr:uid="{00000000-0005-0000-0000-000025510000}"/>
    <cellStyle name="Standaard 4 3 4 3 3 2 2" xfId="2218" xr:uid="{00000000-0005-0000-0000-000026510000}"/>
    <cellStyle name="Standaard 4 3 4 3 3 2 2 2" xfId="4549" xr:uid="{00000000-0005-0000-0000-000027510000}"/>
    <cellStyle name="Standaard 4 3 4 3 3 2 2 2 2" xfId="9216" xr:uid="{00000000-0005-0000-0000-000028510000}"/>
    <cellStyle name="Standaard 4 3 4 3 3 2 2 2 2 2" xfId="27570" xr:uid="{00000000-0005-0000-0000-000029510000}"/>
    <cellStyle name="Standaard 4 3 4 3 3 2 2 2 3" xfId="12315" xr:uid="{00000000-0005-0000-0000-00002A510000}"/>
    <cellStyle name="Standaard 4 3 4 3 3 2 2 2 3 2" xfId="27571" xr:uid="{00000000-0005-0000-0000-00002B510000}"/>
    <cellStyle name="Standaard 4 3 4 3 3 2 2 2 4" xfId="16983" xr:uid="{00000000-0005-0000-0000-00002C510000}"/>
    <cellStyle name="Standaard 4 3 4 3 3 2 2 2 5" xfId="27569" xr:uid="{00000000-0005-0000-0000-00002D510000}"/>
    <cellStyle name="Standaard 4 3 4 3 3 2 2 3" xfId="6885" xr:uid="{00000000-0005-0000-0000-00002E510000}"/>
    <cellStyle name="Standaard 4 3 4 3 3 2 2 3 2" xfId="27572" xr:uid="{00000000-0005-0000-0000-00002F510000}"/>
    <cellStyle name="Standaard 4 3 4 3 3 2 2 4" xfId="12314" xr:uid="{00000000-0005-0000-0000-000030510000}"/>
    <cellStyle name="Standaard 4 3 4 3 3 2 2 4 2" xfId="27573" xr:uid="{00000000-0005-0000-0000-000031510000}"/>
    <cellStyle name="Standaard 4 3 4 3 3 2 2 5" xfId="16982" xr:uid="{00000000-0005-0000-0000-000032510000}"/>
    <cellStyle name="Standaard 4 3 4 3 3 2 2 6" xfId="27568" xr:uid="{00000000-0005-0000-0000-000033510000}"/>
    <cellStyle name="Standaard 4 3 4 3 3 2 3" xfId="1441" xr:uid="{00000000-0005-0000-0000-000034510000}"/>
    <cellStyle name="Standaard 4 3 4 3 3 2 3 2" xfId="3772" xr:uid="{00000000-0005-0000-0000-000035510000}"/>
    <cellStyle name="Standaard 4 3 4 3 3 2 3 2 2" xfId="8439" xr:uid="{00000000-0005-0000-0000-000036510000}"/>
    <cellStyle name="Standaard 4 3 4 3 3 2 3 2 2 2" xfId="27576" xr:uid="{00000000-0005-0000-0000-000037510000}"/>
    <cellStyle name="Standaard 4 3 4 3 3 2 3 2 3" xfId="12317" xr:uid="{00000000-0005-0000-0000-000038510000}"/>
    <cellStyle name="Standaard 4 3 4 3 3 2 3 2 3 2" xfId="27577" xr:uid="{00000000-0005-0000-0000-000039510000}"/>
    <cellStyle name="Standaard 4 3 4 3 3 2 3 2 4" xfId="16985" xr:uid="{00000000-0005-0000-0000-00003A510000}"/>
    <cellStyle name="Standaard 4 3 4 3 3 2 3 2 5" xfId="27575" xr:uid="{00000000-0005-0000-0000-00003B510000}"/>
    <cellStyle name="Standaard 4 3 4 3 3 2 3 3" xfId="6108" xr:uid="{00000000-0005-0000-0000-00003C510000}"/>
    <cellStyle name="Standaard 4 3 4 3 3 2 3 3 2" xfId="27578" xr:uid="{00000000-0005-0000-0000-00003D510000}"/>
    <cellStyle name="Standaard 4 3 4 3 3 2 3 4" xfId="12316" xr:uid="{00000000-0005-0000-0000-00003E510000}"/>
    <cellStyle name="Standaard 4 3 4 3 3 2 3 4 2" xfId="27579" xr:uid="{00000000-0005-0000-0000-00003F510000}"/>
    <cellStyle name="Standaard 4 3 4 3 3 2 3 5" xfId="16984" xr:uid="{00000000-0005-0000-0000-000040510000}"/>
    <cellStyle name="Standaard 4 3 4 3 3 2 3 6" xfId="27574" xr:uid="{00000000-0005-0000-0000-000041510000}"/>
    <cellStyle name="Standaard 4 3 4 3 3 2 4" xfId="2995" xr:uid="{00000000-0005-0000-0000-000042510000}"/>
    <cellStyle name="Standaard 4 3 4 3 3 2 4 2" xfId="7662" xr:uid="{00000000-0005-0000-0000-000043510000}"/>
    <cellStyle name="Standaard 4 3 4 3 3 2 4 2 2" xfId="27581" xr:uid="{00000000-0005-0000-0000-000044510000}"/>
    <cellStyle name="Standaard 4 3 4 3 3 2 4 3" xfId="12318" xr:uid="{00000000-0005-0000-0000-000045510000}"/>
    <cellStyle name="Standaard 4 3 4 3 3 2 4 3 2" xfId="27582" xr:uid="{00000000-0005-0000-0000-000046510000}"/>
    <cellStyle name="Standaard 4 3 4 3 3 2 4 4" xfId="16986" xr:uid="{00000000-0005-0000-0000-000047510000}"/>
    <cellStyle name="Standaard 4 3 4 3 3 2 4 5" xfId="27580" xr:uid="{00000000-0005-0000-0000-000048510000}"/>
    <cellStyle name="Standaard 4 3 4 3 3 2 5" xfId="5331" xr:uid="{00000000-0005-0000-0000-000049510000}"/>
    <cellStyle name="Standaard 4 3 4 3 3 2 5 2" xfId="27583" xr:uid="{00000000-0005-0000-0000-00004A510000}"/>
    <cellStyle name="Standaard 4 3 4 3 3 2 6" xfId="12313" xr:uid="{00000000-0005-0000-0000-00004B510000}"/>
    <cellStyle name="Standaard 4 3 4 3 3 2 6 2" xfId="27584" xr:uid="{00000000-0005-0000-0000-00004C510000}"/>
    <cellStyle name="Standaard 4 3 4 3 3 2 7" xfId="16981" xr:uid="{00000000-0005-0000-0000-00004D510000}"/>
    <cellStyle name="Standaard 4 3 4 3 3 2 8" xfId="27567" xr:uid="{00000000-0005-0000-0000-00004E510000}"/>
    <cellStyle name="Standaard 4 3 4 3 3 3" xfId="1830" xr:uid="{00000000-0005-0000-0000-00004F510000}"/>
    <cellStyle name="Standaard 4 3 4 3 3 3 2" xfId="4161" xr:uid="{00000000-0005-0000-0000-000050510000}"/>
    <cellStyle name="Standaard 4 3 4 3 3 3 2 2" xfId="8828" xr:uid="{00000000-0005-0000-0000-000051510000}"/>
    <cellStyle name="Standaard 4 3 4 3 3 3 2 2 2" xfId="27587" xr:uid="{00000000-0005-0000-0000-000052510000}"/>
    <cellStyle name="Standaard 4 3 4 3 3 3 2 3" xfId="12320" xr:uid="{00000000-0005-0000-0000-000053510000}"/>
    <cellStyle name="Standaard 4 3 4 3 3 3 2 3 2" xfId="27588" xr:uid="{00000000-0005-0000-0000-000054510000}"/>
    <cellStyle name="Standaard 4 3 4 3 3 3 2 4" xfId="16988" xr:uid="{00000000-0005-0000-0000-000055510000}"/>
    <cellStyle name="Standaard 4 3 4 3 3 3 2 5" xfId="27586" xr:uid="{00000000-0005-0000-0000-000056510000}"/>
    <cellStyle name="Standaard 4 3 4 3 3 3 3" xfId="6497" xr:uid="{00000000-0005-0000-0000-000057510000}"/>
    <cellStyle name="Standaard 4 3 4 3 3 3 3 2" xfId="27589" xr:uid="{00000000-0005-0000-0000-000058510000}"/>
    <cellStyle name="Standaard 4 3 4 3 3 3 4" xfId="12319" xr:uid="{00000000-0005-0000-0000-000059510000}"/>
    <cellStyle name="Standaard 4 3 4 3 3 3 4 2" xfId="27590" xr:uid="{00000000-0005-0000-0000-00005A510000}"/>
    <cellStyle name="Standaard 4 3 4 3 3 3 5" xfId="16987" xr:uid="{00000000-0005-0000-0000-00005B510000}"/>
    <cellStyle name="Standaard 4 3 4 3 3 3 6" xfId="27585" xr:uid="{00000000-0005-0000-0000-00005C510000}"/>
    <cellStyle name="Standaard 4 3 4 3 3 4" xfId="1053" xr:uid="{00000000-0005-0000-0000-00005D510000}"/>
    <cellStyle name="Standaard 4 3 4 3 3 4 2" xfId="3384" xr:uid="{00000000-0005-0000-0000-00005E510000}"/>
    <cellStyle name="Standaard 4 3 4 3 3 4 2 2" xfId="8051" xr:uid="{00000000-0005-0000-0000-00005F510000}"/>
    <cellStyle name="Standaard 4 3 4 3 3 4 2 2 2" xfId="27593" xr:uid="{00000000-0005-0000-0000-000060510000}"/>
    <cellStyle name="Standaard 4 3 4 3 3 4 2 3" xfId="12322" xr:uid="{00000000-0005-0000-0000-000061510000}"/>
    <cellStyle name="Standaard 4 3 4 3 3 4 2 3 2" xfId="27594" xr:uid="{00000000-0005-0000-0000-000062510000}"/>
    <cellStyle name="Standaard 4 3 4 3 3 4 2 4" xfId="16990" xr:uid="{00000000-0005-0000-0000-000063510000}"/>
    <cellStyle name="Standaard 4 3 4 3 3 4 2 5" xfId="27592" xr:uid="{00000000-0005-0000-0000-000064510000}"/>
    <cellStyle name="Standaard 4 3 4 3 3 4 3" xfId="5720" xr:uid="{00000000-0005-0000-0000-000065510000}"/>
    <cellStyle name="Standaard 4 3 4 3 3 4 3 2" xfId="27595" xr:uid="{00000000-0005-0000-0000-000066510000}"/>
    <cellStyle name="Standaard 4 3 4 3 3 4 4" xfId="12321" xr:uid="{00000000-0005-0000-0000-000067510000}"/>
    <cellStyle name="Standaard 4 3 4 3 3 4 4 2" xfId="27596" xr:uid="{00000000-0005-0000-0000-000068510000}"/>
    <cellStyle name="Standaard 4 3 4 3 3 4 5" xfId="16989" xr:uid="{00000000-0005-0000-0000-000069510000}"/>
    <cellStyle name="Standaard 4 3 4 3 3 4 6" xfId="27591" xr:uid="{00000000-0005-0000-0000-00006A510000}"/>
    <cellStyle name="Standaard 4 3 4 3 3 5" xfId="2607" xr:uid="{00000000-0005-0000-0000-00006B510000}"/>
    <cellStyle name="Standaard 4 3 4 3 3 5 2" xfId="7274" xr:uid="{00000000-0005-0000-0000-00006C510000}"/>
    <cellStyle name="Standaard 4 3 4 3 3 5 2 2" xfId="27598" xr:uid="{00000000-0005-0000-0000-00006D510000}"/>
    <cellStyle name="Standaard 4 3 4 3 3 5 3" xfId="12323" xr:uid="{00000000-0005-0000-0000-00006E510000}"/>
    <cellStyle name="Standaard 4 3 4 3 3 5 3 2" xfId="27599" xr:uid="{00000000-0005-0000-0000-00006F510000}"/>
    <cellStyle name="Standaard 4 3 4 3 3 5 4" xfId="16991" xr:uid="{00000000-0005-0000-0000-000070510000}"/>
    <cellStyle name="Standaard 4 3 4 3 3 5 5" xfId="27597" xr:uid="{00000000-0005-0000-0000-000071510000}"/>
    <cellStyle name="Standaard 4 3 4 3 3 6" xfId="4943" xr:uid="{00000000-0005-0000-0000-000072510000}"/>
    <cellStyle name="Standaard 4 3 4 3 3 6 2" xfId="27600" xr:uid="{00000000-0005-0000-0000-000073510000}"/>
    <cellStyle name="Standaard 4 3 4 3 3 7" xfId="12312" xr:uid="{00000000-0005-0000-0000-000074510000}"/>
    <cellStyle name="Standaard 4 3 4 3 3 7 2" xfId="27601" xr:uid="{00000000-0005-0000-0000-000075510000}"/>
    <cellStyle name="Standaard 4 3 4 3 3 8" xfId="16980" xr:uid="{00000000-0005-0000-0000-000076510000}"/>
    <cellStyle name="Standaard 4 3 4 3 3 9" xfId="27566" xr:uid="{00000000-0005-0000-0000-000077510000}"/>
    <cellStyle name="Standaard 4 3 4 3 4" xfId="466" xr:uid="{00000000-0005-0000-0000-000078510000}"/>
    <cellStyle name="Standaard 4 3 4 3 4 2" xfId="2024" xr:uid="{00000000-0005-0000-0000-000079510000}"/>
    <cellStyle name="Standaard 4 3 4 3 4 2 2" xfId="4355" xr:uid="{00000000-0005-0000-0000-00007A510000}"/>
    <cellStyle name="Standaard 4 3 4 3 4 2 2 2" xfId="9022" xr:uid="{00000000-0005-0000-0000-00007B510000}"/>
    <cellStyle name="Standaard 4 3 4 3 4 2 2 2 2" xfId="27605" xr:uid="{00000000-0005-0000-0000-00007C510000}"/>
    <cellStyle name="Standaard 4 3 4 3 4 2 2 3" xfId="12326" xr:uid="{00000000-0005-0000-0000-00007D510000}"/>
    <cellStyle name="Standaard 4 3 4 3 4 2 2 3 2" xfId="27606" xr:uid="{00000000-0005-0000-0000-00007E510000}"/>
    <cellStyle name="Standaard 4 3 4 3 4 2 2 4" xfId="16994" xr:uid="{00000000-0005-0000-0000-00007F510000}"/>
    <cellStyle name="Standaard 4 3 4 3 4 2 2 5" xfId="27604" xr:uid="{00000000-0005-0000-0000-000080510000}"/>
    <cellStyle name="Standaard 4 3 4 3 4 2 3" xfId="6691" xr:uid="{00000000-0005-0000-0000-000081510000}"/>
    <cellStyle name="Standaard 4 3 4 3 4 2 3 2" xfId="27607" xr:uid="{00000000-0005-0000-0000-000082510000}"/>
    <cellStyle name="Standaard 4 3 4 3 4 2 4" xfId="12325" xr:uid="{00000000-0005-0000-0000-000083510000}"/>
    <cellStyle name="Standaard 4 3 4 3 4 2 4 2" xfId="27608" xr:uid="{00000000-0005-0000-0000-000084510000}"/>
    <cellStyle name="Standaard 4 3 4 3 4 2 5" xfId="16993" xr:uid="{00000000-0005-0000-0000-000085510000}"/>
    <cellStyle name="Standaard 4 3 4 3 4 2 6" xfId="27603" xr:uid="{00000000-0005-0000-0000-000086510000}"/>
    <cellStyle name="Standaard 4 3 4 3 4 3" xfId="1247" xr:uid="{00000000-0005-0000-0000-000087510000}"/>
    <cellStyle name="Standaard 4 3 4 3 4 3 2" xfId="3578" xr:uid="{00000000-0005-0000-0000-000088510000}"/>
    <cellStyle name="Standaard 4 3 4 3 4 3 2 2" xfId="8245" xr:uid="{00000000-0005-0000-0000-000089510000}"/>
    <cellStyle name="Standaard 4 3 4 3 4 3 2 2 2" xfId="27611" xr:uid="{00000000-0005-0000-0000-00008A510000}"/>
    <cellStyle name="Standaard 4 3 4 3 4 3 2 3" xfId="12328" xr:uid="{00000000-0005-0000-0000-00008B510000}"/>
    <cellStyle name="Standaard 4 3 4 3 4 3 2 3 2" xfId="27612" xr:uid="{00000000-0005-0000-0000-00008C510000}"/>
    <cellStyle name="Standaard 4 3 4 3 4 3 2 4" xfId="16996" xr:uid="{00000000-0005-0000-0000-00008D510000}"/>
    <cellStyle name="Standaard 4 3 4 3 4 3 2 5" xfId="27610" xr:uid="{00000000-0005-0000-0000-00008E510000}"/>
    <cellStyle name="Standaard 4 3 4 3 4 3 3" xfId="5914" xr:uid="{00000000-0005-0000-0000-00008F510000}"/>
    <cellStyle name="Standaard 4 3 4 3 4 3 3 2" xfId="27613" xr:uid="{00000000-0005-0000-0000-000090510000}"/>
    <cellStyle name="Standaard 4 3 4 3 4 3 4" xfId="12327" xr:uid="{00000000-0005-0000-0000-000091510000}"/>
    <cellStyle name="Standaard 4 3 4 3 4 3 4 2" xfId="27614" xr:uid="{00000000-0005-0000-0000-000092510000}"/>
    <cellStyle name="Standaard 4 3 4 3 4 3 5" xfId="16995" xr:uid="{00000000-0005-0000-0000-000093510000}"/>
    <cellStyle name="Standaard 4 3 4 3 4 3 6" xfId="27609" xr:uid="{00000000-0005-0000-0000-000094510000}"/>
    <cellStyle name="Standaard 4 3 4 3 4 4" xfId="2801" xr:uid="{00000000-0005-0000-0000-000095510000}"/>
    <cellStyle name="Standaard 4 3 4 3 4 4 2" xfId="7468" xr:uid="{00000000-0005-0000-0000-000096510000}"/>
    <cellStyle name="Standaard 4 3 4 3 4 4 2 2" xfId="27616" xr:uid="{00000000-0005-0000-0000-000097510000}"/>
    <cellStyle name="Standaard 4 3 4 3 4 4 3" xfId="12329" xr:uid="{00000000-0005-0000-0000-000098510000}"/>
    <cellStyle name="Standaard 4 3 4 3 4 4 3 2" xfId="27617" xr:uid="{00000000-0005-0000-0000-000099510000}"/>
    <cellStyle name="Standaard 4 3 4 3 4 4 4" xfId="16997" xr:uid="{00000000-0005-0000-0000-00009A510000}"/>
    <cellStyle name="Standaard 4 3 4 3 4 4 5" xfId="27615" xr:uid="{00000000-0005-0000-0000-00009B510000}"/>
    <cellStyle name="Standaard 4 3 4 3 4 5" xfId="5137" xr:uid="{00000000-0005-0000-0000-00009C510000}"/>
    <cellStyle name="Standaard 4 3 4 3 4 5 2" xfId="27618" xr:uid="{00000000-0005-0000-0000-00009D510000}"/>
    <cellStyle name="Standaard 4 3 4 3 4 6" xfId="12324" xr:uid="{00000000-0005-0000-0000-00009E510000}"/>
    <cellStyle name="Standaard 4 3 4 3 4 6 2" xfId="27619" xr:uid="{00000000-0005-0000-0000-00009F510000}"/>
    <cellStyle name="Standaard 4 3 4 3 4 7" xfId="16992" xr:uid="{00000000-0005-0000-0000-0000A0510000}"/>
    <cellStyle name="Standaard 4 3 4 3 4 8" xfId="27602" xr:uid="{00000000-0005-0000-0000-0000A1510000}"/>
    <cellStyle name="Standaard 4 3 4 3 5" xfId="1636" xr:uid="{00000000-0005-0000-0000-0000A2510000}"/>
    <cellStyle name="Standaard 4 3 4 3 5 2" xfId="3967" xr:uid="{00000000-0005-0000-0000-0000A3510000}"/>
    <cellStyle name="Standaard 4 3 4 3 5 2 2" xfId="8634" xr:uid="{00000000-0005-0000-0000-0000A4510000}"/>
    <cellStyle name="Standaard 4 3 4 3 5 2 2 2" xfId="27622" xr:uid="{00000000-0005-0000-0000-0000A5510000}"/>
    <cellStyle name="Standaard 4 3 4 3 5 2 3" xfId="12331" xr:uid="{00000000-0005-0000-0000-0000A6510000}"/>
    <cellStyle name="Standaard 4 3 4 3 5 2 3 2" xfId="27623" xr:uid="{00000000-0005-0000-0000-0000A7510000}"/>
    <cellStyle name="Standaard 4 3 4 3 5 2 4" xfId="16999" xr:uid="{00000000-0005-0000-0000-0000A8510000}"/>
    <cellStyle name="Standaard 4 3 4 3 5 2 5" xfId="27621" xr:uid="{00000000-0005-0000-0000-0000A9510000}"/>
    <cellStyle name="Standaard 4 3 4 3 5 3" xfId="6303" xr:uid="{00000000-0005-0000-0000-0000AA510000}"/>
    <cellStyle name="Standaard 4 3 4 3 5 3 2" xfId="27624" xr:uid="{00000000-0005-0000-0000-0000AB510000}"/>
    <cellStyle name="Standaard 4 3 4 3 5 4" xfId="12330" xr:uid="{00000000-0005-0000-0000-0000AC510000}"/>
    <cellStyle name="Standaard 4 3 4 3 5 4 2" xfId="27625" xr:uid="{00000000-0005-0000-0000-0000AD510000}"/>
    <cellStyle name="Standaard 4 3 4 3 5 5" xfId="16998" xr:uid="{00000000-0005-0000-0000-0000AE510000}"/>
    <cellStyle name="Standaard 4 3 4 3 5 6" xfId="27620" xr:uid="{00000000-0005-0000-0000-0000AF510000}"/>
    <cellStyle name="Standaard 4 3 4 3 6" xfId="859" xr:uid="{00000000-0005-0000-0000-0000B0510000}"/>
    <cellStyle name="Standaard 4 3 4 3 6 2" xfId="3190" xr:uid="{00000000-0005-0000-0000-0000B1510000}"/>
    <cellStyle name="Standaard 4 3 4 3 6 2 2" xfId="7857" xr:uid="{00000000-0005-0000-0000-0000B2510000}"/>
    <cellStyle name="Standaard 4 3 4 3 6 2 2 2" xfId="27628" xr:uid="{00000000-0005-0000-0000-0000B3510000}"/>
    <cellStyle name="Standaard 4 3 4 3 6 2 3" xfId="12333" xr:uid="{00000000-0005-0000-0000-0000B4510000}"/>
    <cellStyle name="Standaard 4 3 4 3 6 2 3 2" xfId="27629" xr:uid="{00000000-0005-0000-0000-0000B5510000}"/>
    <cellStyle name="Standaard 4 3 4 3 6 2 4" xfId="17001" xr:uid="{00000000-0005-0000-0000-0000B6510000}"/>
    <cellStyle name="Standaard 4 3 4 3 6 2 5" xfId="27627" xr:uid="{00000000-0005-0000-0000-0000B7510000}"/>
    <cellStyle name="Standaard 4 3 4 3 6 3" xfId="5526" xr:uid="{00000000-0005-0000-0000-0000B8510000}"/>
    <cellStyle name="Standaard 4 3 4 3 6 3 2" xfId="27630" xr:uid="{00000000-0005-0000-0000-0000B9510000}"/>
    <cellStyle name="Standaard 4 3 4 3 6 4" xfId="12332" xr:uid="{00000000-0005-0000-0000-0000BA510000}"/>
    <cellStyle name="Standaard 4 3 4 3 6 4 2" xfId="27631" xr:uid="{00000000-0005-0000-0000-0000BB510000}"/>
    <cellStyle name="Standaard 4 3 4 3 6 5" xfId="17000" xr:uid="{00000000-0005-0000-0000-0000BC510000}"/>
    <cellStyle name="Standaard 4 3 4 3 6 6" xfId="27626" xr:uid="{00000000-0005-0000-0000-0000BD510000}"/>
    <cellStyle name="Standaard 4 3 4 3 7" xfId="2413" xr:uid="{00000000-0005-0000-0000-0000BE510000}"/>
    <cellStyle name="Standaard 4 3 4 3 7 2" xfId="7080" xr:uid="{00000000-0005-0000-0000-0000BF510000}"/>
    <cellStyle name="Standaard 4 3 4 3 7 2 2" xfId="27633" xr:uid="{00000000-0005-0000-0000-0000C0510000}"/>
    <cellStyle name="Standaard 4 3 4 3 7 3" xfId="12334" xr:uid="{00000000-0005-0000-0000-0000C1510000}"/>
    <cellStyle name="Standaard 4 3 4 3 7 3 2" xfId="27634" xr:uid="{00000000-0005-0000-0000-0000C2510000}"/>
    <cellStyle name="Standaard 4 3 4 3 7 4" xfId="17002" xr:uid="{00000000-0005-0000-0000-0000C3510000}"/>
    <cellStyle name="Standaard 4 3 4 3 7 5" xfId="27632" xr:uid="{00000000-0005-0000-0000-0000C4510000}"/>
    <cellStyle name="Standaard 4 3 4 3 8" xfId="4772" xr:uid="{00000000-0005-0000-0000-0000C5510000}"/>
    <cellStyle name="Standaard 4 3 4 3 8 2" xfId="27635" xr:uid="{00000000-0005-0000-0000-0000C6510000}"/>
    <cellStyle name="Standaard 4 3 4 3 9" xfId="12287" xr:uid="{00000000-0005-0000-0000-0000C7510000}"/>
    <cellStyle name="Standaard 4 3 4 3 9 2" xfId="27636" xr:uid="{00000000-0005-0000-0000-0000C8510000}"/>
    <cellStyle name="Standaard 4 3 4 4" xfId="149" xr:uid="{00000000-0005-0000-0000-0000C9510000}"/>
    <cellStyle name="Standaard 4 3 4 4 10" xfId="27637" xr:uid="{00000000-0005-0000-0000-0000CA510000}"/>
    <cellStyle name="Standaard 4 3 4 4 2" xfId="343" xr:uid="{00000000-0005-0000-0000-0000CB510000}"/>
    <cellStyle name="Standaard 4 3 4 4 2 2" xfId="734" xr:uid="{00000000-0005-0000-0000-0000CC510000}"/>
    <cellStyle name="Standaard 4 3 4 4 2 2 2" xfId="2292" xr:uid="{00000000-0005-0000-0000-0000CD510000}"/>
    <cellStyle name="Standaard 4 3 4 4 2 2 2 2" xfId="4623" xr:uid="{00000000-0005-0000-0000-0000CE510000}"/>
    <cellStyle name="Standaard 4 3 4 4 2 2 2 2 2" xfId="9290" xr:uid="{00000000-0005-0000-0000-0000CF510000}"/>
    <cellStyle name="Standaard 4 3 4 4 2 2 2 2 2 2" xfId="27642" xr:uid="{00000000-0005-0000-0000-0000D0510000}"/>
    <cellStyle name="Standaard 4 3 4 4 2 2 2 2 3" xfId="12339" xr:uid="{00000000-0005-0000-0000-0000D1510000}"/>
    <cellStyle name="Standaard 4 3 4 4 2 2 2 2 3 2" xfId="27643" xr:uid="{00000000-0005-0000-0000-0000D2510000}"/>
    <cellStyle name="Standaard 4 3 4 4 2 2 2 2 4" xfId="17007" xr:uid="{00000000-0005-0000-0000-0000D3510000}"/>
    <cellStyle name="Standaard 4 3 4 4 2 2 2 2 5" xfId="27641" xr:uid="{00000000-0005-0000-0000-0000D4510000}"/>
    <cellStyle name="Standaard 4 3 4 4 2 2 2 3" xfId="6959" xr:uid="{00000000-0005-0000-0000-0000D5510000}"/>
    <cellStyle name="Standaard 4 3 4 4 2 2 2 3 2" xfId="27644" xr:uid="{00000000-0005-0000-0000-0000D6510000}"/>
    <cellStyle name="Standaard 4 3 4 4 2 2 2 4" xfId="12338" xr:uid="{00000000-0005-0000-0000-0000D7510000}"/>
    <cellStyle name="Standaard 4 3 4 4 2 2 2 4 2" xfId="27645" xr:uid="{00000000-0005-0000-0000-0000D8510000}"/>
    <cellStyle name="Standaard 4 3 4 4 2 2 2 5" xfId="17006" xr:uid="{00000000-0005-0000-0000-0000D9510000}"/>
    <cellStyle name="Standaard 4 3 4 4 2 2 2 6" xfId="27640" xr:uid="{00000000-0005-0000-0000-0000DA510000}"/>
    <cellStyle name="Standaard 4 3 4 4 2 2 3" xfId="1515" xr:uid="{00000000-0005-0000-0000-0000DB510000}"/>
    <cellStyle name="Standaard 4 3 4 4 2 2 3 2" xfId="3846" xr:uid="{00000000-0005-0000-0000-0000DC510000}"/>
    <cellStyle name="Standaard 4 3 4 4 2 2 3 2 2" xfId="8513" xr:uid="{00000000-0005-0000-0000-0000DD510000}"/>
    <cellStyle name="Standaard 4 3 4 4 2 2 3 2 2 2" xfId="27648" xr:uid="{00000000-0005-0000-0000-0000DE510000}"/>
    <cellStyle name="Standaard 4 3 4 4 2 2 3 2 3" xfId="12341" xr:uid="{00000000-0005-0000-0000-0000DF510000}"/>
    <cellStyle name="Standaard 4 3 4 4 2 2 3 2 3 2" xfId="27649" xr:uid="{00000000-0005-0000-0000-0000E0510000}"/>
    <cellStyle name="Standaard 4 3 4 4 2 2 3 2 4" xfId="17009" xr:uid="{00000000-0005-0000-0000-0000E1510000}"/>
    <cellStyle name="Standaard 4 3 4 4 2 2 3 2 5" xfId="27647" xr:uid="{00000000-0005-0000-0000-0000E2510000}"/>
    <cellStyle name="Standaard 4 3 4 4 2 2 3 3" xfId="6182" xr:uid="{00000000-0005-0000-0000-0000E3510000}"/>
    <cellStyle name="Standaard 4 3 4 4 2 2 3 3 2" xfId="27650" xr:uid="{00000000-0005-0000-0000-0000E4510000}"/>
    <cellStyle name="Standaard 4 3 4 4 2 2 3 4" xfId="12340" xr:uid="{00000000-0005-0000-0000-0000E5510000}"/>
    <cellStyle name="Standaard 4 3 4 4 2 2 3 4 2" xfId="27651" xr:uid="{00000000-0005-0000-0000-0000E6510000}"/>
    <cellStyle name="Standaard 4 3 4 4 2 2 3 5" xfId="17008" xr:uid="{00000000-0005-0000-0000-0000E7510000}"/>
    <cellStyle name="Standaard 4 3 4 4 2 2 3 6" xfId="27646" xr:uid="{00000000-0005-0000-0000-0000E8510000}"/>
    <cellStyle name="Standaard 4 3 4 4 2 2 4" xfId="3069" xr:uid="{00000000-0005-0000-0000-0000E9510000}"/>
    <cellStyle name="Standaard 4 3 4 4 2 2 4 2" xfId="7736" xr:uid="{00000000-0005-0000-0000-0000EA510000}"/>
    <cellStyle name="Standaard 4 3 4 4 2 2 4 2 2" xfId="27653" xr:uid="{00000000-0005-0000-0000-0000EB510000}"/>
    <cellStyle name="Standaard 4 3 4 4 2 2 4 3" xfId="12342" xr:uid="{00000000-0005-0000-0000-0000EC510000}"/>
    <cellStyle name="Standaard 4 3 4 4 2 2 4 3 2" xfId="27654" xr:uid="{00000000-0005-0000-0000-0000ED510000}"/>
    <cellStyle name="Standaard 4 3 4 4 2 2 4 4" xfId="17010" xr:uid="{00000000-0005-0000-0000-0000EE510000}"/>
    <cellStyle name="Standaard 4 3 4 4 2 2 4 5" xfId="27652" xr:uid="{00000000-0005-0000-0000-0000EF510000}"/>
    <cellStyle name="Standaard 4 3 4 4 2 2 5" xfId="5405" xr:uid="{00000000-0005-0000-0000-0000F0510000}"/>
    <cellStyle name="Standaard 4 3 4 4 2 2 5 2" xfId="27655" xr:uid="{00000000-0005-0000-0000-0000F1510000}"/>
    <cellStyle name="Standaard 4 3 4 4 2 2 6" xfId="12337" xr:uid="{00000000-0005-0000-0000-0000F2510000}"/>
    <cellStyle name="Standaard 4 3 4 4 2 2 6 2" xfId="27656" xr:uid="{00000000-0005-0000-0000-0000F3510000}"/>
    <cellStyle name="Standaard 4 3 4 4 2 2 7" xfId="17005" xr:uid="{00000000-0005-0000-0000-0000F4510000}"/>
    <cellStyle name="Standaard 4 3 4 4 2 2 8" xfId="27639" xr:uid="{00000000-0005-0000-0000-0000F5510000}"/>
    <cellStyle name="Standaard 4 3 4 4 2 3" xfId="1904" xr:uid="{00000000-0005-0000-0000-0000F6510000}"/>
    <cellStyle name="Standaard 4 3 4 4 2 3 2" xfId="4235" xr:uid="{00000000-0005-0000-0000-0000F7510000}"/>
    <cellStyle name="Standaard 4 3 4 4 2 3 2 2" xfId="8902" xr:uid="{00000000-0005-0000-0000-0000F8510000}"/>
    <cellStyle name="Standaard 4 3 4 4 2 3 2 2 2" xfId="27659" xr:uid="{00000000-0005-0000-0000-0000F9510000}"/>
    <cellStyle name="Standaard 4 3 4 4 2 3 2 3" xfId="12344" xr:uid="{00000000-0005-0000-0000-0000FA510000}"/>
    <cellStyle name="Standaard 4 3 4 4 2 3 2 3 2" xfId="27660" xr:uid="{00000000-0005-0000-0000-0000FB510000}"/>
    <cellStyle name="Standaard 4 3 4 4 2 3 2 4" xfId="17012" xr:uid="{00000000-0005-0000-0000-0000FC510000}"/>
    <cellStyle name="Standaard 4 3 4 4 2 3 2 5" xfId="27658" xr:uid="{00000000-0005-0000-0000-0000FD510000}"/>
    <cellStyle name="Standaard 4 3 4 4 2 3 3" xfId="6571" xr:uid="{00000000-0005-0000-0000-0000FE510000}"/>
    <cellStyle name="Standaard 4 3 4 4 2 3 3 2" xfId="27661" xr:uid="{00000000-0005-0000-0000-0000FF510000}"/>
    <cellStyle name="Standaard 4 3 4 4 2 3 4" xfId="12343" xr:uid="{00000000-0005-0000-0000-000000520000}"/>
    <cellStyle name="Standaard 4 3 4 4 2 3 4 2" xfId="27662" xr:uid="{00000000-0005-0000-0000-000001520000}"/>
    <cellStyle name="Standaard 4 3 4 4 2 3 5" xfId="17011" xr:uid="{00000000-0005-0000-0000-000002520000}"/>
    <cellStyle name="Standaard 4 3 4 4 2 3 6" xfId="27657" xr:uid="{00000000-0005-0000-0000-000003520000}"/>
    <cellStyle name="Standaard 4 3 4 4 2 4" xfId="1127" xr:uid="{00000000-0005-0000-0000-000004520000}"/>
    <cellStyle name="Standaard 4 3 4 4 2 4 2" xfId="3458" xr:uid="{00000000-0005-0000-0000-000005520000}"/>
    <cellStyle name="Standaard 4 3 4 4 2 4 2 2" xfId="8125" xr:uid="{00000000-0005-0000-0000-000006520000}"/>
    <cellStyle name="Standaard 4 3 4 4 2 4 2 2 2" xfId="27665" xr:uid="{00000000-0005-0000-0000-000007520000}"/>
    <cellStyle name="Standaard 4 3 4 4 2 4 2 3" xfId="12346" xr:uid="{00000000-0005-0000-0000-000008520000}"/>
    <cellStyle name="Standaard 4 3 4 4 2 4 2 3 2" xfId="27666" xr:uid="{00000000-0005-0000-0000-000009520000}"/>
    <cellStyle name="Standaard 4 3 4 4 2 4 2 4" xfId="17014" xr:uid="{00000000-0005-0000-0000-00000A520000}"/>
    <cellStyle name="Standaard 4 3 4 4 2 4 2 5" xfId="27664" xr:uid="{00000000-0005-0000-0000-00000B520000}"/>
    <cellStyle name="Standaard 4 3 4 4 2 4 3" xfId="5794" xr:uid="{00000000-0005-0000-0000-00000C520000}"/>
    <cellStyle name="Standaard 4 3 4 4 2 4 3 2" xfId="27667" xr:uid="{00000000-0005-0000-0000-00000D520000}"/>
    <cellStyle name="Standaard 4 3 4 4 2 4 4" xfId="12345" xr:uid="{00000000-0005-0000-0000-00000E520000}"/>
    <cellStyle name="Standaard 4 3 4 4 2 4 4 2" xfId="27668" xr:uid="{00000000-0005-0000-0000-00000F520000}"/>
    <cellStyle name="Standaard 4 3 4 4 2 4 5" xfId="17013" xr:uid="{00000000-0005-0000-0000-000010520000}"/>
    <cellStyle name="Standaard 4 3 4 4 2 4 6" xfId="27663" xr:uid="{00000000-0005-0000-0000-000011520000}"/>
    <cellStyle name="Standaard 4 3 4 4 2 5" xfId="2681" xr:uid="{00000000-0005-0000-0000-000012520000}"/>
    <cellStyle name="Standaard 4 3 4 4 2 5 2" xfId="7348" xr:uid="{00000000-0005-0000-0000-000013520000}"/>
    <cellStyle name="Standaard 4 3 4 4 2 5 2 2" xfId="27670" xr:uid="{00000000-0005-0000-0000-000014520000}"/>
    <cellStyle name="Standaard 4 3 4 4 2 5 3" xfId="12347" xr:uid="{00000000-0005-0000-0000-000015520000}"/>
    <cellStyle name="Standaard 4 3 4 4 2 5 3 2" xfId="27671" xr:uid="{00000000-0005-0000-0000-000016520000}"/>
    <cellStyle name="Standaard 4 3 4 4 2 5 4" xfId="17015" xr:uid="{00000000-0005-0000-0000-000017520000}"/>
    <cellStyle name="Standaard 4 3 4 4 2 5 5" xfId="27669" xr:uid="{00000000-0005-0000-0000-000018520000}"/>
    <cellStyle name="Standaard 4 3 4 4 2 6" xfId="5017" xr:uid="{00000000-0005-0000-0000-000019520000}"/>
    <cellStyle name="Standaard 4 3 4 4 2 6 2" xfId="27672" xr:uid="{00000000-0005-0000-0000-00001A520000}"/>
    <cellStyle name="Standaard 4 3 4 4 2 7" xfId="12336" xr:uid="{00000000-0005-0000-0000-00001B520000}"/>
    <cellStyle name="Standaard 4 3 4 4 2 7 2" xfId="27673" xr:uid="{00000000-0005-0000-0000-00001C520000}"/>
    <cellStyle name="Standaard 4 3 4 4 2 8" xfId="17004" xr:uid="{00000000-0005-0000-0000-00001D520000}"/>
    <cellStyle name="Standaard 4 3 4 4 2 9" xfId="27638" xr:uid="{00000000-0005-0000-0000-00001E520000}"/>
    <cellStyle name="Standaard 4 3 4 4 3" xfId="540" xr:uid="{00000000-0005-0000-0000-00001F520000}"/>
    <cellStyle name="Standaard 4 3 4 4 3 2" xfId="2098" xr:uid="{00000000-0005-0000-0000-000020520000}"/>
    <cellStyle name="Standaard 4 3 4 4 3 2 2" xfId="4429" xr:uid="{00000000-0005-0000-0000-000021520000}"/>
    <cellStyle name="Standaard 4 3 4 4 3 2 2 2" xfId="9096" xr:uid="{00000000-0005-0000-0000-000022520000}"/>
    <cellStyle name="Standaard 4 3 4 4 3 2 2 2 2" xfId="27677" xr:uid="{00000000-0005-0000-0000-000023520000}"/>
    <cellStyle name="Standaard 4 3 4 4 3 2 2 3" xfId="12350" xr:uid="{00000000-0005-0000-0000-000024520000}"/>
    <cellStyle name="Standaard 4 3 4 4 3 2 2 3 2" xfId="27678" xr:uid="{00000000-0005-0000-0000-000025520000}"/>
    <cellStyle name="Standaard 4 3 4 4 3 2 2 4" xfId="17018" xr:uid="{00000000-0005-0000-0000-000026520000}"/>
    <cellStyle name="Standaard 4 3 4 4 3 2 2 5" xfId="27676" xr:uid="{00000000-0005-0000-0000-000027520000}"/>
    <cellStyle name="Standaard 4 3 4 4 3 2 3" xfId="6765" xr:uid="{00000000-0005-0000-0000-000028520000}"/>
    <cellStyle name="Standaard 4 3 4 4 3 2 3 2" xfId="27679" xr:uid="{00000000-0005-0000-0000-000029520000}"/>
    <cellStyle name="Standaard 4 3 4 4 3 2 4" xfId="12349" xr:uid="{00000000-0005-0000-0000-00002A520000}"/>
    <cellStyle name="Standaard 4 3 4 4 3 2 4 2" xfId="27680" xr:uid="{00000000-0005-0000-0000-00002B520000}"/>
    <cellStyle name="Standaard 4 3 4 4 3 2 5" xfId="17017" xr:uid="{00000000-0005-0000-0000-00002C520000}"/>
    <cellStyle name="Standaard 4 3 4 4 3 2 6" xfId="27675" xr:uid="{00000000-0005-0000-0000-00002D520000}"/>
    <cellStyle name="Standaard 4 3 4 4 3 3" xfId="1321" xr:uid="{00000000-0005-0000-0000-00002E520000}"/>
    <cellStyle name="Standaard 4 3 4 4 3 3 2" xfId="3652" xr:uid="{00000000-0005-0000-0000-00002F520000}"/>
    <cellStyle name="Standaard 4 3 4 4 3 3 2 2" xfId="8319" xr:uid="{00000000-0005-0000-0000-000030520000}"/>
    <cellStyle name="Standaard 4 3 4 4 3 3 2 2 2" xfId="27683" xr:uid="{00000000-0005-0000-0000-000031520000}"/>
    <cellStyle name="Standaard 4 3 4 4 3 3 2 3" xfId="12352" xr:uid="{00000000-0005-0000-0000-000032520000}"/>
    <cellStyle name="Standaard 4 3 4 4 3 3 2 3 2" xfId="27684" xr:uid="{00000000-0005-0000-0000-000033520000}"/>
    <cellStyle name="Standaard 4 3 4 4 3 3 2 4" xfId="17020" xr:uid="{00000000-0005-0000-0000-000034520000}"/>
    <cellStyle name="Standaard 4 3 4 4 3 3 2 5" xfId="27682" xr:uid="{00000000-0005-0000-0000-000035520000}"/>
    <cellStyle name="Standaard 4 3 4 4 3 3 3" xfId="5988" xr:uid="{00000000-0005-0000-0000-000036520000}"/>
    <cellStyle name="Standaard 4 3 4 4 3 3 3 2" xfId="27685" xr:uid="{00000000-0005-0000-0000-000037520000}"/>
    <cellStyle name="Standaard 4 3 4 4 3 3 4" xfId="12351" xr:uid="{00000000-0005-0000-0000-000038520000}"/>
    <cellStyle name="Standaard 4 3 4 4 3 3 4 2" xfId="27686" xr:uid="{00000000-0005-0000-0000-000039520000}"/>
    <cellStyle name="Standaard 4 3 4 4 3 3 5" xfId="17019" xr:uid="{00000000-0005-0000-0000-00003A520000}"/>
    <cellStyle name="Standaard 4 3 4 4 3 3 6" xfId="27681" xr:uid="{00000000-0005-0000-0000-00003B520000}"/>
    <cellStyle name="Standaard 4 3 4 4 3 4" xfId="2875" xr:uid="{00000000-0005-0000-0000-00003C520000}"/>
    <cellStyle name="Standaard 4 3 4 4 3 4 2" xfId="7542" xr:uid="{00000000-0005-0000-0000-00003D520000}"/>
    <cellStyle name="Standaard 4 3 4 4 3 4 2 2" xfId="27688" xr:uid="{00000000-0005-0000-0000-00003E520000}"/>
    <cellStyle name="Standaard 4 3 4 4 3 4 3" xfId="12353" xr:uid="{00000000-0005-0000-0000-00003F520000}"/>
    <cellStyle name="Standaard 4 3 4 4 3 4 3 2" xfId="27689" xr:uid="{00000000-0005-0000-0000-000040520000}"/>
    <cellStyle name="Standaard 4 3 4 4 3 4 4" xfId="17021" xr:uid="{00000000-0005-0000-0000-000041520000}"/>
    <cellStyle name="Standaard 4 3 4 4 3 4 5" xfId="27687" xr:uid="{00000000-0005-0000-0000-000042520000}"/>
    <cellStyle name="Standaard 4 3 4 4 3 5" xfId="5211" xr:uid="{00000000-0005-0000-0000-000043520000}"/>
    <cellStyle name="Standaard 4 3 4 4 3 5 2" xfId="27690" xr:uid="{00000000-0005-0000-0000-000044520000}"/>
    <cellStyle name="Standaard 4 3 4 4 3 6" xfId="12348" xr:uid="{00000000-0005-0000-0000-000045520000}"/>
    <cellStyle name="Standaard 4 3 4 4 3 6 2" xfId="27691" xr:uid="{00000000-0005-0000-0000-000046520000}"/>
    <cellStyle name="Standaard 4 3 4 4 3 7" xfId="17016" xr:uid="{00000000-0005-0000-0000-000047520000}"/>
    <cellStyle name="Standaard 4 3 4 4 3 8" xfId="27674" xr:uid="{00000000-0005-0000-0000-000048520000}"/>
    <cellStyle name="Standaard 4 3 4 4 4" xfId="1710" xr:uid="{00000000-0005-0000-0000-000049520000}"/>
    <cellStyle name="Standaard 4 3 4 4 4 2" xfId="4041" xr:uid="{00000000-0005-0000-0000-00004A520000}"/>
    <cellStyle name="Standaard 4 3 4 4 4 2 2" xfId="8708" xr:uid="{00000000-0005-0000-0000-00004B520000}"/>
    <cellStyle name="Standaard 4 3 4 4 4 2 2 2" xfId="27694" xr:uid="{00000000-0005-0000-0000-00004C520000}"/>
    <cellStyle name="Standaard 4 3 4 4 4 2 3" xfId="12355" xr:uid="{00000000-0005-0000-0000-00004D520000}"/>
    <cellStyle name="Standaard 4 3 4 4 4 2 3 2" xfId="27695" xr:uid="{00000000-0005-0000-0000-00004E520000}"/>
    <cellStyle name="Standaard 4 3 4 4 4 2 4" xfId="17023" xr:uid="{00000000-0005-0000-0000-00004F520000}"/>
    <cellStyle name="Standaard 4 3 4 4 4 2 5" xfId="27693" xr:uid="{00000000-0005-0000-0000-000050520000}"/>
    <cellStyle name="Standaard 4 3 4 4 4 3" xfId="6377" xr:uid="{00000000-0005-0000-0000-000051520000}"/>
    <cellStyle name="Standaard 4 3 4 4 4 3 2" xfId="27696" xr:uid="{00000000-0005-0000-0000-000052520000}"/>
    <cellStyle name="Standaard 4 3 4 4 4 4" xfId="12354" xr:uid="{00000000-0005-0000-0000-000053520000}"/>
    <cellStyle name="Standaard 4 3 4 4 4 4 2" xfId="27697" xr:uid="{00000000-0005-0000-0000-000054520000}"/>
    <cellStyle name="Standaard 4 3 4 4 4 5" xfId="17022" xr:uid="{00000000-0005-0000-0000-000055520000}"/>
    <cellStyle name="Standaard 4 3 4 4 4 6" xfId="27692" xr:uid="{00000000-0005-0000-0000-000056520000}"/>
    <cellStyle name="Standaard 4 3 4 4 5" xfId="933" xr:uid="{00000000-0005-0000-0000-000057520000}"/>
    <cellStyle name="Standaard 4 3 4 4 5 2" xfId="3264" xr:uid="{00000000-0005-0000-0000-000058520000}"/>
    <cellStyle name="Standaard 4 3 4 4 5 2 2" xfId="7931" xr:uid="{00000000-0005-0000-0000-000059520000}"/>
    <cellStyle name="Standaard 4 3 4 4 5 2 2 2" xfId="27700" xr:uid="{00000000-0005-0000-0000-00005A520000}"/>
    <cellStyle name="Standaard 4 3 4 4 5 2 3" xfId="12357" xr:uid="{00000000-0005-0000-0000-00005B520000}"/>
    <cellStyle name="Standaard 4 3 4 4 5 2 3 2" xfId="27701" xr:uid="{00000000-0005-0000-0000-00005C520000}"/>
    <cellStyle name="Standaard 4 3 4 4 5 2 4" xfId="17025" xr:uid="{00000000-0005-0000-0000-00005D520000}"/>
    <cellStyle name="Standaard 4 3 4 4 5 2 5" xfId="27699" xr:uid="{00000000-0005-0000-0000-00005E520000}"/>
    <cellStyle name="Standaard 4 3 4 4 5 3" xfId="5600" xr:uid="{00000000-0005-0000-0000-00005F520000}"/>
    <cellStyle name="Standaard 4 3 4 4 5 3 2" xfId="27702" xr:uid="{00000000-0005-0000-0000-000060520000}"/>
    <cellStyle name="Standaard 4 3 4 4 5 4" xfId="12356" xr:uid="{00000000-0005-0000-0000-000061520000}"/>
    <cellStyle name="Standaard 4 3 4 4 5 4 2" xfId="27703" xr:uid="{00000000-0005-0000-0000-000062520000}"/>
    <cellStyle name="Standaard 4 3 4 4 5 5" xfId="17024" xr:uid="{00000000-0005-0000-0000-000063520000}"/>
    <cellStyle name="Standaard 4 3 4 4 5 6" xfId="27698" xr:uid="{00000000-0005-0000-0000-000064520000}"/>
    <cellStyle name="Standaard 4 3 4 4 6" xfId="2487" xr:uid="{00000000-0005-0000-0000-000065520000}"/>
    <cellStyle name="Standaard 4 3 4 4 6 2" xfId="7154" xr:uid="{00000000-0005-0000-0000-000066520000}"/>
    <cellStyle name="Standaard 4 3 4 4 6 2 2" xfId="27705" xr:uid="{00000000-0005-0000-0000-000067520000}"/>
    <cellStyle name="Standaard 4 3 4 4 6 3" xfId="12358" xr:uid="{00000000-0005-0000-0000-000068520000}"/>
    <cellStyle name="Standaard 4 3 4 4 6 3 2" xfId="27706" xr:uid="{00000000-0005-0000-0000-000069520000}"/>
    <cellStyle name="Standaard 4 3 4 4 6 4" xfId="17026" xr:uid="{00000000-0005-0000-0000-00006A520000}"/>
    <cellStyle name="Standaard 4 3 4 4 6 5" xfId="27704" xr:uid="{00000000-0005-0000-0000-00006B520000}"/>
    <cellStyle name="Standaard 4 3 4 4 7" xfId="4823" xr:uid="{00000000-0005-0000-0000-00006C520000}"/>
    <cellStyle name="Standaard 4 3 4 4 7 2" xfId="27707" xr:uid="{00000000-0005-0000-0000-00006D520000}"/>
    <cellStyle name="Standaard 4 3 4 4 8" xfId="12335" xr:uid="{00000000-0005-0000-0000-00006E520000}"/>
    <cellStyle name="Standaard 4 3 4 4 8 2" xfId="27708" xr:uid="{00000000-0005-0000-0000-00006F520000}"/>
    <cellStyle name="Standaard 4 3 4 4 9" xfId="17003" xr:uid="{00000000-0005-0000-0000-000070520000}"/>
    <cellStyle name="Standaard 4 3 4 5" xfId="267" xr:uid="{00000000-0005-0000-0000-000071520000}"/>
    <cellStyle name="Standaard 4 3 4 5 2" xfId="658" xr:uid="{00000000-0005-0000-0000-000072520000}"/>
    <cellStyle name="Standaard 4 3 4 5 2 2" xfId="2216" xr:uid="{00000000-0005-0000-0000-000073520000}"/>
    <cellStyle name="Standaard 4 3 4 5 2 2 2" xfId="4547" xr:uid="{00000000-0005-0000-0000-000074520000}"/>
    <cellStyle name="Standaard 4 3 4 5 2 2 2 2" xfId="9214" xr:uid="{00000000-0005-0000-0000-000075520000}"/>
    <cellStyle name="Standaard 4 3 4 5 2 2 2 2 2" xfId="27713" xr:uid="{00000000-0005-0000-0000-000076520000}"/>
    <cellStyle name="Standaard 4 3 4 5 2 2 2 3" xfId="12362" xr:uid="{00000000-0005-0000-0000-000077520000}"/>
    <cellStyle name="Standaard 4 3 4 5 2 2 2 3 2" xfId="27714" xr:uid="{00000000-0005-0000-0000-000078520000}"/>
    <cellStyle name="Standaard 4 3 4 5 2 2 2 4" xfId="17030" xr:uid="{00000000-0005-0000-0000-000079520000}"/>
    <cellStyle name="Standaard 4 3 4 5 2 2 2 5" xfId="27712" xr:uid="{00000000-0005-0000-0000-00007A520000}"/>
    <cellStyle name="Standaard 4 3 4 5 2 2 3" xfId="6883" xr:uid="{00000000-0005-0000-0000-00007B520000}"/>
    <cellStyle name="Standaard 4 3 4 5 2 2 3 2" xfId="27715" xr:uid="{00000000-0005-0000-0000-00007C520000}"/>
    <cellStyle name="Standaard 4 3 4 5 2 2 4" xfId="12361" xr:uid="{00000000-0005-0000-0000-00007D520000}"/>
    <cellStyle name="Standaard 4 3 4 5 2 2 4 2" xfId="27716" xr:uid="{00000000-0005-0000-0000-00007E520000}"/>
    <cellStyle name="Standaard 4 3 4 5 2 2 5" xfId="17029" xr:uid="{00000000-0005-0000-0000-00007F520000}"/>
    <cellStyle name="Standaard 4 3 4 5 2 2 6" xfId="27711" xr:uid="{00000000-0005-0000-0000-000080520000}"/>
    <cellStyle name="Standaard 4 3 4 5 2 3" xfId="1439" xr:uid="{00000000-0005-0000-0000-000081520000}"/>
    <cellStyle name="Standaard 4 3 4 5 2 3 2" xfId="3770" xr:uid="{00000000-0005-0000-0000-000082520000}"/>
    <cellStyle name="Standaard 4 3 4 5 2 3 2 2" xfId="8437" xr:uid="{00000000-0005-0000-0000-000083520000}"/>
    <cellStyle name="Standaard 4 3 4 5 2 3 2 2 2" xfId="27719" xr:uid="{00000000-0005-0000-0000-000084520000}"/>
    <cellStyle name="Standaard 4 3 4 5 2 3 2 3" xfId="12364" xr:uid="{00000000-0005-0000-0000-000085520000}"/>
    <cellStyle name="Standaard 4 3 4 5 2 3 2 3 2" xfId="27720" xr:uid="{00000000-0005-0000-0000-000086520000}"/>
    <cellStyle name="Standaard 4 3 4 5 2 3 2 4" xfId="17032" xr:uid="{00000000-0005-0000-0000-000087520000}"/>
    <cellStyle name="Standaard 4 3 4 5 2 3 2 5" xfId="27718" xr:uid="{00000000-0005-0000-0000-000088520000}"/>
    <cellStyle name="Standaard 4 3 4 5 2 3 3" xfId="6106" xr:uid="{00000000-0005-0000-0000-000089520000}"/>
    <cellStyle name="Standaard 4 3 4 5 2 3 3 2" xfId="27721" xr:uid="{00000000-0005-0000-0000-00008A520000}"/>
    <cellStyle name="Standaard 4 3 4 5 2 3 4" xfId="12363" xr:uid="{00000000-0005-0000-0000-00008B520000}"/>
    <cellStyle name="Standaard 4 3 4 5 2 3 4 2" xfId="27722" xr:uid="{00000000-0005-0000-0000-00008C520000}"/>
    <cellStyle name="Standaard 4 3 4 5 2 3 5" xfId="17031" xr:uid="{00000000-0005-0000-0000-00008D520000}"/>
    <cellStyle name="Standaard 4 3 4 5 2 3 6" xfId="27717" xr:uid="{00000000-0005-0000-0000-00008E520000}"/>
    <cellStyle name="Standaard 4 3 4 5 2 4" xfId="2993" xr:uid="{00000000-0005-0000-0000-00008F520000}"/>
    <cellStyle name="Standaard 4 3 4 5 2 4 2" xfId="7660" xr:uid="{00000000-0005-0000-0000-000090520000}"/>
    <cellStyle name="Standaard 4 3 4 5 2 4 2 2" xfId="27724" xr:uid="{00000000-0005-0000-0000-000091520000}"/>
    <cellStyle name="Standaard 4 3 4 5 2 4 3" xfId="12365" xr:uid="{00000000-0005-0000-0000-000092520000}"/>
    <cellStyle name="Standaard 4 3 4 5 2 4 3 2" xfId="27725" xr:uid="{00000000-0005-0000-0000-000093520000}"/>
    <cellStyle name="Standaard 4 3 4 5 2 4 4" xfId="17033" xr:uid="{00000000-0005-0000-0000-000094520000}"/>
    <cellStyle name="Standaard 4 3 4 5 2 4 5" xfId="27723" xr:uid="{00000000-0005-0000-0000-000095520000}"/>
    <cellStyle name="Standaard 4 3 4 5 2 5" xfId="5329" xr:uid="{00000000-0005-0000-0000-000096520000}"/>
    <cellStyle name="Standaard 4 3 4 5 2 5 2" xfId="27726" xr:uid="{00000000-0005-0000-0000-000097520000}"/>
    <cellStyle name="Standaard 4 3 4 5 2 6" xfId="12360" xr:uid="{00000000-0005-0000-0000-000098520000}"/>
    <cellStyle name="Standaard 4 3 4 5 2 6 2" xfId="27727" xr:uid="{00000000-0005-0000-0000-000099520000}"/>
    <cellStyle name="Standaard 4 3 4 5 2 7" xfId="17028" xr:uid="{00000000-0005-0000-0000-00009A520000}"/>
    <cellStyle name="Standaard 4 3 4 5 2 8" xfId="27710" xr:uid="{00000000-0005-0000-0000-00009B520000}"/>
    <cellStyle name="Standaard 4 3 4 5 3" xfId="1828" xr:uid="{00000000-0005-0000-0000-00009C520000}"/>
    <cellStyle name="Standaard 4 3 4 5 3 2" xfId="4159" xr:uid="{00000000-0005-0000-0000-00009D520000}"/>
    <cellStyle name="Standaard 4 3 4 5 3 2 2" xfId="8826" xr:uid="{00000000-0005-0000-0000-00009E520000}"/>
    <cellStyle name="Standaard 4 3 4 5 3 2 2 2" xfId="27730" xr:uid="{00000000-0005-0000-0000-00009F520000}"/>
    <cellStyle name="Standaard 4 3 4 5 3 2 3" xfId="12367" xr:uid="{00000000-0005-0000-0000-0000A0520000}"/>
    <cellStyle name="Standaard 4 3 4 5 3 2 3 2" xfId="27731" xr:uid="{00000000-0005-0000-0000-0000A1520000}"/>
    <cellStyle name="Standaard 4 3 4 5 3 2 4" xfId="17035" xr:uid="{00000000-0005-0000-0000-0000A2520000}"/>
    <cellStyle name="Standaard 4 3 4 5 3 2 5" xfId="27729" xr:uid="{00000000-0005-0000-0000-0000A3520000}"/>
    <cellStyle name="Standaard 4 3 4 5 3 3" xfId="6495" xr:uid="{00000000-0005-0000-0000-0000A4520000}"/>
    <cellStyle name="Standaard 4 3 4 5 3 3 2" xfId="27732" xr:uid="{00000000-0005-0000-0000-0000A5520000}"/>
    <cellStyle name="Standaard 4 3 4 5 3 4" xfId="12366" xr:uid="{00000000-0005-0000-0000-0000A6520000}"/>
    <cellStyle name="Standaard 4 3 4 5 3 4 2" xfId="27733" xr:uid="{00000000-0005-0000-0000-0000A7520000}"/>
    <cellStyle name="Standaard 4 3 4 5 3 5" xfId="17034" xr:uid="{00000000-0005-0000-0000-0000A8520000}"/>
    <cellStyle name="Standaard 4 3 4 5 3 6" xfId="27728" xr:uid="{00000000-0005-0000-0000-0000A9520000}"/>
    <cellStyle name="Standaard 4 3 4 5 4" xfId="1051" xr:uid="{00000000-0005-0000-0000-0000AA520000}"/>
    <cellStyle name="Standaard 4 3 4 5 4 2" xfId="3382" xr:uid="{00000000-0005-0000-0000-0000AB520000}"/>
    <cellStyle name="Standaard 4 3 4 5 4 2 2" xfId="8049" xr:uid="{00000000-0005-0000-0000-0000AC520000}"/>
    <cellStyle name="Standaard 4 3 4 5 4 2 2 2" xfId="27736" xr:uid="{00000000-0005-0000-0000-0000AD520000}"/>
    <cellStyle name="Standaard 4 3 4 5 4 2 3" xfId="12369" xr:uid="{00000000-0005-0000-0000-0000AE520000}"/>
    <cellStyle name="Standaard 4 3 4 5 4 2 3 2" xfId="27737" xr:uid="{00000000-0005-0000-0000-0000AF520000}"/>
    <cellStyle name="Standaard 4 3 4 5 4 2 4" xfId="17037" xr:uid="{00000000-0005-0000-0000-0000B0520000}"/>
    <cellStyle name="Standaard 4 3 4 5 4 2 5" xfId="27735" xr:uid="{00000000-0005-0000-0000-0000B1520000}"/>
    <cellStyle name="Standaard 4 3 4 5 4 3" xfId="5718" xr:uid="{00000000-0005-0000-0000-0000B2520000}"/>
    <cellStyle name="Standaard 4 3 4 5 4 3 2" xfId="27738" xr:uid="{00000000-0005-0000-0000-0000B3520000}"/>
    <cellStyle name="Standaard 4 3 4 5 4 4" xfId="12368" xr:uid="{00000000-0005-0000-0000-0000B4520000}"/>
    <cellStyle name="Standaard 4 3 4 5 4 4 2" xfId="27739" xr:uid="{00000000-0005-0000-0000-0000B5520000}"/>
    <cellStyle name="Standaard 4 3 4 5 4 5" xfId="17036" xr:uid="{00000000-0005-0000-0000-0000B6520000}"/>
    <cellStyle name="Standaard 4 3 4 5 4 6" xfId="27734" xr:uid="{00000000-0005-0000-0000-0000B7520000}"/>
    <cellStyle name="Standaard 4 3 4 5 5" xfId="2605" xr:uid="{00000000-0005-0000-0000-0000B8520000}"/>
    <cellStyle name="Standaard 4 3 4 5 5 2" xfId="7272" xr:uid="{00000000-0005-0000-0000-0000B9520000}"/>
    <cellStyle name="Standaard 4 3 4 5 5 2 2" xfId="27741" xr:uid="{00000000-0005-0000-0000-0000BA520000}"/>
    <cellStyle name="Standaard 4 3 4 5 5 3" xfId="12370" xr:uid="{00000000-0005-0000-0000-0000BB520000}"/>
    <cellStyle name="Standaard 4 3 4 5 5 3 2" xfId="27742" xr:uid="{00000000-0005-0000-0000-0000BC520000}"/>
    <cellStyle name="Standaard 4 3 4 5 5 4" xfId="17038" xr:uid="{00000000-0005-0000-0000-0000BD520000}"/>
    <cellStyle name="Standaard 4 3 4 5 5 5" xfId="27740" xr:uid="{00000000-0005-0000-0000-0000BE520000}"/>
    <cellStyle name="Standaard 4 3 4 5 6" xfId="4941" xr:uid="{00000000-0005-0000-0000-0000BF520000}"/>
    <cellStyle name="Standaard 4 3 4 5 6 2" xfId="27743" xr:uid="{00000000-0005-0000-0000-0000C0520000}"/>
    <cellStyle name="Standaard 4 3 4 5 7" xfId="12359" xr:uid="{00000000-0005-0000-0000-0000C1520000}"/>
    <cellStyle name="Standaard 4 3 4 5 7 2" xfId="27744" xr:uid="{00000000-0005-0000-0000-0000C2520000}"/>
    <cellStyle name="Standaard 4 3 4 5 8" xfId="17027" xr:uid="{00000000-0005-0000-0000-0000C3520000}"/>
    <cellStyle name="Standaard 4 3 4 5 9" xfId="27709" xr:uid="{00000000-0005-0000-0000-0000C4520000}"/>
    <cellStyle name="Standaard 4 3 4 6" xfId="464" xr:uid="{00000000-0005-0000-0000-0000C5520000}"/>
    <cellStyle name="Standaard 4 3 4 6 2" xfId="2022" xr:uid="{00000000-0005-0000-0000-0000C6520000}"/>
    <cellStyle name="Standaard 4 3 4 6 2 2" xfId="4353" xr:uid="{00000000-0005-0000-0000-0000C7520000}"/>
    <cellStyle name="Standaard 4 3 4 6 2 2 2" xfId="9020" xr:uid="{00000000-0005-0000-0000-0000C8520000}"/>
    <cellStyle name="Standaard 4 3 4 6 2 2 2 2" xfId="27748" xr:uid="{00000000-0005-0000-0000-0000C9520000}"/>
    <cellStyle name="Standaard 4 3 4 6 2 2 3" xfId="12373" xr:uid="{00000000-0005-0000-0000-0000CA520000}"/>
    <cellStyle name="Standaard 4 3 4 6 2 2 3 2" xfId="27749" xr:uid="{00000000-0005-0000-0000-0000CB520000}"/>
    <cellStyle name="Standaard 4 3 4 6 2 2 4" xfId="17041" xr:uid="{00000000-0005-0000-0000-0000CC520000}"/>
    <cellStyle name="Standaard 4 3 4 6 2 2 5" xfId="27747" xr:uid="{00000000-0005-0000-0000-0000CD520000}"/>
    <cellStyle name="Standaard 4 3 4 6 2 3" xfId="6689" xr:uid="{00000000-0005-0000-0000-0000CE520000}"/>
    <cellStyle name="Standaard 4 3 4 6 2 3 2" xfId="27750" xr:uid="{00000000-0005-0000-0000-0000CF520000}"/>
    <cellStyle name="Standaard 4 3 4 6 2 4" xfId="12372" xr:uid="{00000000-0005-0000-0000-0000D0520000}"/>
    <cellStyle name="Standaard 4 3 4 6 2 4 2" xfId="27751" xr:uid="{00000000-0005-0000-0000-0000D1520000}"/>
    <cellStyle name="Standaard 4 3 4 6 2 5" xfId="17040" xr:uid="{00000000-0005-0000-0000-0000D2520000}"/>
    <cellStyle name="Standaard 4 3 4 6 2 6" xfId="27746" xr:uid="{00000000-0005-0000-0000-0000D3520000}"/>
    <cellStyle name="Standaard 4 3 4 6 3" xfId="1245" xr:uid="{00000000-0005-0000-0000-0000D4520000}"/>
    <cellStyle name="Standaard 4 3 4 6 3 2" xfId="3576" xr:uid="{00000000-0005-0000-0000-0000D5520000}"/>
    <cellStyle name="Standaard 4 3 4 6 3 2 2" xfId="8243" xr:uid="{00000000-0005-0000-0000-0000D6520000}"/>
    <cellStyle name="Standaard 4 3 4 6 3 2 2 2" xfId="27754" xr:uid="{00000000-0005-0000-0000-0000D7520000}"/>
    <cellStyle name="Standaard 4 3 4 6 3 2 3" xfId="12375" xr:uid="{00000000-0005-0000-0000-0000D8520000}"/>
    <cellStyle name="Standaard 4 3 4 6 3 2 3 2" xfId="27755" xr:uid="{00000000-0005-0000-0000-0000D9520000}"/>
    <cellStyle name="Standaard 4 3 4 6 3 2 4" xfId="17043" xr:uid="{00000000-0005-0000-0000-0000DA520000}"/>
    <cellStyle name="Standaard 4 3 4 6 3 2 5" xfId="27753" xr:uid="{00000000-0005-0000-0000-0000DB520000}"/>
    <cellStyle name="Standaard 4 3 4 6 3 3" xfId="5912" xr:uid="{00000000-0005-0000-0000-0000DC520000}"/>
    <cellStyle name="Standaard 4 3 4 6 3 3 2" xfId="27756" xr:uid="{00000000-0005-0000-0000-0000DD520000}"/>
    <cellStyle name="Standaard 4 3 4 6 3 4" xfId="12374" xr:uid="{00000000-0005-0000-0000-0000DE520000}"/>
    <cellStyle name="Standaard 4 3 4 6 3 4 2" xfId="27757" xr:uid="{00000000-0005-0000-0000-0000DF520000}"/>
    <cellStyle name="Standaard 4 3 4 6 3 5" xfId="17042" xr:uid="{00000000-0005-0000-0000-0000E0520000}"/>
    <cellStyle name="Standaard 4 3 4 6 3 6" xfId="27752" xr:uid="{00000000-0005-0000-0000-0000E1520000}"/>
    <cellStyle name="Standaard 4 3 4 6 4" xfId="2799" xr:uid="{00000000-0005-0000-0000-0000E2520000}"/>
    <cellStyle name="Standaard 4 3 4 6 4 2" xfId="7466" xr:uid="{00000000-0005-0000-0000-0000E3520000}"/>
    <cellStyle name="Standaard 4 3 4 6 4 2 2" xfId="27759" xr:uid="{00000000-0005-0000-0000-0000E4520000}"/>
    <cellStyle name="Standaard 4 3 4 6 4 3" xfId="12376" xr:uid="{00000000-0005-0000-0000-0000E5520000}"/>
    <cellStyle name="Standaard 4 3 4 6 4 3 2" xfId="27760" xr:uid="{00000000-0005-0000-0000-0000E6520000}"/>
    <cellStyle name="Standaard 4 3 4 6 4 4" xfId="17044" xr:uid="{00000000-0005-0000-0000-0000E7520000}"/>
    <cellStyle name="Standaard 4 3 4 6 4 5" xfId="27758" xr:uid="{00000000-0005-0000-0000-0000E8520000}"/>
    <cellStyle name="Standaard 4 3 4 6 5" xfId="5135" xr:uid="{00000000-0005-0000-0000-0000E9520000}"/>
    <cellStyle name="Standaard 4 3 4 6 5 2" xfId="27761" xr:uid="{00000000-0005-0000-0000-0000EA520000}"/>
    <cellStyle name="Standaard 4 3 4 6 6" xfId="12371" xr:uid="{00000000-0005-0000-0000-0000EB520000}"/>
    <cellStyle name="Standaard 4 3 4 6 6 2" xfId="27762" xr:uid="{00000000-0005-0000-0000-0000EC520000}"/>
    <cellStyle name="Standaard 4 3 4 6 7" xfId="17039" xr:uid="{00000000-0005-0000-0000-0000ED520000}"/>
    <cellStyle name="Standaard 4 3 4 6 8" xfId="27745" xr:uid="{00000000-0005-0000-0000-0000EE520000}"/>
    <cellStyle name="Standaard 4 3 4 7" xfId="1634" xr:uid="{00000000-0005-0000-0000-0000EF520000}"/>
    <cellStyle name="Standaard 4 3 4 7 2" xfId="3965" xr:uid="{00000000-0005-0000-0000-0000F0520000}"/>
    <cellStyle name="Standaard 4 3 4 7 2 2" xfId="8632" xr:uid="{00000000-0005-0000-0000-0000F1520000}"/>
    <cellStyle name="Standaard 4 3 4 7 2 2 2" xfId="27765" xr:uid="{00000000-0005-0000-0000-0000F2520000}"/>
    <cellStyle name="Standaard 4 3 4 7 2 3" xfId="12378" xr:uid="{00000000-0005-0000-0000-0000F3520000}"/>
    <cellStyle name="Standaard 4 3 4 7 2 3 2" xfId="27766" xr:uid="{00000000-0005-0000-0000-0000F4520000}"/>
    <cellStyle name="Standaard 4 3 4 7 2 4" xfId="17046" xr:uid="{00000000-0005-0000-0000-0000F5520000}"/>
    <cellStyle name="Standaard 4 3 4 7 2 5" xfId="27764" xr:uid="{00000000-0005-0000-0000-0000F6520000}"/>
    <cellStyle name="Standaard 4 3 4 7 3" xfId="6301" xr:uid="{00000000-0005-0000-0000-0000F7520000}"/>
    <cellStyle name="Standaard 4 3 4 7 3 2" xfId="27767" xr:uid="{00000000-0005-0000-0000-0000F8520000}"/>
    <cellStyle name="Standaard 4 3 4 7 4" xfId="12377" xr:uid="{00000000-0005-0000-0000-0000F9520000}"/>
    <cellStyle name="Standaard 4 3 4 7 4 2" xfId="27768" xr:uid="{00000000-0005-0000-0000-0000FA520000}"/>
    <cellStyle name="Standaard 4 3 4 7 5" xfId="17045" xr:uid="{00000000-0005-0000-0000-0000FB520000}"/>
    <cellStyle name="Standaard 4 3 4 7 6" xfId="27763" xr:uid="{00000000-0005-0000-0000-0000FC520000}"/>
    <cellStyle name="Standaard 4 3 4 8" xfId="857" xr:uid="{00000000-0005-0000-0000-0000FD520000}"/>
    <cellStyle name="Standaard 4 3 4 8 2" xfId="3188" xr:uid="{00000000-0005-0000-0000-0000FE520000}"/>
    <cellStyle name="Standaard 4 3 4 8 2 2" xfId="7855" xr:uid="{00000000-0005-0000-0000-0000FF520000}"/>
    <cellStyle name="Standaard 4 3 4 8 2 2 2" xfId="27771" xr:uid="{00000000-0005-0000-0000-000000530000}"/>
    <cellStyle name="Standaard 4 3 4 8 2 3" xfId="12380" xr:uid="{00000000-0005-0000-0000-000001530000}"/>
    <cellStyle name="Standaard 4 3 4 8 2 3 2" xfId="27772" xr:uid="{00000000-0005-0000-0000-000002530000}"/>
    <cellStyle name="Standaard 4 3 4 8 2 4" xfId="17048" xr:uid="{00000000-0005-0000-0000-000003530000}"/>
    <cellStyle name="Standaard 4 3 4 8 2 5" xfId="27770" xr:uid="{00000000-0005-0000-0000-000004530000}"/>
    <cellStyle name="Standaard 4 3 4 8 3" xfId="5524" xr:uid="{00000000-0005-0000-0000-000005530000}"/>
    <cellStyle name="Standaard 4 3 4 8 3 2" xfId="27773" xr:uid="{00000000-0005-0000-0000-000006530000}"/>
    <cellStyle name="Standaard 4 3 4 8 4" xfId="12379" xr:uid="{00000000-0005-0000-0000-000007530000}"/>
    <cellStyle name="Standaard 4 3 4 8 4 2" xfId="27774" xr:uid="{00000000-0005-0000-0000-000008530000}"/>
    <cellStyle name="Standaard 4 3 4 8 5" xfId="17047" xr:uid="{00000000-0005-0000-0000-000009530000}"/>
    <cellStyle name="Standaard 4 3 4 8 6" xfId="27769" xr:uid="{00000000-0005-0000-0000-00000A530000}"/>
    <cellStyle name="Standaard 4 3 4 9" xfId="2411" xr:uid="{00000000-0005-0000-0000-00000B530000}"/>
    <cellStyle name="Standaard 4 3 4 9 2" xfId="7078" xr:uid="{00000000-0005-0000-0000-00000C530000}"/>
    <cellStyle name="Standaard 4 3 4 9 2 2" xfId="27776" xr:uid="{00000000-0005-0000-0000-00000D530000}"/>
    <cellStyle name="Standaard 4 3 4 9 3" xfId="12381" xr:uid="{00000000-0005-0000-0000-00000E530000}"/>
    <cellStyle name="Standaard 4 3 4 9 3 2" xfId="27777" xr:uid="{00000000-0005-0000-0000-00000F530000}"/>
    <cellStyle name="Standaard 4 3 4 9 4" xfId="17049" xr:uid="{00000000-0005-0000-0000-000010530000}"/>
    <cellStyle name="Standaard 4 3 4 9 5" xfId="27775" xr:uid="{00000000-0005-0000-0000-000011530000}"/>
    <cellStyle name="Standaard 4 3 5" xfId="74" xr:uid="{00000000-0005-0000-0000-000012530000}"/>
    <cellStyle name="Standaard 4 3 5 10" xfId="17050" xr:uid="{00000000-0005-0000-0000-000013530000}"/>
    <cellStyle name="Standaard 4 3 5 11" xfId="27778" xr:uid="{00000000-0005-0000-0000-000014530000}"/>
    <cellStyle name="Standaard 4 3 5 2" xfId="155" xr:uid="{00000000-0005-0000-0000-000015530000}"/>
    <cellStyle name="Standaard 4 3 5 2 10" xfId="27779" xr:uid="{00000000-0005-0000-0000-000016530000}"/>
    <cellStyle name="Standaard 4 3 5 2 2" xfId="349" xr:uid="{00000000-0005-0000-0000-000017530000}"/>
    <cellStyle name="Standaard 4 3 5 2 2 2" xfId="740" xr:uid="{00000000-0005-0000-0000-000018530000}"/>
    <cellStyle name="Standaard 4 3 5 2 2 2 2" xfId="2298" xr:uid="{00000000-0005-0000-0000-000019530000}"/>
    <cellStyle name="Standaard 4 3 5 2 2 2 2 2" xfId="4629" xr:uid="{00000000-0005-0000-0000-00001A530000}"/>
    <cellStyle name="Standaard 4 3 5 2 2 2 2 2 2" xfId="9296" xr:uid="{00000000-0005-0000-0000-00001B530000}"/>
    <cellStyle name="Standaard 4 3 5 2 2 2 2 2 2 2" xfId="27784" xr:uid="{00000000-0005-0000-0000-00001C530000}"/>
    <cellStyle name="Standaard 4 3 5 2 2 2 2 2 3" xfId="12387" xr:uid="{00000000-0005-0000-0000-00001D530000}"/>
    <cellStyle name="Standaard 4 3 5 2 2 2 2 2 3 2" xfId="27785" xr:uid="{00000000-0005-0000-0000-00001E530000}"/>
    <cellStyle name="Standaard 4 3 5 2 2 2 2 2 4" xfId="17055" xr:uid="{00000000-0005-0000-0000-00001F530000}"/>
    <cellStyle name="Standaard 4 3 5 2 2 2 2 2 5" xfId="27783" xr:uid="{00000000-0005-0000-0000-000020530000}"/>
    <cellStyle name="Standaard 4 3 5 2 2 2 2 3" xfId="6965" xr:uid="{00000000-0005-0000-0000-000021530000}"/>
    <cellStyle name="Standaard 4 3 5 2 2 2 2 3 2" xfId="27786" xr:uid="{00000000-0005-0000-0000-000022530000}"/>
    <cellStyle name="Standaard 4 3 5 2 2 2 2 4" xfId="12386" xr:uid="{00000000-0005-0000-0000-000023530000}"/>
    <cellStyle name="Standaard 4 3 5 2 2 2 2 4 2" xfId="27787" xr:uid="{00000000-0005-0000-0000-000024530000}"/>
    <cellStyle name="Standaard 4 3 5 2 2 2 2 5" xfId="17054" xr:uid="{00000000-0005-0000-0000-000025530000}"/>
    <cellStyle name="Standaard 4 3 5 2 2 2 2 6" xfId="27782" xr:uid="{00000000-0005-0000-0000-000026530000}"/>
    <cellStyle name="Standaard 4 3 5 2 2 2 3" xfId="1521" xr:uid="{00000000-0005-0000-0000-000027530000}"/>
    <cellStyle name="Standaard 4 3 5 2 2 2 3 2" xfId="3852" xr:uid="{00000000-0005-0000-0000-000028530000}"/>
    <cellStyle name="Standaard 4 3 5 2 2 2 3 2 2" xfId="8519" xr:uid="{00000000-0005-0000-0000-000029530000}"/>
    <cellStyle name="Standaard 4 3 5 2 2 2 3 2 2 2" xfId="27790" xr:uid="{00000000-0005-0000-0000-00002A530000}"/>
    <cellStyle name="Standaard 4 3 5 2 2 2 3 2 3" xfId="12389" xr:uid="{00000000-0005-0000-0000-00002B530000}"/>
    <cellStyle name="Standaard 4 3 5 2 2 2 3 2 3 2" xfId="27791" xr:uid="{00000000-0005-0000-0000-00002C530000}"/>
    <cellStyle name="Standaard 4 3 5 2 2 2 3 2 4" xfId="17057" xr:uid="{00000000-0005-0000-0000-00002D530000}"/>
    <cellStyle name="Standaard 4 3 5 2 2 2 3 2 5" xfId="27789" xr:uid="{00000000-0005-0000-0000-00002E530000}"/>
    <cellStyle name="Standaard 4 3 5 2 2 2 3 3" xfId="6188" xr:uid="{00000000-0005-0000-0000-00002F530000}"/>
    <cellStyle name="Standaard 4 3 5 2 2 2 3 3 2" xfId="27792" xr:uid="{00000000-0005-0000-0000-000030530000}"/>
    <cellStyle name="Standaard 4 3 5 2 2 2 3 4" xfId="12388" xr:uid="{00000000-0005-0000-0000-000031530000}"/>
    <cellStyle name="Standaard 4 3 5 2 2 2 3 4 2" xfId="27793" xr:uid="{00000000-0005-0000-0000-000032530000}"/>
    <cellStyle name="Standaard 4 3 5 2 2 2 3 5" xfId="17056" xr:uid="{00000000-0005-0000-0000-000033530000}"/>
    <cellStyle name="Standaard 4 3 5 2 2 2 3 6" xfId="27788" xr:uid="{00000000-0005-0000-0000-000034530000}"/>
    <cellStyle name="Standaard 4 3 5 2 2 2 4" xfId="3075" xr:uid="{00000000-0005-0000-0000-000035530000}"/>
    <cellStyle name="Standaard 4 3 5 2 2 2 4 2" xfId="7742" xr:uid="{00000000-0005-0000-0000-000036530000}"/>
    <cellStyle name="Standaard 4 3 5 2 2 2 4 2 2" xfId="27795" xr:uid="{00000000-0005-0000-0000-000037530000}"/>
    <cellStyle name="Standaard 4 3 5 2 2 2 4 3" xfId="12390" xr:uid="{00000000-0005-0000-0000-000038530000}"/>
    <cellStyle name="Standaard 4 3 5 2 2 2 4 3 2" xfId="27796" xr:uid="{00000000-0005-0000-0000-000039530000}"/>
    <cellStyle name="Standaard 4 3 5 2 2 2 4 4" xfId="17058" xr:uid="{00000000-0005-0000-0000-00003A530000}"/>
    <cellStyle name="Standaard 4 3 5 2 2 2 4 5" xfId="27794" xr:uid="{00000000-0005-0000-0000-00003B530000}"/>
    <cellStyle name="Standaard 4 3 5 2 2 2 5" xfId="5411" xr:uid="{00000000-0005-0000-0000-00003C530000}"/>
    <cellStyle name="Standaard 4 3 5 2 2 2 5 2" xfId="27797" xr:uid="{00000000-0005-0000-0000-00003D530000}"/>
    <cellStyle name="Standaard 4 3 5 2 2 2 6" xfId="12385" xr:uid="{00000000-0005-0000-0000-00003E530000}"/>
    <cellStyle name="Standaard 4 3 5 2 2 2 6 2" xfId="27798" xr:uid="{00000000-0005-0000-0000-00003F530000}"/>
    <cellStyle name="Standaard 4 3 5 2 2 2 7" xfId="17053" xr:uid="{00000000-0005-0000-0000-000040530000}"/>
    <cellStyle name="Standaard 4 3 5 2 2 2 8" xfId="27781" xr:uid="{00000000-0005-0000-0000-000041530000}"/>
    <cellStyle name="Standaard 4 3 5 2 2 3" xfId="1910" xr:uid="{00000000-0005-0000-0000-000042530000}"/>
    <cellStyle name="Standaard 4 3 5 2 2 3 2" xfId="4241" xr:uid="{00000000-0005-0000-0000-000043530000}"/>
    <cellStyle name="Standaard 4 3 5 2 2 3 2 2" xfId="8908" xr:uid="{00000000-0005-0000-0000-000044530000}"/>
    <cellStyle name="Standaard 4 3 5 2 2 3 2 2 2" xfId="27801" xr:uid="{00000000-0005-0000-0000-000045530000}"/>
    <cellStyle name="Standaard 4 3 5 2 2 3 2 3" xfId="12392" xr:uid="{00000000-0005-0000-0000-000046530000}"/>
    <cellStyle name="Standaard 4 3 5 2 2 3 2 3 2" xfId="27802" xr:uid="{00000000-0005-0000-0000-000047530000}"/>
    <cellStyle name="Standaard 4 3 5 2 2 3 2 4" xfId="17060" xr:uid="{00000000-0005-0000-0000-000048530000}"/>
    <cellStyle name="Standaard 4 3 5 2 2 3 2 5" xfId="27800" xr:uid="{00000000-0005-0000-0000-000049530000}"/>
    <cellStyle name="Standaard 4 3 5 2 2 3 3" xfId="6577" xr:uid="{00000000-0005-0000-0000-00004A530000}"/>
    <cellStyle name="Standaard 4 3 5 2 2 3 3 2" xfId="27803" xr:uid="{00000000-0005-0000-0000-00004B530000}"/>
    <cellStyle name="Standaard 4 3 5 2 2 3 4" xfId="12391" xr:uid="{00000000-0005-0000-0000-00004C530000}"/>
    <cellStyle name="Standaard 4 3 5 2 2 3 4 2" xfId="27804" xr:uid="{00000000-0005-0000-0000-00004D530000}"/>
    <cellStyle name="Standaard 4 3 5 2 2 3 5" xfId="17059" xr:uid="{00000000-0005-0000-0000-00004E530000}"/>
    <cellStyle name="Standaard 4 3 5 2 2 3 6" xfId="27799" xr:uid="{00000000-0005-0000-0000-00004F530000}"/>
    <cellStyle name="Standaard 4 3 5 2 2 4" xfId="1133" xr:uid="{00000000-0005-0000-0000-000050530000}"/>
    <cellStyle name="Standaard 4 3 5 2 2 4 2" xfId="3464" xr:uid="{00000000-0005-0000-0000-000051530000}"/>
    <cellStyle name="Standaard 4 3 5 2 2 4 2 2" xfId="8131" xr:uid="{00000000-0005-0000-0000-000052530000}"/>
    <cellStyle name="Standaard 4 3 5 2 2 4 2 2 2" xfId="27807" xr:uid="{00000000-0005-0000-0000-000053530000}"/>
    <cellStyle name="Standaard 4 3 5 2 2 4 2 3" xfId="12394" xr:uid="{00000000-0005-0000-0000-000054530000}"/>
    <cellStyle name="Standaard 4 3 5 2 2 4 2 3 2" xfId="27808" xr:uid="{00000000-0005-0000-0000-000055530000}"/>
    <cellStyle name="Standaard 4 3 5 2 2 4 2 4" xfId="17062" xr:uid="{00000000-0005-0000-0000-000056530000}"/>
    <cellStyle name="Standaard 4 3 5 2 2 4 2 5" xfId="27806" xr:uid="{00000000-0005-0000-0000-000057530000}"/>
    <cellStyle name="Standaard 4 3 5 2 2 4 3" xfId="5800" xr:uid="{00000000-0005-0000-0000-000058530000}"/>
    <cellStyle name="Standaard 4 3 5 2 2 4 3 2" xfId="27809" xr:uid="{00000000-0005-0000-0000-000059530000}"/>
    <cellStyle name="Standaard 4 3 5 2 2 4 4" xfId="12393" xr:uid="{00000000-0005-0000-0000-00005A530000}"/>
    <cellStyle name="Standaard 4 3 5 2 2 4 4 2" xfId="27810" xr:uid="{00000000-0005-0000-0000-00005B530000}"/>
    <cellStyle name="Standaard 4 3 5 2 2 4 5" xfId="17061" xr:uid="{00000000-0005-0000-0000-00005C530000}"/>
    <cellStyle name="Standaard 4 3 5 2 2 4 6" xfId="27805" xr:uid="{00000000-0005-0000-0000-00005D530000}"/>
    <cellStyle name="Standaard 4 3 5 2 2 5" xfId="2687" xr:uid="{00000000-0005-0000-0000-00005E530000}"/>
    <cellStyle name="Standaard 4 3 5 2 2 5 2" xfId="7354" xr:uid="{00000000-0005-0000-0000-00005F530000}"/>
    <cellStyle name="Standaard 4 3 5 2 2 5 2 2" xfId="27812" xr:uid="{00000000-0005-0000-0000-000060530000}"/>
    <cellStyle name="Standaard 4 3 5 2 2 5 3" xfId="12395" xr:uid="{00000000-0005-0000-0000-000061530000}"/>
    <cellStyle name="Standaard 4 3 5 2 2 5 3 2" xfId="27813" xr:uid="{00000000-0005-0000-0000-000062530000}"/>
    <cellStyle name="Standaard 4 3 5 2 2 5 4" xfId="17063" xr:uid="{00000000-0005-0000-0000-000063530000}"/>
    <cellStyle name="Standaard 4 3 5 2 2 5 5" xfId="27811" xr:uid="{00000000-0005-0000-0000-000064530000}"/>
    <cellStyle name="Standaard 4 3 5 2 2 6" xfId="5023" xr:uid="{00000000-0005-0000-0000-000065530000}"/>
    <cellStyle name="Standaard 4 3 5 2 2 6 2" xfId="27814" xr:uid="{00000000-0005-0000-0000-000066530000}"/>
    <cellStyle name="Standaard 4 3 5 2 2 7" xfId="12384" xr:uid="{00000000-0005-0000-0000-000067530000}"/>
    <cellStyle name="Standaard 4 3 5 2 2 7 2" xfId="27815" xr:uid="{00000000-0005-0000-0000-000068530000}"/>
    <cellStyle name="Standaard 4 3 5 2 2 8" xfId="17052" xr:uid="{00000000-0005-0000-0000-000069530000}"/>
    <cellStyle name="Standaard 4 3 5 2 2 9" xfId="27780" xr:uid="{00000000-0005-0000-0000-00006A530000}"/>
    <cellStyle name="Standaard 4 3 5 2 3" xfId="546" xr:uid="{00000000-0005-0000-0000-00006B530000}"/>
    <cellStyle name="Standaard 4 3 5 2 3 2" xfId="2104" xr:uid="{00000000-0005-0000-0000-00006C530000}"/>
    <cellStyle name="Standaard 4 3 5 2 3 2 2" xfId="4435" xr:uid="{00000000-0005-0000-0000-00006D530000}"/>
    <cellStyle name="Standaard 4 3 5 2 3 2 2 2" xfId="9102" xr:uid="{00000000-0005-0000-0000-00006E530000}"/>
    <cellStyle name="Standaard 4 3 5 2 3 2 2 2 2" xfId="27819" xr:uid="{00000000-0005-0000-0000-00006F530000}"/>
    <cellStyle name="Standaard 4 3 5 2 3 2 2 3" xfId="12398" xr:uid="{00000000-0005-0000-0000-000070530000}"/>
    <cellStyle name="Standaard 4 3 5 2 3 2 2 3 2" xfId="27820" xr:uid="{00000000-0005-0000-0000-000071530000}"/>
    <cellStyle name="Standaard 4 3 5 2 3 2 2 4" xfId="17066" xr:uid="{00000000-0005-0000-0000-000072530000}"/>
    <cellStyle name="Standaard 4 3 5 2 3 2 2 5" xfId="27818" xr:uid="{00000000-0005-0000-0000-000073530000}"/>
    <cellStyle name="Standaard 4 3 5 2 3 2 3" xfId="6771" xr:uid="{00000000-0005-0000-0000-000074530000}"/>
    <cellStyle name="Standaard 4 3 5 2 3 2 3 2" xfId="27821" xr:uid="{00000000-0005-0000-0000-000075530000}"/>
    <cellStyle name="Standaard 4 3 5 2 3 2 4" xfId="12397" xr:uid="{00000000-0005-0000-0000-000076530000}"/>
    <cellStyle name="Standaard 4 3 5 2 3 2 4 2" xfId="27822" xr:uid="{00000000-0005-0000-0000-000077530000}"/>
    <cellStyle name="Standaard 4 3 5 2 3 2 5" xfId="17065" xr:uid="{00000000-0005-0000-0000-000078530000}"/>
    <cellStyle name="Standaard 4 3 5 2 3 2 6" xfId="27817" xr:uid="{00000000-0005-0000-0000-000079530000}"/>
    <cellStyle name="Standaard 4 3 5 2 3 3" xfId="1327" xr:uid="{00000000-0005-0000-0000-00007A530000}"/>
    <cellStyle name="Standaard 4 3 5 2 3 3 2" xfId="3658" xr:uid="{00000000-0005-0000-0000-00007B530000}"/>
    <cellStyle name="Standaard 4 3 5 2 3 3 2 2" xfId="8325" xr:uid="{00000000-0005-0000-0000-00007C530000}"/>
    <cellStyle name="Standaard 4 3 5 2 3 3 2 2 2" xfId="27825" xr:uid="{00000000-0005-0000-0000-00007D530000}"/>
    <cellStyle name="Standaard 4 3 5 2 3 3 2 3" xfId="12400" xr:uid="{00000000-0005-0000-0000-00007E530000}"/>
    <cellStyle name="Standaard 4 3 5 2 3 3 2 3 2" xfId="27826" xr:uid="{00000000-0005-0000-0000-00007F530000}"/>
    <cellStyle name="Standaard 4 3 5 2 3 3 2 4" xfId="17068" xr:uid="{00000000-0005-0000-0000-000080530000}"/>
    <cellStyle name="Standaard 4 3 5 2 3 3 2 5" xfId="27824" xr:uid="{00000000-0005-0000-0000-000081530000}"/>
    <cellStyle name="Standaard 4 3 5 2 3 3 3" xfId="5994" xr:uid="{00000000-0005-0000-0000-000082530000}"/>
    <cellStyle name="Standaard 4 3 5 2 3 3 3 2" xfId="27827" xr:uid="{00000000-0005-0000-0000-000083530000}"/>
    <cellStyle name="Standaard 4 3 5 2 3 3 4" xfId="12399" xr:uid="{00000000-0005-0000-0000-000084530000}"/>
    <cellStyle name="Standaard 4 3 5 2 3 3 4 2" xfId="27828" xr:uid="{00000000-0005-0000-0000-000085530000}"/>
    <cellStyle name="Standaard 4 3 5 2 3 3 5" xfId="17067" xr:uid="{00000000-0005-0000-0000-000086530000}"/>
    <cellStyle name="Standaard 4 3 5 2 3 3 6" xfId="27823" xr:uid="{00000000-0005-0000-0000-000087530000}"/>
    <cellStyle name="Standaard 4 3 5 2 3 4" xfId="2881" xr:uid="{00000000-0005-0000-0000-000088530000}"/>
    <cellStyle name="Standaard 4 3 5 2 3 4 2" xfId="7548" xr:uid="{00000000-0005-0000-0000-000089530000}"/>
    <cellStyle name="Standaard 4 3 5 2 3 4 2 2" xfId="27830" xr:uid="{00000000-0005-0000-0000-00008A530000}"/>
    <cellStyle name="Standaard 4 3 5 2 3 4 3" xfId="12401" xr:uid="{00000000-0005-0000-0000-00008B530000}"/>
    <cellStyle name="Standaard 4 3 5 2 3 4 3 2" xfId="27831" xr:uid="{00000000-0005-0000-0000-00008C530000}"/>
    <cellStyle name="Standaard 4 3 5 2 3 4 4" xfId="17069" xr:uid="{00000000-0005-0000-0000-00008D530000}"/>
    <cellStyle name="Standaard 4 3 5 2 3 4 5" xfId="27829" xr:uid="{00000000-0005-0000-0000-00008E530000}"/>
    <cellStyle name="Standaard 4 3 5 2 3 5" xfId="5217" xr:uid="{00000000-0005-0000-0000-00008F530000}"/>
    <cellStyle name="Standaard 4 3 5 2 3 5 2" xfId="27832" xr:uid="{00000000-0005-0000-0000-000090530000}"/>
    <cellStyle name="Standaard 4 3 5 2 3 6" xfId="12396" xr:uid="{00000000-0005-0000-0000-000091530000}"/>
    <cellStyle name="Standaard 4 3 5 2 3 6 2" xfId="27833" xr:uid="{00000000-0005-0000-0000-000092530000}"/>
    <cellStyle name="Standaard 4 3 5 2 3 7" xfId="17064" xr:uid="{00000000-0005-0000-0000-000093530000}"/>
    <cellStyle name="Standaard 4 3 5 2 3 8" xfId="27816" xr:uid="{00000000-0005-0000-0000-000094530000}"/>
    <cellStyle name="Standaard 4 3 5 2 4" xfId="1716" xr:uid="{00000000-0005-0000-0000-000095530000}"/>
    <cellStyle name="Standaard 4 3 5 2 4 2" xfId="4047" xr:uid="{00000000-0005-0000-0000-000096530000}"/>
    <cellStyle name="Standaard 4 3 5 2 4 2 2" xfId="8714" xr:uid="{00000000-0005-0000-0000-000097530000}"/>
    <cellStyle name="Standaard 4 3 5 2 4 2 2 2" xfId="27836" xr:uid="{00000000-0005-0000-0000-000098530000}"/>
    <cellStyle name="Standaard 4 3 5 2 4 2 3" xfId="12403" xr:uid="{00000000-0005-0000-0000-000099530000}"/>
    <cellStyle name="Standaard 4 3 5 2 4 2 3 2" xfId="27837" xr:uid="{00000000-0005-0000-0000-00009A530000}"/>
    <cellStyle name="Standaard 4 3 5 2 4 2 4" xfId="17071" xr:uid="{00000000-0005-0000-0000-00009B530000}"/>
    <cellStyle name="Standaard 4 3 5 2 4 2 5" xfId="27835" xr:uid="{00000000-0005-0000-0000-00009C530000}"/>
    <cellStyle name="Standaard 4 3 5 2 4 3" xfId="6383" xr:uid="{00000000-0005-0000-0000-00009D530000}"/>
    <cellStyle name="Standaard 4 3 5 2 4 3 2" xfId="27838" xr:uid="{00000000-0005-0000-0000-00009E530000}"/>
    <cellStyle name="Standaard 4 3 5 2 4 4" xfId="12402" xr:uid="{00000000-0005-0000-0000-00009F530000}"/>
    <cellStyle name="Standaard 4 3 5 2 4 4 2" xfId="27839" xr:uid="{00000000-0005-0000-0000-0000A0530000}"/>
    <cellStyle name="Standaard 4 3 5 2 4 5" xfId="17070" xr:uid="{00000000-0005-0000-0000-0000A1530000}"/>
    <cellStyle name="Standaard 4 3 5 2 4 6" xfId="27834" xr:uid="{00000000-0005-0000-0000-0000A2530000}"/>
    <cellStyle name="Standaard 4 3 5 2 5" xfId="939" xr:uid="{00000000-0005-0000-0000-0000A3530000}"/>
    <cellStyle name="Standaard 4 3 5 2 5 2" xfId="3270" xr:uid="{00000000-0005-0000-0000-0000A4530000}"/>
    <cellStyle name="Standaard 4 3 5 2 5 2 2" xfId="7937" xr:uid="{00000000-0005-0000-0000-0000A5530000}"/>
    <cellStyle name="Standaard 4 3 5 2 5 2 2 2" xfId="27842" xr:uid="{00000000-0005-0000-0000-0000A6530000}"/>
    <cellStyle name="Standaard 4 3 5 2 5 2 3" xfId="12405" xr:uid="{00000000-0005-0000-0000-0000A7530000}"/>
    <cellStyle name="Standaard 4 3 5 2 5 2 3 2" xfId="27843" xr:uid="{00000000-0005-0000-0000-0000A8530000}"/>
    <cellStyle name="Standaard 4 3 5 2 5 2 4" xfId="17073" xr:uid="{00000000-0005-0000-0000-0000A9530000}"/>
    <cellStyle name="Standaard 4 3 5 2 5 2 5" xfId="27841" xr:uid="{00000000-0005-0000-0000-0000AA530000}"/>
    <cellStyle name="Standaard 4 3 5 2 5 3" xfId="5606" xr:uid="{00000000-0005-0000-0000-0000AB530000}"/>
    <cellStyle name="Standaard 4 3 5 2 5 3 2" xfId="27844" xr:uid="{00000000-0005-0000-0000-0000AC530000}"/>
    <cellStyle name="Standaard 4 3 5 2 5 4" xfId="12404" xr:uid="{00000000-0005-0000-0000-0000AD530000}"/>
    <cellStyle name="Standaard 4 3 5 2 5 4 2" xfId="27845" xr:uid="{00000000-0005-0000-0000-0000AE530000}"/>
    <cellStyle name="Standaard 4 3 5 2 5 5" xfId="17072" xr:uid="{00000000-0005-0000-0000-0000AF530000}"/>
    <cellStyle name="Standaard 4 3 5 2 5 6" xfId="27840" xr:uid="{00000000-0005-0000-0000-0000B0530000}"/>
    <cellStyle name="Standaard 4 3 5 2 6" xfId="2493" xr:uid="{00000000-0005-0000-0000-0000B1530000}"/>
    <cellStyle name="Standaard 4 3 5 2 6 2" xfId="7160" xr:uid="{00000000-0005-0000-0000-0000B2530000}"/>
    <cellStyle name="Standaard 4 3 5 2 6 2 2" xfId="27847" xr:uid="{00000000-0005-0000-0000-0000B3530000}"/>
    <cellStyle name="Standaard 4 3 5 2 6 3" xfId="12406" xr:uid="{00000000-0005-0000-0000-0000B4530000}"/>
    <cellStyle name="Standaard 4 3 5 2 6 3 2" xfId="27848" xr:uid="{00000000-0005-0000-0000-0000B5530000}"/>
    <cellStyle name="Standaard 4 3 5 2 6 4" xfId="17074" xr:uid="{00000000-0005-0000-0000-0000B6530000}"/>
    <cellStyle name="Standaard 4 3 5 2 6 5" xfId="27846" xr:uid="{00000000-0005-0000-0000-0000B7530000}"/>
    <cellStyle name="Standaard 4 3 5 2 7" xfId="4829" xr:uid="{00000000-0005-0000-0000-0000B8530000}"/>
    <cellStyle name="Standaard 4 3 5 2 7 2" xfId="27849" xr:uid="{00000000-0005-0000-0000-0000B9530000}"/>
    <cellStyle name="Standaard 4 3 5 2 8" xfId="12383" xr:uid="{00000000-0005-0000-0000-0000BA530000}"/>
    <cellStyle name="Standaard 4 3 5 2 8 2" xfId="27850" xr:uid="{00000000-0005-0000-0000-0000BB530000}"/>
    <cellStyle name="Standaard 4 3 5 2 9" xfId="17051" xr:uid="{00000000-0005-0000-0000-0000BC530000}"/>
    <cellStyle name="Standaard 4 3 5 3" xfId="270" xr:uid="{00000000-0005-0000-0000-0000BD530000}"/>
    <cellStyle name="Standaard 4 3 5 3 2" xfId="661" xr:uid="{00000000-0005-0000-0000-0000BE530000}"/>
    <cellStyle name="Standaard 4 3 5 3 2 2" xfId="2219" xr:uid="{00000000-0005-0000-0000-0000BF530000}"/>
    <cellStyle name="Standaard 4 3 5 3 2 2 2" xfId="4550" xr:uid="{00000000-0005-0000-0000-0000C0530000}"/>
    <cellStyle name="Standaard 4 3 5 3 2 2 2 2" xfId="9217" xr:uid="{00000000-0005-0000-0000-0000C1530000}"/>
    <cellStyle name="Standaard 4 3 5 3 2 2 2 2 2" xfId="27855" xr:uid="{00000000-0005-0000-0000-0000C2530000}"/>
    <cellStyle name="Standaard 4 3 5 3 2 2 2 3" xfId="12410" xr:uid="{00000000-0005-0000-0000-0000C3530000}"/>
    <cellStyle name="Standaard 4 3 5 3 2 2 2 3 2" xfId="27856" xr:uid="{00000000-0005-0000-0000-0000C4530000}"/>
    <cellStyle name="Standaard 4 3 5 3 2 2 2 4" xfId="17078" xr:uid="{00000000-0005-0000-0000-0000C5530000}"/>
    <cellStyle name="Standaard 4 3 5 3 2 2 2 5" xfId="27854" xr:uid="{00000000-0005-0000-0000-0000C6530000}"/>
    <cellStyle name="Standaard 4 3 5 3 2 2 3" xfId="6886" xr:uid="{00000000-0005-0000-0000-0000C7530000}"/>
    <cellStyle name="Standaard 4 3 5 3 2 2 3 2" xfId="27857" xr:uid="{00000000-0005-0000-0000-0000C8530000}"/>
    <cellStyle name="Standaard 4 3 5 3 2 2 4" xfId="12409" xr:uid="{00000000-0005-0000-0000-0000C9530000}"/>
    <cellStyle name="Standaard 4 3 5 3 2 2 4 2" xfId="27858" xr:uid="{00000000-0005-0000-0000-0000CA530000}"/>
    <cellStyle name="Standaard 4 3 5 3 2 2 5" xfId="17077" xr:uid="{00000000-0005-0000-0000-0000CB530000}"/>
    <cellStyle name="Standaard 4 3 5 3 2 2 6" xfId="27853" xr:uid="{00000000-0005-0000-0000-0000CC530000}"/>
    <cellStyle name="Standaard 4 3 5 3 2 3" xfId="1442" xr:uid="{00000000-0005-0000-0000-0000CD530000}"/>
    <cellStyle name="Standaard 4 3 5 3 2 3 2" xfId="3773" xr:uid="{00000000-0005-0000-0000-0000CE530000}"/>
    <cellStyle name="Standaard 4 3 5 3 2 3 2 2" xfId="8440" xr:uid="{00000000-0005-0000-0000-0000CF530000}"/>
    <cellStyle name="Standaard 4 3 5 3 2 3 2 2 2" xfId="27861" xr:uid="{00000000-0005-0000-0000-0000D0530000}"/>
    <cellStyle name="Standaard 4 3 5 3 2 3 2 3" xfId="12412" xr:uid="{00000000-0005-0000-0000-0000D1530000}"/>
    <cellStyle name="Standaard 4 3 5 3 2 3 2 3 2" xfId="27862" xr:uid="{00000000-0005-0000-0000-0000D2530000}"/>
    <cellStyle name="Standaard 4 3 5 3 2 3 2 4" xfId="17080" xr:uid="{00000000-0005-0000-0000-0000D3530000}"/>
    <cellStyle name="Standaard 4 3 5 3 2 3 2 5" xfId="27860" xr:uid="{00000000-0005-0000-0000-0000D4530000}"/>
    <cellStyle name="Standaard 4 3 5 3 2 3 3" xfId="6109" xr:uid="{00000000-0005-0000-0000-0000D5530000}"/>
    <cellStyle name="Standaard 4 3 5 3 2 3 3 2" xfId="27863" xr:uid="{00000000-0005-0000-0000-0000D6530000}"/>
    <cellStyle name="Standaard 4 3 5 3 2 3 4" xfId="12411" xr:uid="{00000000-0005-0000-0000-0000D7530000}"/>
    <cellStyle name="Standaard 4 3 5 3 2 3 4 2" xfId="27864" xr:uid="{00000000-0005-0000-0000-0000D8530000}"/>
    <cellStyle name="Standaard 4 3 5 3 2 3 5" xfId="17079" xr:uid="{00000000-0005-0000-0000-0000D9530000}"/>
    <cellStyle name="Standaard 4 3 5 3 2 3 6" xfId="27859" xr:uid="{00000000-0005-0000-0000-0000DA530000}"/>
    <cellStyle name="Standaard 4 3 5 3 2 4" xfId="2996" xr:uid="{00000000-0005-0000-0000-0000DB530000}"/>
    <cellStyle name="Standaard 4 3 5 3 2 4 2" xfId="7663" xr:uid="{00000000-0005-0000-0000-0000DC530000}"/>
    <cellStyle name="Standaard 4 3 5 3 2 4 2 2" xfId="27866" xr:uid="{00000000-0005-0000-0000-0000DD530000}"/>
    <cellStyle name="Standaard 4 3 5 3 2 4 3" xfId="12413" xr:uid="{00000000-0005-0000-0000-0000DE530000}"/>
    <cellStyle name="Standaard 4 3 5 3 2 4 3 2" xfId="27867" xr:uid="{00000000-0005-0000-0000-0000DF530000}"/>
    <cellStyle name="Standaard 4 3 5 3 2 4 4" xfId="17081" xr:uid="{00000000-0005-0000-0000-0000E0530000}"/>
    <cellStyle name="Standaard 4 3 5 3 2 4 5" xfId="27865" xr:uid="{00000000-0005-0000-0000-0000E1530000}"/>
    <cellStyle name="Standaard 4 3 5 3 2 5" xfId="5332" xr:uid="{00000000-0005-0000-0000-0000E2530000}"/>
    <cellStyle name="Standaard 4 3 5 3 2 5 2" xfId="27868" xr:uid="{00000000-0005-0000-0000-0000E3530000}"/>
    <cellStyle name="Standaard 4 3 5 3 2 6" xfId="12408" xr:uid="{00000000-0005-0000-0000-0000E4530000}"/>
    <cellStyle name="Standaard 4 3 5 3 2 6 2" xfId="27869" xr:uid="{00000000-0005-0000-0000-0000E5530000}"/>
    <cellStyle name="Standaard 4 3 5 3 2 7" xfId="17076" xr:uid="{00000000-0005-0000-0000-0000E6530000}"/>
    <cellStyle name="Standaard 4 3 5 3 2 8" xfId="27852" xr:uid="{00000000-0005-0000-0000-0000E7530000}"/>
    <cellStyle name="Standaard 4 3 5 3 3" xfId="1831" xr:uid="{00000000-0005-0000-0000-0000E8530000}"/>
    <cellStyle name="Standaard 4 3 5 3 3 2" xfId="4162" xr:uid="{00000000-0005-0000-0000-0000E9530000}"/>
    <cellStyle name="Standaard 4 3 5 3 3 2 2" xfId="8829" xr:uid="{00000000-0005-0000-0000-0000EA530000}"/>
    <cellStyle name="Standaard 4 3 5 3 3 2 2 2" xfId="27872" xr:uid="{00000000-0005-0000-0000-0000EB530000}"/>
    <cellStyle name="Standaard 4 3 5 3 3 2 3" xfId="12415" xr:uid="{00000000-0005-0000-0000-0000EC530000}"/>
    <cellStyle name="Standaard 4 3 5 3 3 2 3 2" xfId="27873" xr:uid="{00000000-0005-0000-0000-0000ED530000}"/>
    <cellStyle name="Standaard 4 3 5 3 3 2 4" xfId="17083" xr:uid="{00000000-0005-0000-0000-0000EE530000}"/>
    <cellStyle name="Standaard 4 3 5 3 3 2 5" xfId="27871" xr:uid="{00000000-0005-0000-0000-0000EF530000}"/>
    <cellStyle name="Standaard 4 3 5 3 3 3" xfId="6498" xr:uid="{00000000-0005-0000-0000-0000F0530000}"/>
    <cellStyle name="Standaard 4 3 5 3 3 3 2" xfId="27874" xr:uid="{00000000-0005-0000-0000-0000F1530000}"/>
    <cellStyle name="Standaard 4 3 5 3 3 4" xfId="12414" xr:uid="{00000000-0005-0000-0000-0000F2530000}"/>
    <cellStyle name="Standaard 4 3 5 3 3 4 2" xfId="27875" xr:uid="{00000000-0005-0000-0000-0000F3530000}"/>
    <cellStyle name="Standaard 4 3 5 3 3 5" xfId="17082" xr:uid="{00000000-0005-0000-0000-0000F4530000}"/>
    <cellStyle name="Standaard 4 3 5 3 3 6" xfId="27870" xr:uid="{00000000-0005-0000-0000-0000F5530000}"/>
    <cellStyle name="Standaard 4 3 5 3 4" xfId="1054" xr:uid="{00000000-0005-0000-0000-0000F6530000}"/>
    <cellStyle name="Standaard 4 3 5 3 4 2" xfId="3385" xr:uid="{00000000-0005-0000-0000-0000F7530000}"/>
    <cellStyle name="Standaard 4 3 5 3 4 2 2" xfId="8052" xr:uid="{00000000-0005-0000-0000-0000F8530000}"/>
    <cellStyle name="Standaard 4 3 5 3 4 2 2 2" xfId="27878" xr:uid="{00000000-0005-0000-0000-0000F9530000}"/>
    <cellStyle name="Standaard 4 3 5 3 4 2 3" xfId="12417" xr:uid="{00000000-0005-0000-0000-0000FA530000}"/>
    <cellStyle name="Standaard 4 3 5 3 4 2 3 2" xfId="27879" xr:uid="{00000000-0005-0000-0000-0000FB530000}"/>
    <cellStyle name="Standaard 4 3 5 3 4 2 4" xfId="17085" xr:uid="{00000000-0005-0000-0000-0000FC530000}"/>
    <cellStyle name="Standaard 4 3 5 3 4 2 5" xfId="27877" xr:uid="{00000000-0005-0000-0000-0000FD530000}"/>
    <cellStyle name="Standaard 4 3 5 3 4 3" xfId="5721" xr:uid="{00000000-0005-0000-0000-0000FE530000}"/>
    <cellStyle name="Standaard 4 3 5 3 4 3 2" xfId="27880" xr:uid="{00000000-0005-0000-0000-0000FF530000}"/>
    <cellStyle name="Standaard 4 3 5 3 4 4" xfId="12416" xr:uid="{00000000-0005-0000-0000-000000540000}"/>
    <cellStyle name="Standaard 4 3 5 3 4 4 2" xfId="27881" xr:uid="{00000000-0005-0000-0000-000001540000}"/>
    <cellStyle name="Standaard 4 3 5 3 4 5" xfId="17084" xr:uid="{00000000-0005-0000-0000-000002540000}"/>
    <cellStyle name="Standaard 4 3 5 3 4 6" xfId="27876" xr:uid="{00000000-0005-0000-0000-000003540000}"/>
    <cellStyle name="Standaard 4 3 5 3 5" xfId="2608" xr:uid="{00000000-0005-0000-0000-000004540000}"/>
    <cellStyle name="Standaard 4 3 5 3 5 2" xfId="7275" xr:uid="{00000000-0005-0000-0000-000005540000}"/>
    <cellStyle name="Standaard 4 3 5 3 5 2 2" xfId="27883" xr:uid="{00000000-0005-0000-0000-000006540000}"/>
    <cellStyle name="Standaard 4 3 5 3 5 3" xfId="12418" xr:uid="{00000000-0005-0000-0000-000007540000}"/>
    <cellStyle name="Standaard 4 3 5 3 5 3 2" xfId="27884" xr:uid="{00000000-0005-0000-0000-000008540000}"/>
    <cellStyle name="Standaard 4 3 5 3 5 4" xfId="17086" xr:uid="{00000000-0005-0000-0000-000009540000}"/>
    <cellStyle name="Standaard 4 3 5 3 5 5" xfId="27882" xr:uid="{00000000-0005-0000-0000-00000A540000}"/>
    <cellStyle name="Standaard 4 3 5 3 6" xfId="4944" xr:uid="{00000000-0005-0000-0000-00000B540000}"/>
    <cellStyle name="Standaard 4 3 5 3 6 2" xfId="27885" xr:uid="{00000000-0005-0000-0000-00000C540000}"/>
    <cellStyle name="Standaard 4 3 5 3 7" xfId="12407" xr:uid="{00000000-0005-0000-0000-00000D540000}"/>
    <cellStyle name="Standaard 4 3 5 3 7 2" xfId="27886" xr:uid="{00000000-0005-0000-0000-00000E540000}"/>
    <cellStyle name="Standaard 4 3 5 3 8" xfId="17075" xr:uid="{00000000-0005-0000-0000-00000F540000}"/>
    <cellStyle name="Standaard 4 3 5 3 9" xfId="27851" xr:uid="{00000000-0005-0000-0000-000010540000}"/>
    <cellStyle name="Standaard 4 3 5 4" xfId="467" xr:uid="{00000000-0005-0000-0000-000011540000}"/>
    <cellStyle name="Standaard 4 3 5 4 2" xfId="2025" xr:uid="{00000000-0005-0000-0000-000012540000}"/>
    <cellStyle name="Standaard 4 3 5 4 2 2" xfId="4356" xr:uid="{00000000-0005-0000-0000-000013540000}"/>
    <cellStyle name="Standaard 4 3 5 4 2 2 2" xfId="9023" xr:uid="{00000000-0005-0000-0000-000014540000}"/>
    <cellStyle name="Standaard 4 3 5 4 2 2 2 2" xfId="27890" xr:uid="{00000000-0005-0000-0000-000015540000}"/>
    <cellStyle name="Standaard 4 3 5 4 2 2 3" xfId="12421" xr:uid="{00000000-0005-0000-0000-000016540000}"/>
    <cellStyle name="Standaard 4 3 5 4 2 2 3 2" xfId="27891" xr:uid="{00000000-0005-0000-0000-000017540000}"/>
    <cellStyle name="Standaard 4 3 5 4 2 2 4" xfId="17089" xr:uid="{00000000-0005-0000-0000-000018540000}"/>
    <cellStyle name="Standaard 4 3 5 4 2 2 5" xfId="27889" xr:uid="{00000000-0005-0000-0000-000019540000}"/>
    <cellStyle name="Standaard 4 3 5 4 2 3" xfId="6692" xr:uid="{00000000-0005-0000-0000-00001A540000}"/>
    <cellStyle name="Standaard 4 3 5 4 2 3 2" xfId="27892" xr:uid="{00000000-0005-0000-0000-00001B540000}"/>
    <cellStyle name="Standaard 4 3 5 4 2 4" xfId="12420" xr:uid="{00000000-0005-0000-0000-00001C540000}"/>
    <cellStyle name="Standaard 4 3 5 4 2 4 2" xfId="27893" xr:uid="{00000000-0005-0000-0000-00001D540000}"/>
    <cellStyle name="Standaard 4 3 5 4 2 5" xfId="17088" xr:uid="{00000000-0005-0000-0000-00001E540000}"/>
    <cellStyle name="Standaard 4 3 5 4 2 6" xfId="27888" xr:uid="{00000000-0005-0000-0000-00001F540000}"/>
    <cellStyle name="Standaard 4 3 5 4 3" xfId="1248" xr:uid="{00000000-0005-0000-0000-000020540000}"/>
    <cellStyle name="Standaard 4 3 5 4 3 2" xfId="3579" xr:uid="{00000000-0005-0000-0000-000021540000}"/>
    <cellStyle name="Standaard 4 3 5 4 3 2 2" xfId="8246" xr:uid="{00000000-0005-0000-0000-000022540000}"/>
    <cellStyle name="Standaard 4 3 5 4 3 2 2 2" xfId="27896" xr:uid="{00000000-0005-0000-0000-000023540000}"/>
    <cellStyle name="Standaard 4 3 5 4 3 2 3" xfId="12423" xr:uid="{00000000-0005-0000-0000-000024540000}"/>
    <cellStyle name="Standaard 4 3 5 4 3 2 3 2" xfId="27897" xr:uid="{00000000-0005-0000-0000-000025540000}"/>
    <cellStyle name="Standaard 4 3 5 4 3 2 4" xfId="17091" xr:uid="{00000000-0005-0000-0000-000026540000}"/>
    <cellStyle name="Standaard 4 3 5 4 3 2 5" xfId="27895" xr:uid="{00000000-0005-0000-0000-000027540000}"/>
    <cellStyle name="Standaard 4 3 5 4 3 3" xfId="5915" xr:uid="{00000000-0005-0000-0000-000028540000}"/>
    <cellStyle name="Standaard 4 3 5 4 3 3 2" xfId="27898" xr:uid="{00000000-0005-0000-0000-000029540000}"/>
    <cellStyle name="Standaard 4 3 5 4 3 4" xfId="12422" xr:uid="{00000000-0005-0000-0000-00002A540000}"/>
    <cellStyle name="Standaard 4 3 5 4 3 4 2" xfId="27899" xr:uid="{00000000-0005-0000-0000-00002B540000}"/>
    <cellStyle name="Standaard 4 3 5 4 3 5" xfId="17090" xr:uid="{00000000-0005-0000-0000-00002C540000}"/>
    <cellStyle name="Standaard 4 3 5 4 3 6" xfId="27894" xr:uid="{00000000-0005-0000-0000-00002D540000}"/>
    <cellStyle name="Standaard 4 3 5 4 4" xfId="2802" xr:uid="{00000000-0005-0000-0000-00002E540000}"/>
    <cellStyle name="Standaard 4 3 5 4 4 2" xfId="7469" xr:uid="{00000000-0005-0000-0000-00002F540000}"/>
    <cellStyle name="Standaard 4 3 5 4 4 2 2" xfId="27901" xr:uid="{00000000-0005-0000-0000-000030540000}"/>
    <cellStyle name="Standaard 4 3 5 4 4 3" xfId="12424" xr:uid="{00000000-0005-0000-0000-000031540000}"/>
    <cellStyle name="Standaard 4 3 5 4 4 3 2" xfId="27902" xr:uid="{00000000-0005-0000-0000-000032540000}"/>
    <cellStyle name="Standaard 4 3 5 4 4 4" xfId="17092" xr:uid="{00000000-0005-0000-0000-000033540000}"/>
    <cellStyle name="Standaard 4 3 5 4 4 5" xfId="27900" xr:uid="{00000000-0005-0000-0000-000034540000}"/>
    <cellStyle name="Standaard 4 3 5 4 5" xfId="5138" xr:uid="{00000000-0005-0000-0000-000035540000}"/>
    <cellStyle name="Standaard 4 3 5 4 5 2" xfId="27903" xr:uid="{00000000-0005-0000-0000-000036540000}"/>
    <cellStyle name="Standaard 4 3 5 4 6" xfId="12419" xr:uid="{00000000-0005-0000-0000-000037540000}"/>
    <cellStyle name="Standaard 4 3 5 4 6 2" xfId="27904" xr:uid="{00000000-0005-0000-0000-000038540000}"/>
    <cellStyle name="Standaard 4 3 5 4 7" xfId="17087" xr:uid="{00000000-0005-0000-0000-000039540000}"/>
    <cellStyle name="Standaard 4 3 5 4 8" xfId="27887" xr:uid="{00000000-0005-0000-0000-00003A540000}"/>
    <cellStyle name="Standaard 4 3 5 5" xfId="1637" xr:uid="{00000000-0005-0000-0000-00003B540000}"/>
    <cellStyle name="Standaard 4 3 5 5 2" xfId="3968" xr:uid="{00000000-0005-0000-0000-00003C540000}"/>
    <cellStyle name="Standaard 4 3 5 5 2 2" xfId="8635" xr:uid="{00000000-0005-0000-0000-00003D540000}"/>
    <cellStyle name="Standaard 4 3 5 5 2 2 2" xfId="27907" xr:uid="{00000000-0005-0000-0000-00003E540000}"/>
    <cellStyle name="Standaard 4 3 5 5 2 3" xfId="12426" xr:uid="{00000000-0005-0000-0000-00003F540000}"/>
    <cellStyle name="Standaard 4 3 5 5 2 3 2" xfId="27908" xr:uid="{00000000-0005-0000-0000-000040540000}"/>
    <cellStyle name="Standaard 4 3 5 5 2 4" xfId="17094" xr:uid="{00000000-0005-0000-0000-000041540000}"/>
    <cellStyle name="Standaard 4 3 5 5 2 5" xfId="27906" xr:uid="{00000000-0005-0000-0000-000042540000}"/>
    <cellStyle name="Standaard 4 3 5 5 3" xfId="6304" xr:uid="{00000000-0005-0000-0000-000043540000}"/>
    <cellStyle name="Standaard 4 3 5 5 3 2" xfId="27909" xr:uid="{00000000-0005-0000-0000-000044540000}"/>
    <cellStyle name="Standaard 4 3 5 5 4" xfId="12425" xr:uid="{00000000-0005-0000-0000-000045540000}"/>
    <cellStyle name="Standaard 4 3 5 5 4 2" xfId="27910" xr:uid="{00000000-0005-0000-0000-000046540000}"/>
    <cellStyle name="Standaard 4 3 5 5 5" xfId="17093" xr:uid="{00000000-0005-0000-0000-000047540000}"/>
    <cellStyle name="Standaard 4 3 5 5 6" xfId="27905" xr:uid="{00000000-0005-0000-0000-000048540000}"/>
    <cellStyle name="Standaard 4 3 5 6" xfId="860" xr:uid="{00000000-0005-0000-0000-000049540000}"/>
    <cellStyle name="Standaard 4 3 5 6 2" xfId="3191" xr:uid="{00000000-0005-0000-0000-00004A540000}"/>
    <cellStyle name="Standaard 4 3 5 6 2 2" xfId="7858" xr:uid="{00000000-0005-0000-0000-00004B540000}"/>
    <cellStyle name="Standaard 4 3 5 6 2 2 2" xfId="27913" xr:uid="{00000000-0005-0000-0000-00004C540000}"/>
    <cellStyle name="Standaard 4 3 5 6 2 3" xfId="12428" xr:uid="{00000000-0005-0000-0000-00004D540000}"/>
    <cellStyle name="Standaard 4 3 5 6 2 3 2" xfId="27914" xr:uid="{00000000-0005-0000-0000-00004E540000}"/>
    <cellStyle name="Standaard 4 3 5 6 2 4" xfId="17096" xr:uid="{00000000-0005-0000-0000-00004F540000}"/>
    <cellStyle name="Standaard 4 3 5 6 2 5" xfId="27912" xr:uid="{00000000-0005-0000-0000-000050540000}"/>
    <cellStyle name="Standaard 4 3 5 6 3" xfId="5527" xr:uid="{00000000-0005-0000-0000-000051540000}"/>
    <cellStyle name="Standaard 4 3 5 6 3 2" xfId="27915" xr:uid="{00000000-0005-0000-0000-000052540000}"/>
    <cellStyle name="Standaard 4 3 5 6 4" xfId="12427" xr:uid="{00000000-0005-0000-0000-000053540000}"/>
    <cellStyle name="Standaard 4 3 5 6 4 2" xfId="27916" xr:uid="{00000000-0005-0000-0000-000054540000}"/>
    <cellStyle name="Standaard 4 3 5 6 5" xfId="17095" xr:uid="{00000000-0005-0000-0000-000055540000}"/>
    <cellStyle name="Standaard 4 3 5 6 6" xfId="27911" xr:uid="{00000000-0005-0000-0000-000056540000}"/>
    <cellStyle name="Standaard 4 3 5 7" xfId="2414" xr:uid="{00000000-0005-0000-0000-000057540000}"/>
    <cellStyle name="Standaard 4 3 5 7 2" xfId="7081" xr:uid="{00000000-0005-0000-0000-000058540000}"/>
    <cellStyle name="Standaard 4 3 5 7 2 2" xfId="27918" xr:uid="{00000000-0005-0000-0000-000059540000}"/>
    <cellStyle name="Standaard 4 3 5 7 3" xfId="12429" xr:uid="{00000000-0005-0000-0000-00005A540000}"/>
    <cellStyle name="Standaard 4 3 5 7 3 2" xfId="27919" xr:uid="{00000000-0005-0000-0000-00005B540000}"/>
    <cellStyle name="Standaard 4 3 5 7 4" xfId="17097" xr:uid="{00000000-0005-0000-0000-00005C540000}"/>
    <cellStyle name="Standaard 4 3 5 7 5" xfId="27917" xr:uid="{00000000-0005-0000-0000-00005D540000}"/>
    <cellStyle name="Standaard 4 3 5 8" xfId="4730" xr:uid="{00000000-0005-0000-0000-00005E540000}"/>
    <cellStyle name="Standaard 4 3 5 8 2" xfId="27920" xr:uid="{00000000-0005-0000-0000-00005F540000}"/>
    <cellStyle name="Standaard 4 3 5 9" xfId="12382" xr:uid="{00000000-0005-0000-0000-000060540000}"/>
    <cellStyle name="Standaard 4 3 5 9 2" xfId="27921" xr:uid="{00000000-0005-0000-0000-000061540000}"/>
    <cellStyle name="Standaard 4 3 6" xfId="75" xr:uid="{00000000-0005-0000-0000-000062540000}"/>
    <cellStyle name="Standaard 4 3 6 10" xfId="17098" xr:uid="{00000000-0005-0000-0000-000063540000}"/>
    <cellStyle name="Standaard 4 3 6 11" xfId="27922" xr:uid="{00000000-0005-0000-0000-000064540000}"/>
    <cellStyle name="Standaard 4 3 6 2" xfId="179" xr:uid="{00000000-0005-0000-0000-000065540000}"/>
    <cellStyle name="Standaard 4 3 6 2 10" xfId="27923" xr:uid="{00000000-0005-0000-0000-000066540000}"/>
    <cellStyle name="Standaard 4 3 6 2 2" xfId="373" xr:uid="{00000000-0005-0000-0000-000067540000}"/>
    <cellStyle name="Standaard 4 3 6 2 2 2" xfId="764" xr:uid="{00000000-0005-0000-0000-000068540000}"/>
    <cellStyle name="Standaard 4 3 6 2 2 2 2" xfId="2322" xr:uid="{00000000-0005-0000-0000-000069540000}"/>
    <cellStyle name="Standaard 4 3 6 2 2 2 2 2" xfId="4653" xr:uid="{00000000-0005-0000-0000-00006A540000}"/>
    <cellStyle name="Standaard 4 3 6 2 2 2 2 2 2" xfId="9320" xr:uid="{00000000-0005-0000-0000-00006B540000}"/>
    <cellStyle name="Standaard 4 3 6 2 2 2 2 2 2 2" xfId="27928" xr:uid="{00000000-0005-0000-0000-00006C540000}"/>
    <cellStyle name="Standaard 4 3 6 2 2 2 2 2 3" xfId="12435" xr:uid="{00000000-0005-0000-0000-00006D540000}"/>
    <cellStyle name="Standaard 4 3 6 2 2 2 2 2 3 2" xfId="27929" xr:uid="{00000000-0005-0000-0000-00006E540000}"/>
    <cellStyle name="Standaard 4 3 6 2 2 2 2 2 4" xfId="17103" xr:uid="{00000000-0005-0000-0000-00006F540000}"/>
    <cellStyle name="Standaard 4 3 6 2 2 2 2 2 5" xfId="27927" xr:uid="{00000000-0005-0000-0000-000070540000}"/>
    <cellStyle name="Standaard 4 3 6 2 2 2 2 3" xfId="6989" xr:uid="{00000000-0005-0000-0000-000071540000}"/>
    <cellStyle name="Standaard 4 3 6 2 2 2 2 3 2" xfId="27930" xr:uid="{00000000-0005-0000-0000-000072540000}"/>
    <cellStyle name="Standaard 4 3 6 2 2 2 2 4" xfId="12434" xr:uid="{00000000-0005-0000-0000-000073540000}"/>
    <cellStyle name="Standaard 4 3 6 2 2 2 2 4 2" xfId="27931" xr:uid="{00000000-0005-0000-0000-000074540000}"/>
    <cellStyle name="Standaard 4 3 6 2 2 2 2 5" xfId="17102" xr:uid="{00000000-0005-0000-0000-000075540000}"/>
    <cellStyle name="Standaard 4 3 6 2 2 2 2 6" xfId="27926" xr:uid="{00000000-0005-0000-0000-000076540000}"/>
    <cellStyle name="Standaard 4 3 6 2 2 2 3" xfId="1545" xr:uid="{00000000-0005-0000-0000-000077540000}"/>
    <cellStyle name="Standaard 4 3 6 2 2 2 3 2" xfId="3876" xr:uid="{00000000-0005-0000-0000-000078540000}"/>
    <cellStyle name="Standaard 4 3 6 2 2 2 3 2 2" xfId="8543" xr:uid="{00000000-0005-0000-0000-000079540000}"/>
    <cellStyle name="Standaard 4 3 6 2 2 2 3 2 2 2" xfId="27934" xr:uid="{00000000-0005-0000-0000-00007A540000}"/>
    <cellStyle name="Standaard 4 3 6 2 2 2 3 2 3" xfId="12437" xr:uid="{00000000-0005-0000-0000-00007B540000}"/>
    <cellStyle name="Standaard 4 3 6 2 2 2 3 2 3 2" xfId="27935" xr:uid="{00000000-0005-0000-0000-00007C540000}"/>
    <cellStyle name="Standaard 4 3 6 2 2 2 3 2 4" xfId="17105" xr:uid="{00000000-0005-0000-0000-00007D540000}"/>
    <cellStyle name="Standaard 4 3 6 2 2 2 3 2 5" xfId="27933" xr:uid="{00000000-0005-0000-0000-00007E540000}"/>
    <cellStyle name="Standaard 4 3 6 2 2 2 3 3" xfId="6212" xr:uid="{00000000-0005-0000-0000-00007F540000}"/>
    <cellStyle name="Standaard 4 3 6 2 2 2 3 3 2" xfId="27936" xr:uid="{00000000-0005-0000-0000-000080540000}"/>
    <cellStyle name="Standaard 4 3 6 2 2 2 3 4" xfId="12436" xr:uid="{00000000-0005-0000-0000-000081540000}"/>
    <cellStyle name="Standaard 4 3 6 2 2 2 3 4 2" xfId="27937" xr:uid="{00000000-0005-0000-0000-000082540000}"/>
    <cellStyle name="Standaard 4 3 6 2 2 2 3 5" xfId="17104" xr:uid="{00000000-0005-0000-0000-000083540000}"/>
    <cellStyle name="Standaard 4 3 6 2 2 2 3 6" xfId="27932" xr:uid="{00000000-0005-0000-0000-000084540000}"/>
    <cellStyle name="Standaard 4 3 6 2 2 2 4" xfId="3099" xr:uid="{00000000-0005-0000-0000-000085540000}"/>
    <cellStyle name="Standaard 4 3 6 2 2 2 4 2" xfId="7766" xr:uid="{00000000-0005-0000-0000-000086540000}"/>
    <cellStyle name="Standaard 4 3 6 2 2 2 4 2 2" xfId="27939" xr:uid="{00000000-0005-0000-0000-000087540000}"/>
    <cellStyle name="Standaard 4 3 6 2 2 2 4 3" xfId="12438" xr:uid="{00000000-0005-0000-0000-000088540000}"/>
    <cellStyle name="Standaard 4 3 6 2 2 2 4 3 2" xfId="27940" xr:uid="{00000000-0005-0000-0000-000089540000}"/>
    <cellStyle name="Standaard 4 3 6 2 2 2 4 4" xfId="17106" xr:uid="{00000000-0005-0000-0000-00008A540000}"/>
    <cellStyle name="Standaard 4 3 6 2 2 2 4 5" xfId="27938" xr:uid="{00000000-0005-0000-0000-00008B540000}"/>
    <cellStyle name="Standaard 4 3 6 2 2 2 5" xfId="5435" xr:uid="{00000000-0005-0000-0000-00008C540000}"/>
    <cellStyle name="Standaard 4 3 6 2 2 2 5 2" xfId="27941" xr:uid="{00000000-0005-0000-0000-00008D540000}"/>
    <cellStyle name="Standaard 4 3 6 2 2 2 6" xfId="12433" xr:uid="{00000000-0005-0000-0000-00008E540000}"/>
    <cellStyle name="Standaard 4 3 6 2 2 2 6 2" xfId="27942" xr:uid="{00000000-0005-0000-0000-00008F540000}"/>
    <cellStyle name="Standaard 4 3 6 2 2 2 7" xfId="17101" xr:uid="{00000000-0005-0000-0000-000090540000}"/>
    <cellStyle name="Standaard 4 3 6 2 2 2 8" xfId="27925" xr:uid="{00000000-0005-0000-0000-000091540000}"/>
    <cellStyle name="Standaard 4 3 6 2 2 3" xfId="1934" xr:uid="{00000000-0005-0000-0000-000092540000}"/>
    <cellStyle name="Standaard 4 3 6 2 2 3 2" xfId="4265" xr:uid="{00000000-0005-0000-0000-000093540000}"/>
    <cellStyle name="Standaard 4 3 6 2 2 3 2 2" xfId="8932" xr:uid="{00000000-0005-0000-0000-000094540000}"/>
    <cellStyle name="Standaard 4 3 6 2 2 3 2 2 2" xfId="27945" xr:uid="{00000000-0005-0000-0000-000095540000}"/>
    <cellStyle name="Standaard 4 3 6 2 2 3 2 3" xfId="12440" xr:uid="{00000000-0005-0000-0000-000096540000}"/>
    <cellStyle name="Standaard 4 3 6 2 2 3 2 3 2" xfId="27946" xr:uid="{00000000-0005-0000-0000-000097540000}"/>
    <cellStyle name="Standaard 4 3 6 2 2 3 2 4" xfId="17108" xr:uid="{00000000-0005-0000-0000-000098540000}"/>
    <cellStyle name="Standaard 4 3 6 2 2 3 2 5" xfId="27944" xr:uid="{00000000-0005-0000-0000-000099540000}"/>
    <cellStyle name="Standaard 4 3 6 2 2 3 3" xfId="6601" xr:uid="{00000000-0005-0000-0000-00009A540000}"/>
    <cellStyle name="Standaard 4 3 6 2 2 3 3 2" xfId="27947" xr:uid="{00000000-0005-0000-0000-00009B540000}"/>
    <cellStyle name="Standaard 4 3 6 2 2 3 4" xfId="12439" xr:uid="{00000000-0005-0000-0000-00009C540000}"/>
    <cellStyle name="Standaard 4 3 6 2 2 3 4 2" xfId="27948" xr:uid="{00000000-0005-0000-0000-00009D540000}"/>
    <cellStyle name="Standaard 4 3 6 2 2 3 5" xfId="17107" xr:uid="{00000000-0005-0000-0000-00009E540000}"/>
    <cellStyle name="Standaard 4 3 6 2 2 3 6" xfId="27943" xr:uid="{00000000-0005-0000-0000-00009F540000}"/>
    <cellStyle name="Standaard 4 3 6 2 2 4" xfId="1157" xr:uid="{00000000-0005-0000-0000-0000A0540000}"/>
    <cellStyle name="Standaard 4 3 6 2 2 4 2" xfId="3488" xr:uid="{00000000-0005-0000-0000-0000A1540000}"/>
    <cellStyle name="Standaard 4 3 6 2 2 4 2 2" xfId="8155" xr:uid="{00000000-0005-0000-0000-0000A2540000}"/>
    <cellStyle name="Standaard 4 3 6 2 2 4 2 2 2" xfId="27951" xr:uid="{00000000-0005-0000-0000-0000A3540000}"/>
    <cellStyle name="Standaard 4 3 6 2 2 4 2 3" xfId="12442" xr:uid="{00000000-0005-0000-0000-0000A4540000}"/>
    <cellStyle name="Standaard 4 3 6 2 2 4 2 3 2" xfId="27952" xr:uid="{00000000-0005-0000-0000-0000A5540000}"/>
    <cellStyle name="Standaard 4 3 6 2 2 4 2 4" xfId="17110" xr:uid="{00000000-0005-0000-0000-0000A6540000}"/>
    <cellStyle name="Standaard 4 3 6 2 2 4 2 5" xfId="27950" xr:uid="{00000000-0005-0000-0000-0000A7540000}"/>
    <cellStyle name="Standaard 4 3 6 2 2 4 3" xfId="5824" xr:uid="{00000000-0005-0000-0000-0000A8540000}"/>
    <cellStyle name="Standaard 4 3 6 2 2 4 3 2" xfId="27953" xr:uid="{00000000-0005-0000-0000-0000A9540000}"/>
    <cellStyle name="Standaard 4 3 6 2 2 4 4" xfId="12441" xr:uid="{00000000-0005-0000-0000-0000AA540000}"/>
    <cellStyle name="Standaard 4 3 6 2 2 4 4 2" xfId="27954" xr:uid="{00000000-0005-0000-0000-0000AB540000}"/>
    <cellStyle name="Standaard 4 3 6 2 2 4 5" xfId="17109" xr:uid="{00000000-0005-0000-0000-0000AC540000}"/>
    <cellStyle name="Standaard 4 3 6 2 2 4 6" xfId="27949" xr:uid="{00000000-0005-0000-0000-0000AD540000}"/>
    <cellStyle name="Standaard 4 3 6 2 2 5" xfId="2711" xr:uid="{00000000-0005-0000-0000-0000AE540000}"/>
    <cellStyle name="Standaard 4 3 6 2 2 5 2" xfId="7378" xr:uid="{00000000-0005-0000-0000-0000AF540000}"/>
    <cellStyle name="Standaard 4 3 6 2 2 5 2 2" xfId="27956" xr:uid="{00000000-0005-0000-0000-0000B0540000}"/>
    <cellStyle name="Standaard 4 3 6 2 2 5 3" xfId="12443" xr:uid="{00000000-0005-0000-0000-0000B1540000}"/>
    <cellStyle name="Standaard 4 3 6 2 2 5 3 2" xfId="27957" xr:uid="{00000000-0005-0000-0000-0000B2540000}"/>
    <cellStyle name="Standaard 4 3 6 2 2 5 4" xfId="17111" xr:uid="{00000000-0005-0000-0000-0000B3540000}"/>
    <cellStyle name="Standaard 4 3 6 2 2 5 5" xfId="27955" xr:uid="{00000000-0005-0000-0000-0000B4540000}"/>
    <cellStyle name="Standaard 4 3 6 2 2 6" xfId="5047" xr:uid="{00000000-0005-0000-0000-0000B5540000}"/>
    <cellStyle name="Standaard 4 3 6 2 2 6 2" xfId="27958" xr:uid="{00000000-0005-0000-0000-0000B6540000}"/>
    <cellStyle name="Standaard 4 3 6 2 2 7" xfId="12432" xr:uid="{00000000-0005-0000-0000-0000B7540000}"/>
    <cellStyle name="Standaard 4 3 6 2 2 7 2" xfId="27959" xr:uid="{00000000-0005-0000-0000-0000B8540000}"/>
    <cellStyle name="Standaard 4 3 6 2 2 8" xfId="17100" xr:uid="{00000000-0005-0000-0000-0000B9540000}"/>
    <cellStyle name="Standaard 4 3 6 2 2 9" xfId="27924" xr:uid="{00000000-0005-0000-0000-0000BA540000}"/>
    <cellStyle name="Standaard 4 3 6 2 3" xfId="570" xr:uid="{00000000-0005-0000-0000-0000BB540000}"/>
    <cellStyle name="Standaard 4 3 6 2 3 2" xfId="2128" xr:uid="{00000000-0005-0000-0000-0000BC540000}"/>
    <cellStyle name="Standaard 4 3 6 2 3 2 2" xfId="4459" xr:uid="{00000000-0005-0000-0000-0000BD540000}"/>
    <cellStyle name="Standaard 4 3 6 2 3 2 2 2" xfId="9126" xr:uid="{00000000-0005-0000-0000-0000BE540000}"/>
    <cellStyle name="Standaard 4 3 6 2 3 2 2 2 2" xfId="27963" xr:uid="{00000000-0005-0000-0000-0000BF540000}"/>
    <cellStyle name="Standaard 4 3 6 2 3 2 2 3" xfId="12446" xr:uid="{00000000-0005-0000-0000-0000C0540000}"/>
    <cellStyle name="Standaard 4 3 6 2 3 2 2 3 2" xfId="27964" xr:uid="{00000000-0005-0000-0000-0000C1540000}"/>
    <cellStyle name="Standaard 4 3 6 2 3 2 2 4" xfId="17114" xr:uid="{00000000-0005-0000-0000-0000C2540000}"/>
    <cellStyle name="Standaard 4 3 6 2 3 2 2 5" xfId="27962" xr:uid="{00000000-0005-0000-0000-0000C3540000}"/>
    <cellStyle name="Standaard 4 3 6 2 3 2 3" xfId="6795" xr:uid="{00000000-0005-0000-0000-0000C4540000}"/>
    <cellStyle name="Standaard 4 3 6 2 3 2 3 2" xfId="27965" xr:uid="{00000000-0005-0000-0000-0000C5540000}"/>
    <cellStyle name="Standaard 4 3 6 2 3 2 4" xfId="12445" xr:uid="{00000000-0005-0000-0000-0000C6540000}"/>
    <cellStyle name="Standaard 4 3 6 2 3 2 4 2" xfId="27966" xr:uid="{00000000-0005-0000-0000-0000C7540000}"/>
    <cellStyle name="Standaard 4 3 6 2 3 2 5" xfId="17113" xr:uid="{00000000-0005-0000-0000-0000C8540000}"/>
    <cellStyle name="Standaard 4 3 6 2 3 2 6" xfId="27961" xr:uid="{00000000-0005-0000-0000-0000C9540000}"/>
    <cellStyle name="Standaard 4 3 6 2 3 3" xfId="1351" xr:uid="{00000000-0005-0000-0000-0000CA540000}"/>
    <cellStyle name="Standaard 4 3 6 2 3 3 2" xfId="3682" xr:uid="{00000000-0005-0000-0000-0000CB540000}"/>
    <cellStyle name="Standaard 4 3 6 2 3 3 2 2" xfId="8349" xr:uid="{00000000-0005-0000-0000-0000CC540000}"/>
    <cellStyle name="Standaard 4 3 6 2 3 3 2 2 2" xfId="27969" xr:uid="{00000000-0005-0000-0000-0000CD540000}"/>
    <cellStyle name="Standaard 4 3 6 2 3 3 2 3" xfId="12448" xr:uid="{00000000-0005-0000-0000-0000CE540000}"/>
    <cellStyle name="Standaard 4 3 6 2 3 3 2 3 2" xfId="27970" xr:uid="{00000000-0005-0000-0000-0000CF540000}"/>
    <cellStyle name="Standaard 4 3 6 2 3 3 2 4" xfId="17116" xr:uid="{00000000-0005-0000-0000-0000D0540000}"/>
    <cellStyle name="Standaard 4 3 6 2 3 3 2 5" xfId="27968" xr:uid="{00000000-0005-0000-0000-0000D1540000}"/>
    <cellStyle name="Standaard 4 3 6 2 3 3 3" xfId="6018" xr:uid="{00000000-0005-0000-0000-0000D2540000}"/>
    <cellStyle name="Standaard 4 3 6 2 3 3 3 2" xfId="27971" xr:uid="{00000000-0005-0000-0000-0000D3540000}"/>
    <cellStyle name="Standaard 4 3 6 2 3 3 4" xfId="12447" xr:uid="{00000000-0005-0000-0000-0000D4540000}"/>
    <cellStyle name="Standaard 4 3 6 2 3 3 4 2" xfId="27972" xr:uid="{00000000-0005-0000-0000-0000D5540000}"/>
    <cellStyle name="Standaard 4 3 6 2 3 3 5" xfId="17115" xr:uid="{00000000-0005-0000-0000-0000D6540000}"/>
    <cellStyle name="Standaard 4 3 6 2 3 3 6" xfId="27967" xr:uid="{00000000-0005-0000-0000-0000D7540000}"/>
    <cellStyle name="Standaard 4 3 6 2 3 4" xfId="2905" xr:uid="{00000000-0005-0000-0000-0000D8540000}"/>
    <cellStyle name="Standaard 4 3 6 2 3 4 2" xfId="7572" xr:uid="{00000000-0005-0000-0000-0000D9540000}"/>
    <cellStyle name="Standaard 4 3 6 2 3 4 2 2" xfId="27974" xr:uid="{00000000-0005-0000-0000-0000DA540000}"/>
    <cellStyle name="Standaard 4 3 6 2 3 4 3" xfId="12449" xr:uid="{00000000-0005-0000-0000-0000DB540000}"/>
    <cellStyle name="Standaard 4 3 6 2 3 4 3 2" xfId="27975" xr:uid="{00000000-0005-0000-0000-0000DC540000}"/>
    <cellStyle name="Standaard 4 3 6 2 3 4 4" xfId="17117" xr:uid="{00000000-0005-0000-0000-0000DD540000}"/>
    <cellStyle name="Standaard 4 3 6 2 3 4 5" xfId="27973" xr:uid="{00000000-0005-0000-0000-0000DE540000}"/>
    <cellStyle name="Standaard 4 3 6 2 3 5" xfId="5241" xr:uid="{00000000-0005-0000-0000-0000DF540000}"/>
    <cellStyle name="Standaard 4 3 6 2 3 5 2" xfId="27976" xr:uid="{00000000-0005-0000-0000-0000E0540000}"/>
    <cellStyle name="Standaard 4 3 6 2 3 6" xfId="12444" xr:uid="{00000000-0005-0000-0000-0000E1540000}"/>
    <cellStyle name="Standaard 4 3 6 2 3 6 2" xfId="27977" xr:uid="{00000000-0005-0000-0000-0000E2540000}"/>
    <cellStyle name="Standaard 4 3 6 2 3 7" xfId="17112" xr:uid="{00000000-0005-0000-0000-0000E3540000}"/>
    <cellStyle name="Standaard 4 3 6 2 3 8" xfId="27960" xr:uid="{00000000-0005-0000-0000-0000E4540000}"/>
    <cellStyle name="Standaard 4 3 6 2 4" xfId="1740" xr:uid="{00000000-0005-0000-0000-0000E5540000}"/>
    <cellStyle name="Standaard 4 3 6 2 4 2" xfId="4071" xr:uid="{00000000-0005-0000-0000-0000E6540000}"/>
    <cellStyle name="Standaard 4 3 6 2 4 2 2" xfId="8738" xr:uid="{00000000-0005-0000-0000-0000E7540000}"/>
    <cellStyle name="Standaard 4 3 6 2 4 2 2 2" xfId="27980" xr:uid="{00000000-0005-0000-0000-0000E8540000}"/>
    <cellStyle name="Standaard 4 3 6 2 4 2 3" xfId="12451" xr:uid="{00000000-0005-0000-0000-0000E9540000}"/>
    <cellStyle name="Standaard 4 3 6 2 4 2 3 2" xfId="27981" xr:uid="{00000000-0005-0000-0000-0000EA540000}"/>
    <cellStyle name="Standaard 4 3 6 2 4 2 4" xfId="17119" xr:uid="{00000000-0005-0000-0000-0000EB540000}"/>
    <cellStyle name="Standaard 4 3 6 2 4 2 5" xfId="27979" xr:uid="{00000000-0005-0000-0000-0000EC540000}"/>
    <cellStyle name="Standaard 4 3 6 2 4 3" xfId="6407" xr:uid="{00000000-0005-0000-0000-0000ED540000}"/>
    <cellStyle name="Standaard 4 3 6 2 4 3 2" xfId="27982" xr:uid="{00000000-0005-0000-0000-0000EE540000}"/>
    <cellStyle name="Standaard 4 3 6 2 4 4" xfId="12450" xr:uid="{00000000-0005-0000-0000-0000EF540000}"/>
    <cellStyle name="Standaard 4 3 6 2 4 4 2" xfId="27983" xr:uid="{00000000-0005-0000-0000-0000F0540000}"/>
    <cellStyle name="Standaard 4 3 6 2 4 5" xfId="17118" xr:uid="{00000000-0005-0000-0000-0000F1540000}"/>
    <cellStyle name="Standaard 4 3 6 2 4 6" xfId="27978" xr:uid="{00000000-0005-0000-0000-0000F2540000}"/>
    <cellStyle name="Standaard 4 3 6 2 5" xfId="963" xr:uid="{00000000-0005-0000-0000-0000F3540000}"/>
    <cellStyle name="Standaard 4 3 6 2 5 2" xfId="3294" xr:uid="{00000000-0005-0000-0000-0000F4540000}"/>
    <cellStyle name="Standaard 4 3 6 2 5 2 2" xfId="7961" xr:uid="{00000000-0005-0000-0000-0000F5540000}"/>
    <cellStyle name="Standaard 4 3 6 2 5 2 2 2" xfId="27986" xr:uid="{00000000-0005-0000-0000-0000F6540000}"/>
    <cellStyle name="Standaard 4 3 6 2 5 2 3" xfId="12453" xr:uid="{00000000-0005-0000-0000-0000F7540000}"/>
    <cellStyle name="Standaard 4 3 6 2 5 2 3 2" xfId="27987" xr:uid="{00000000-0005-0000-0000-0000F8540000}"/>
    <cellStyle name="Standaard 4 3 6 2 5 2 4" xfId="17121" xr:uid="{00000000-0005-0000-0000-0000F9540000}"/>
    <cellStyle name="Standaard 4 3 6 2 5 2 5" xfId="27985" xr:uid="{00000000-0005-0000-0000-0000FA540000}"/>
    <cellStyle name="Standaard 4 3 6 2 5 3" xfId="5630" xr:uid="{00000000-0005-0000-0000-0000FB540000}"/>
    <cellStyle name="Standaard 4 3 6 2 5 3 2" xfId="27988" xr:uid="{00000000-0005-0000-0000-0000FC540000}"/>
    <cellStyle name="Standaard 4 3 6 2 5 4" xfId="12452" xr:uid="{00000000-0005-0000-0000-0000FD540000}"/>
    <cellStyle name="Standaard 4 3 6 2 5 4 2" xfId="27989" xr:uid="{00000000-0005-0000-0000-0000FE540000}"/>
    <cellStyle name="Standaard 4 3 6 2 5 5" xfId="17120" xr:uid="{00000000-0005-0000-0000-0000FF540000}"/>
    <cellStyle name="Standaard 4 3 6 2 5 6" xfId="27984" xr:uid="{00000000-0005-0000-0000-000000550000}"/>
    <cellStyle name="Standaard 4 3 6 2 6" xfId="2517" xr:uid="{00000000-0005-0000-0000-000001550000}"/>
    <cellStyle name="Standaard 4 3 6 2 6 2" xfId="7184" xr:uid="{00000000-0005-0000-0000-000002550000}"/>
    <cellStyle name="Standaard 4 3 6 2 6 2 2" xfId="27991" xr:uid="{00000000-0005-0000-0000-000003550000}"/>
    <cellStyle name="Standaard 4 3 6 2 6 3" xfId="12454" xr:uid="{00000000-0005-0000-0000-000004550000}"/>
    <cellStyle name="Standaard 4 3 6 2 6 3 2" xfId="27992" xr:uid="{00000000-0005-0000-0000-000005550000}"/>
    <cellStyle name="Standaard 4 3 6 2 6 4" xfId="17122" xr:uid="{00000000-0005-0000-0000-000006550000}"/>
    <cellStyle name="Standaard 4 3 6 2 6 5" xfId="27990" xr:uid="{00000000-0005-0000-0000-000007550000}"/>
    <cellStyle name="Standaard 4 3 6 2 7" xfId="4853" xr:uid="{00000000-0005-0000-0000-000008550000}"/>
    <cellStyle name="Standaard 4 3 6 2 7 2" xfId="27993" xr:uid="{00000000-0005-0000-0000-000009550000}"/>
    <cellStyle name="Standaard 4 3 6 2 8" xfId="12431" xr:uid="{00000000-0005-0000-0000-00000A550000}"/>
    <cellStyle name="Standaard 4 3 6 2 8 2" xfId="27994" xr:uid="{00000000-0005-0000-0000-00000B550000}"/>
    <cellStyle name="Standaard 4 3 6 2 9" xfId="17099" xr:uid="{00000000-0005-0000-0000-00000C550000}"/>
    <cellStyle name="Standaard 4 3 6 3" xfId="271" xr:uid="{00000000-0005-0000-0000-00000D550000}"/>
    <cellStyle name="Standaard 4 3 6 3 2" xfId="662" xr:uid="{00000000-0005-0000-0000-00000E550000}"/>
    <cellStyle name="Standaard 4 3 6 3 2 2" xfId="2220" xr:uid="{00000000-0005-0000-0000-00000F550000}"/>
    <cellStyle name="Standaard 4 3 6 3 2 2 2" xfId="4551" xr:uid="{00000000-0005-0000-0000-000010550000}"/>
    <cellStyle name="Standaard 4 3 6 3 2 2 2 2" xfId="9218" xr:uid="{00000000-0005-0000-0000-000011550000}"/>
    <cellStyle name="Standaard 4 3 6 3 2 2 2 2 2" xfId="27999" xr:uid="{00000000-0005-0000-0000-000012550000}"/>
    <cellStyle name="Standaard 4 3 6 3 2 2 2 3" xfId="12458" xr:uid="{00000000-0005-0000-0000-000013550000}"/>
    <cellStyle name="Standaard 4 3 6 3 2 2 2 3 2" xfId="28000" xr:uid="{00000000-0005-0000-0000-000014550000}"/>
    <cellStyle name="Standaard 4 3 6 3 2 2 2 4" xfId="17126" xr:uid="{00000000-0005-0000-0000-000015550000}"/>
    <cellStyle name="Standaard 4 3 6 3 2 2 2 5" xfId="27998" xr:uid="{00000000-0005-0000-0000-000016550000}"/>
    <cellStyle name="Standaard 4 3 6 3 2 2 3" xfId="6887" xr:uid="{00000000-0005-0000-0000-000017550000}"/>
    <cellStyle name="Standaard 4 3 6 3 2 2 3 2" xfId="28001" xr:uid="{00000000-0005-0000-0000-000018550000}"/>
    <cellStyle name="Standaard 4 3 6 3 2 2 4" xfId="12457" xr:uid="{00000000-0005-0000-0000-000019550000}"/>
    <cellStyle name="Standaard 4 3 6 3 2 2 4 2" xfId="28002" xr:uid="{00000000-0005-0000-0000-00001A550000}"/>
    <cellStyle name="Standaard 4 3 6 3 2 2 5" xfId="17125" xr:uid="{00000000-0005-0000-0000-00001B550000}"/>
    <cellStyle name="Standaard 4 3 6 3 2 2 6" xfId="27997" xr:uid="{00000000-0005-0000-0000-00001C550000}"/>
    <cellStyle name="Standaard 4 3 6 3 2 3" xfId="1443" xr:uid="{00000000-0005-0000-0000-00001D550000}"/>
    <cellStyle name="Standaard 4 3 6 3 2 3 2" xfId="3774" xr:uid="{00000000-0005-0000-0000-00001E550000}"/>
    <cellStyle name="Standaard 4 3 6 3 2 3 2 2" xfId="8441" xr:uid="{00000000-0005-0000-0000-00001F550000}"/>
    <cellStyle name="Standaard 4 3 6 3 2 3 2 2 2" xfId="28005" xr:uid="{00000000-0005-0000-0000-000020550000}"/>
    <cellStyle name="Standaard 4 3 6 3 2 3 2 3" xfId="12460" xr:uid="{00000000-0005-0000-0000-000021550000}"/>
    <cellStyle name="Standaard 4 3 6 3 2 3 2 3 2" xfId="28006" xr:uid="{00000000-0005-0000-0000-000022550000}"/>
    <cellStyle name="Standaard 4 3 6 3 2 3 2 4" xfId="17128" xr:uid="{00000000-0005-0000-0000-000023550000}"/>
    <cellStyle name="Standaard 4 3 6 3 2 3 2 5" xfId="28004" xr:uid="{00000000-0005-0000-0000-000024550000}"/>
    <cellStyle name="Standaard 4 3 6 3 2 3 3" xfId="6110" xr:uid="{00000000-0005-0000-0000-000025550000}"/>
    <cellStyle name="Standaard 4 3 6 3 2 3 3 2" xfId="28007" xr:uid="{00000000-0005-0000-0000-000026550000}"/>
    <cellStyle name="Standaard 4 3 6 3 2 3 4" xfId="12459" xr:uid="{00000000-0005-0000-0000-000027550000}"/>
    <cellStyle name="Standaard 4 3 6 3 2 3 4 2" xfId="28008" xr:uid="{00000000-0005-0000-0000-000028550000}"/>
    <cellStyle name="Standaard 4 3 6 3 2 3 5" xfId="17127" xr:uid="{00000000-0005-0000-0000-000029550000}"/>
    <cellStyle name="Standaard 4 3 6 3 2 3 6" xfId="28003" xr:uid="{00000000-0005-0000-0000-00002A550000}"/>
    <cellStyle name="Standaard 4 3 6 3 2 4" xfId="2997" xr:uid="{00000000-0005-0000-0000-00002B550000}"/>
    <cellStyle name="Standaard 4 3 6 3 2 4 2" xfId="7664" xr:uid="{00000000-0005-0000-0000-00002C550000}"/>
    <cellStyle name="Standaard 4 3 6 3 2 4 2 2" xfId="28010" xr:uid="{00000000-0005-0000-0000-00002D550000}"/>
    <cellStyle name="Standaard 4 3 6 3 2 4 3" xfId="12461" xr:uid="{00000000-0005-0000-0000-00002E550000}"/>
    <cellStyle name="Standaard 4 3 6 3 2 4 3 2" xfId="28011" xr:uid="{00000000-0005-0000-0000-00002F550000}"/>
    <cellStyle name="Standaard 4 3 6 3 2 4 4" xfId="17129" xr:uid="{00000000-0005-0000-0000-000030550000}"/>
    <cellStyle name="Standaard 4 3 6 3 2 4 5" xfId="28009" xr:uid="{00000000-0005-0000-0000-000031550000}"/>
    <cellStyle name="Standaard 4 3 6 3 2 5" xfId="5333" xr:uid="{00000000-0005-0000-0000-000032550000}"/>
    <cellStyle name="Standaard 4 3 6 3 2 5 2" xfId="28012" xr:uid="{00000000-0005-0000-0000-000033550000}"/>
    <cellStyle name="Standaard 4 3 6 3 2 6" xfId="12456" xr:uid="{00000000-0005-0000-0000-000034550000}"/>
    <cellStyle name="Standaard 4 3 6 3 2 6 2" xfId="28013" xr:uid="{00000000-0005-0000-0000-000035550000}"/>
    <cellStyle name="Standaard 4 3 6 3 2 7" xfId="17124" xr:uid="{00000000-0005-0000-0000-000036550000}"/>
    <cellStyle name="Standaard 4 3 6 3 2 8" xfId="27996" xr:uid="{00000000-0005-0000-0000-000037550000}"/>
    <cellStyle name="Standaard 4 3 6 3 3" xfId="1832" xr:uid="{00000000-0005-0000-0000-000038550000}"/>
    <cellStyle name="Standaard 4 3 6 3 3 2" xfId="4163" xr:uid="{00000000-0005-0000-0000-000039550000}"/>
    <cellStyle name="Standaard 4 3 6 3 3 2 2" xfId="8830" xr:uid="{00000000-0005-0000-0000-00003A550000}"/>
    <cellStyle name="Standaard 4 3 6 3 3 2 2 2" xfId="28016" xr:uid="{00000000-0005-0000-0000-00003B550000}"/>
    <cellStyle name="Standaard 4 3 6 3 3 2 3" xfId="12463" xr:uid="{00000000-0005-0000-0000-00003C550000}"/>
    <cellStyle name="Standaard 4 3 6 3 3 2 3 2" xfId="28017" xr:uid="{00000000-0005-0000-0000-00003D550000}"/>
    <cellStyle name="Standaard 4 3 6 3 3 2 4" xfId="17131" xr:uid="{00000000-0005-0000-0000-00003E550000}"/>
    <cellStyle name="Standaard 4 3 6 3 3 2 5" xfId="28015" xr:uid="{00000000-0005-0000-0000-00003F550000}"/>
    <cellStyle name="Standaard 4 3 6 3 3 3" xfId="6499" xr:uid="{00000000-0005-0000-0000-000040550000}"/>
    <cellStyle name="Standaard 4 3 6 3 3 3 2" xfId="28018" xr:uid="{00000000-0005-0000-0000-000041550000}"/>
    <cellStyle name="Standaard 4 3 6 3 3 4" xfId="12462" xr:uid="{00000000-0005-0000-0000-000042550000}"/>
    <cellStyle name="Standaard 4 3 6 3 3 4 2" xfId="28019" xr:uid="{00000000-0005-0000-0000-000043550000}"/>
    <cellStyle name="Standaard 4 3 6 3 3 5" xfId="17130" xr:uid="{00000000-0005-0000-0000-000044550000}"/>
    <cellStyle name="Standaard 4 3 6 3 3 6" xfId="28014" xr:uid="{00000000-0005-0000-0000-000045550000}"/>
    <cellStyle name="Standaard 4 3 6 3 4" xfId="1055" xr:uid="{00000000-0005-0000-0000-000046550000}"/>
    <cellStyle name="Standaard 4 3 6 3 4 2" xfId="3386" xr:uid="{00000000-0005-0000-0000-000047550000}"/>
    <cellStyle name="Standaard 4 3 6 3 4 2 2" xfId="8053" xr:uid="{00000000-0005-0000-0000-000048550000}"/>
    <cellStyle name="Standaard 4 3 6 3 4 2 2 2" xfId="28022" xr:uid="{00000000-0005-0000-0000-000049550000}"/>
    <cellStyle name="Standaard 4 3 6 3 4 2 3" xfId="12465" xr:uid="{00000000-0005-0000-0000-00004A550000}"/>
    <cellStyle name="Standaard 4 3 6 3 4 2 3 2" xfId="28023" xr:uid="{00000000-0005-0000-0000-00004B550000}"/>
    <cellStyle name="Standaard 4 3 6 3 4 2 4" xfId="17133" xr:uid="{00000000-0005-0000-0000-00004C550000}"/>
    <cellStyle name="Standaard 4 3 6 3 4 2 5" xfId="28021" xr:uid="{00000000-0005-0000-0000-00004D550000}"/>
    <cellStyle name="Standaard 4 3 6 3 4 3" xfId="5722" xr:uid="{00000000-0005-0000-0000-00004E550000}"/>
    <cellStyle name="Standaard 4 3 6 3 4 3 2" xfId="28024" xr:uid="{00000000-0005-0000-0000-00004F550000}"/>
    <cellStyle name="Standaard 4 3 6 3 4 4" xfId="12464" xr:uid="{00000000-0005-0000-0000-000050550000}"/>
    <cellStyle name="Standaard 4 3 6 3 4 4 2" xfId="28025" xr:uid="{00000000-0005-0000-0000-000051550000}"/>
    <cellStyle name="Standaard 4 3 6 3 4 5" xfId="17132" xr:uid="{00000000-0005-0000-0000-000052550000}"/>
    <cellStyle name="Standaard 4 3 6 3 4 6" xfId="28020" xr:uid="{00000000-0005-0000-0000-000053550000}"/>
    <cellStyle name="Standaard 4 3 6 3 5" xfId="2609" xr:uid="{00000000-0005-0000-0000-000054550000}"/>
    <cellStyle name="Standaard 4 3 6 3 5 2" xfId="7276" xr:uid="{00000000-0005-0000-0000-000055550000}"/>
    <cellStyle name="Standaard 4 3 6 3 5 2 2" xfId="28027" xr:uid="{00000000-0005-0000-0000-000056550000}"/>
    <cellStyle name="Standaard 4 3 6 3 5 3" xfId="12466" xr:uid="{00000000-0005-0000-0000-000057550000}"/>
    <cellStyle name="Standaard 4 3 6 3 5 3 2" xfId="28028" xr:uid="{00000000-0005-0000-0000-000058550000}"/>
    <cellStyle name="Standaard 4 3 6 3 5 4" xfId="17134" xr:uid="{00000000-0005-0000-0000-000059550000}"/>
    <cellStyle name="Standaard 4 3 6 3 5 5" xfId="28026" xr:uid="{00000000-0005-0000-0000-00005A550000}"/>
    <cellStyle name="Standaard 4 3 6 3 6" xfId="4945" xr:uid="{00000000-0005-0000-0000-00005B550000}"/>
    <cellStyle name="Standaard 4 3 6 3 6 2" xfId="28029" xr:uid="{00000000-0005-0000-0000-00005C550000}"/>
    <cellStyle name="Standaard 4 3 6 3 7" xfId="12455" xr:uid="{00000000-0005-0000-0000-00005D550000}"/>
    <cellStyle name="Standaard 4 3 6 3 7 2" xfId="28030" xr:uid="{00000000-0005-0000-0000-00005E550000}"/>
    <cellStyle name="Standaard 4 3 6 3 8" xfId="17123" xr:uid="{00000000-0005-0000-0000-00005F550000}"/>
    <cellStyle name="Standaard 4 3 6 3 9" xfId="27995" xr:uid="{00000000-0005-0000-0000-000060550000}"/>
    <cellStyle name="Standaard 4 3 6 4" xfId="468" xr:uid="{00000000-0005-0000-0000-000061550000}"/>
    <cellStyle name="Standaard 4 3 6 4 2" xfId="2026" xr:uid="{00000000-0005-0000-0000-000062550000}"/>
    <cellStyle name="Standaard 4 3 6 4 2 2" xfId="4357" xr:uid="{00000000-0005-0000-0000-000063550000}"/>
    <cellStyle name="Standaard 4 3 6 4 2 2 2" xfId="9024" xr:uid="{00000000-0005-0000-0000-000064550000}"/>
    <cellStyle name="Standaard 4 3 6 4 2 2 2 2" xfId="28034" xr:uid="{00000000-0005-0000-0000-000065550000}"/>
    <cellStyle name="Standaard 4 3 6 4 2 2 3" xfId="12469" xr:uid="{00000000-0005-0000-0000-000066550000}"/>
    <cellStyle name="Standaard 4 3 6 4 2 2 3 2" xfId="28035" xr:uid="{00000000-0005-0000-0000-000067550000}"/>
    <cellStyle name="Standaard 4 3 6 4 2 2 4" xfId="17137" xr:uid="{00000000-0005-0000-0000-000068550000}"/>
    <cellStyle name="Standaard 4 3 6 4 2 2 5" xfId="28033" xr:uid="{00000000-0005-0000-0000-000069550000}"/>
    <cellStyle name="Standaard 4 3 6 4 2 3" xfId="6693" xr:uid="{00000000-0005-0000-0000-00006A550000}"/>
    <cellStyle name="Standaard 4 3 6 4 2 3 2" xfId="28036" xr:uid="{00000000-0005-0000-0000-00006B550000}"/>
    <cellStyle name="Standaard 4 3 6 4 2 4" xfId="12468" xr:uid="{00000000-0005-0000-0000-00006C550000}"/>
    <cellStyle name="Standaard 4 3 6 4 2 4 2" xfId="28037" xr:uid="{00000000-0005-0000-0000-00006D550000}"/>
    <cellStyle name="Standaard 4 3 6 4 2 5" xfId="17136" xr:uid="{00000000-0005-0000-0000-00006E550000}"/>
    <cellStyle name="Standaard 4 3 6 4 2 6" xfId="28032" xr:uid="{00000000-0005-0000-0000-00006F550000}"/>
    <cellStyle name="Standaard 4 3 6 4 3" xfId="1249" xr:uid="{00000000-0005-0000-0000-000070550000}"/>
    <cellStyle name="Standaard 4 3 6 4 3 2" xfId="3580" xr:uid="{00000000-0005-0000-0000-000071550000}"/>
    <cellStyle name="Standaard 4 3 6 4 3 2 2" xfId="8247" xr:uid="{00000000-0005-0000-0000-000072550000}"/>
    <cellStyle name="Standaard 4 3 6 4 3 2 2 2" xfId="28040" xr:uid="{00000000-0005-0000-0000-000073550000}"/>
    <cellStyle name="Standaard 4 3 6 4 3 2 3" xfId="12471" xr:uid="{00000000-0005-0000-0000-000074550000}"/>
    <cellStyle name="Standaard 4 3 6 4 3 2 3 2" xfId="28041" xr:uid="{00000000-0005-0000-0000-000075550000}"/>
    <cellStyle name="Standaard 4 3 6 4 3 2 4" xfId="17139" xr:uid="{00000000-0005-0000-0000-000076550000}"/>
    <cellStyle name="Standaard 4 3 6 4 3 2 5" xfId="28039" xr:uid="{00000000-0005-0000-0000-000077550000}"/>
    <cellStyle name="Standaard 4 3 6 4 3 3" xfId="5916" xr:uid="{00000000-0005-0000-0000-000078550000}"/>
    <cellStyle name="Standaard 4 3 6 4 3 3 2" xfId="28042" xr:uid="{00000000-0005-0000-0000-000079550000}"/>
    <cellStyle name="Standaard 4 3 6 4 3 4" xfId="12470" xr:uid="{00000000-0005-0000-0000-00007A550000}"/>
    <cellStyle name="Standaard 4 3 6 4 3 4 2" xfId="28043" xr:uid="{00000000-0005-0000-0000-00007B550000}"/>
    <cellStyle name="Standaard 4 3 6 4 3 5" xfId="17138" xr:uid="{00000000-0005-0000-0000-00007C550000}"/>
    <cellStyle name="Standaard 4 3 6 4 3 6" xfId="28038" xr:uid="{00000000-0005-0000-0000-00007D550000}"/>
    <cellStyle name="Standaard 4 3 6 4 4" xfId="2803" xr:uid="{00000000-0005-0000-0000-00007E550000}"/>
    <cellStyle name="Standaard 4 3 6 4 4 2" xfId="7470" xr:uid="{00000000-0005-0000-0000-00007F550000}"/>
    <cellStyle name="Standaard 4 3 6 4 4 2 2" xfId="28045" xr:uid="{00000000-0005-0000-0000-000080550000}"/>
    <cellStyle name="Standaard 4 3 6 4 4 3" xfId="12472" xr:uid="{00000000-0005-0000-0000-000081550000}"/>
    <cellStyle name="Standaard 4 3 6 4 4 3 2" xfId="28046" xr:uid="{00000000-0005-0000-0000-000082550000}"/>
    <cellStyle name="Standaard 4 3 6 4 4 4" xfId="17140" xr:uid="{00000000-0005-0000-0000-000083550000}"/>
    <cellStyle name="Standaard 4 3 6 4 4 5" xfId="28044" xr:uid="{00000000-0005-0000-0000-000084550000}"/>
    <cellStyle name="Standaard 4 3 6 4 5" xfId="5139" xr:uid="{00000000-0005-0000-0000-000085550000}"/>
    <cellStyle name="Standaard 4 3 6 4 5 2" xfId="28047" xr:uid="{00000000-0005-0000-0000-000086550000}"/>
    <cellStyle name="Standaard 4 3 6 4 6" xfId="12467" xr:uid="{00000000-0005-0000-0000-000087550000}"/>
    <cellStyle name="Standaard 4 3 6 4 6 2" xfId="28048" xr:uid="{00000000-0005-0000-0000-000088550000}"/>
    <cellStyle name="Standaard 4 3 6 4 7" xfId="17135" xr:uid="{00000000-0005-0000-0000-000089550000}"/>
    <cellStyle name="Standaard 4 3 6 4 8" xfId="28031" xr:uid="{00000000-0005-0000-0000-00008A550000}"/>
    <cellStyle name="Standaard 4 3 6 5" xfId="1638" xr:uid="{00000000-0005-0000-0000-00008B550000}"/>
    <cellStyle name="Standaard 4 3 6 5 2" xfId="3969" xr:uid="{00000000-0005-0000-0000-00008C550000}"/>
    <cellStyle name="Standaard 4 3 6 5 2 2" xfId="8636" xr:uid="{00000000-0005-0000-0000-00008D550000}"/>
    <cellStyle name="Standaard 4 3 6 5 2 2 2" xfId="28051" xr:uid="{00000000-0005-0000-0000-00008E550000}"/>
    <cellStyle name="Standaard 4 3 6 5 2 3" xfId="12474" xr:uid="{00000000-0005-0000-0000-00008F550000}"/>
    <cellStyle name="Standaard 4 3 6 5 2 3 2" xfId="28052" xr:uid="{00000000-0005-0000-0000-000090550000}"/>
    <cellStyle name="Standaard 4 3 6 5 2 4" xfId="17142" xr:uid="{00000000-0005-0000-0000-000091550000}"/>
    <cellStyle name="Standaard 4 3 6 5 2 5" xfId="28050" xr:uid="{00000000-0005-0000-0000-000092550000}"/>
    <cellStyle name="Standaard 4 3 6 5 3" xfId="6305" xr:uid="{00000000-0005-0000-0000-000093550000}"/>
    <cellStyle name="Standaard 4 3 6 5 3 2" xfId="28053" xr:uid="{00000000-0005-0000-0000-000094550000}"/>
    <cellStyle name="Standaard 4 3 6 5 4" xfId="12473" xr:uid="{00000000-0005-0000-0000-000095550000}"/>
    <cellStyle name="Standaard 4 3 6 5 4 2" xfId="28054" xr:uid="{00000000-0005-0000-0000-000096550000}"/>
    <cellStyle name="Standaard 4 3 6 5 5" xfId="17141" xr:uid="{00000000-0005-0000-0000-000097550000}"/>
    <cellStyle name="Standaard 4 3 6 5 6" xfId="28049" xr:uid="{00000000-0005-0000-0000-000098550000}"/>
    <cellStyle name="Standaard 4 3 6 6" xfId="861" xr:uid="{00000000-0005-0000-0000-000099550000}"/>
    <cellStyle name="Standaard 4 3 6 6 2" xfId="3192" xr:uid="{00000000-0005-0000-0000-00009A550000}"/>
    <cellStyle name="Standaard 4 3 6 6 2 2" xfId="7859" xr:uid="{00000000-0005-0000-0000-00009B550000}"/>
    <cellStyle name="Standaard 4 3 6 6 2 2 2" xfId="28057" xr:uid="{00000000-0005-0000-0000-00009C550000}"/>
    <cellStyle name="Standaard 4 3 6 6 2 3" xfId="12476" xr:uid="{00000000-0005-0000-0000-00009D550000}"/>
    <cellStyle name="Standaard 4 3 6 6 2 3 2" xfId="28058" xr:uid="{00000000-0005-0000-0000-00009E550000}"/>
    <cellStyle name="Standaard 4 3 6 6 2 4" xfId="17144" xr:uid="{00000000-0005-0000-0000-00009F550000}"/>
    <cellStyle name="Standaard 4 3 6 6 2 5" xfId="28056" xr:uid="{00000000-0005-0000-0000-0000A0550000}"/>
    <cellStyle name="Standaard 4 3 6 6 3" xfId="5528" xr:uid="{00000000-0005-0000-0000-0000A1550000}"/>
    <cellStyle name="Standaard 4 3 6 6 3 2" xfId="28059" xr:uid="{00000000-0005-0000-0000-0000A2550000}"/>
    <cellStyle name="Standaard 4 3 6 6 4" xfId="12475" xr:uid="{00000000-0005-0000-0000-0000A3550000}"/>
    <cellStyle name="Standaard 4 3 6 6 4 2" xfId="28060" xr:uid="{00000000-0005-0000-0000-0000A4550000}"/>
    <cellStyle name="Standaard 4 3 6 6 5" xfId="17143" xr:uid="{00000000-0005-0000-0000-0000A5550000}"/>
    <cellStyle name="Standaard 4 3 6 6 6" xfId="28055" xr:uid="{00000000-0005-0000-0000-0000A6550000}"/>
    <cellStyle name="Standaard 4 3 6 7" xfId="2415" xr:uid="{00000000-0005-0000-0000-0000A7550000}"/>
    <cellStyle name="Standaard 4 3 6 7 2" xfId="7082" xr:uid="{00000000-0005-0000-0000-0000A8550000}"/>
    <cellStyle name="Standaard 4 3 6 7 2 2" xfId="28062" xr:uid="{00000000-0005-0000-0000-0000A9550000}"/>
    <cellStyle name="Standaard 4 3 6 7 3" xfId="12477" xr:uid="{00000000-0005-0000-0000-0000AA550000}"/>
    <cellStyle name="Standaard 4 3 6 7 3 2" xfId="28063" xr:uid="{00000000-0005-0000-0000-0000AB550000}"/>
    <cellStyle name="Standaard 4 3 6 7 4" xfId="17145" xr:uid="{00000000-0005-0000-0000-0000AC550000}"/>
    <cellStyle name="Standaard 4 3 6 7 5" xfId="28061" xr:uid="{00000000-0005-0000-0000-0000AD550000}"/>
    <cellStyle name="Standaard 4 3 6 8" xfId="4754" xr:uid="{00000000-0005-0000-0000-0000AE550000}"/>
    <cellStyle name="Standaard 4 3 6 8 2" xfId="28064" xr:uid="{00000000-0005-0000-0000-0000AF550000}"/>
    <cellStyle name="Standaard 4 3 6 9" xfId="12430" xr:uid="{00000000-0005-0000-0000-0000B0550000}"/>
    <cellStyle name="Standaard 4 3 6 9 2" xfId="28065" xr:uid="{00000000-0005-0000-0000-0000B1550000}"/>
    <cellStyle name="Standaard 4 3 7" xfId="76" xr:uid="{00000000-0005-0000-0000-0000B2550000}"/>
    <cellStyle name="Standaard 4 3 7 10" xfId="17146" xr:uid="{00000000-0005-0000-0000-0000B3550000}"/>
    <cellStyle name="Standaard 4 3 7 11" xfId="28066" xr:uid="{00000000-0005-0000-0000-0000B4550000}"/>
    <cellStyle name="Standaard 4 3 7 2" xfId="131" xr:uid="{00000000-0005-0000-0000-0000B5550000}"/>
    <cellStyle name="Standaard 4 3 7 2 10" xfId="28067" xr:uid="{00000000-0005-0000-0000-0000B6550000}"/>
    <cellStyle name="Standaard 4 3 7 2 2" xfId="325" xr:uid="{00000000-0005-0000-0000-0000B7550000}"/>
    <cellStyle name="Standaard 4 3 7 2 2 2" xfId="716" xr:uid="{00000000-0005-0000-0000-0000B8550000}"/>
    <cellStyle name="Standaard 4 3 7 2 2 2 2" xfId="2274" xr:uid="{00000000-0005-0000-0000-0000B9550000}"/>
    <cellStyle name="Standaard 4 3 7 2 2 2 2 2" xfId="4605" xr:uid="{00000000-0005-0000-0000-0000BA550000}"/>
    <cellStyle name="Standaard 4 3 7 2 2 2 2 2 2" xfId="9272" xr:uid="{00000000-0005-0000-0000-0000BB550000}"/>
    <cellStyle name="Standaard 4 3 7 2 2 2 2 2 2 2" xfId="28072" xr:uid="{00000000-0005-0000-0000-0000BC550000}"/>
    <cellStyle name="Standaard 4 3 7 2 2 2 2 2 3" xfId="12483" xr:uid="{00000000-0005-0000-0000-0000BD550000}"/>
    <cellStyle name="Standaard 4 3 7 2 2 2 2 2 3 2" xfId="28073" xr:uid="{00000000-0005-0000-0000-0000BE550000}"/>
    <cellStyle name="Standaard 4 3 7 2 2 2 2 2 4" xfId="17151" xr:uid="{00000000-0005-0000-0000-0000BF550000}"/>
    <cellStyle name="Standaard 4 3 7 2 2 2 2 2 5" xfId="28071" xr:uid="{00000000-0005-0000-0000-0000C0550000}"/>
    <cellStyle name="Standaard 4 3 7 2 2 2 2 3" xfId="6941" xr:uid="{00000000-0005-0000-0000-0000C1550000}"/>
    <cellStyle name="Standaard 4 3 7 2 2 2 2 3 2" xfId="28074" xr:uid="{00000000-0005-0000-0000-0000C2550000}"/>
    <cellStyle name="Standaard 4 3 7 2 2 2 2 4" xfId="12482" xr:uid="{00000000-0005-0000-0000-0000C3550000}"/>
    <cellStyle name="Standaard 4 3 7 2 2 2 2 4 2" xfId="28075" xr:uid="{00000000-0005-0000-0000-0000C4550000}"/>
    <cellStyle name="Standaard 4 3 7 2 2 2 2 5" xfId="17150" xr:uid="{00000000-0005-0000-0000-0000C5550000}"/>
    <cellStyle name="Standaard 4 3 7 2 2 2 2 6" xfId="28070" xr:uid="{00000000-0005-0000-0000-0000C6550000}"/>
    <cellStyle name="Standaard 4 3 7 2 2 2 3" xfId="1497" xr:uid="{00000000-0005-0000-0000-0000C7550000}"/>
    <cellStyle name="Standaard 4 3 7 2 2 2 3 2" xfId="3828" xr:uid="{00000000-0005-0000-0000-0000C8550000}"/>
    <cellStyle name="Standaard 4 3 7 2 2 2 3 2 2" xfId="8495" xr:uid="{00000000-0005-0000-0000-0000C9550000}"/>
    <cellStyle name="Standaard 4 3 7 2 2 2 3 2 2 2" xfId="28078" xr:uid="{00000000-0005-0000-0000-0000CA550000}"/>
    <cellStyle name="Standaard 4 3 7 2 2 2 3 2 3" xfId="12485" xr:uid="{00000000-0005-0000-0000-0000CB550000}"/>
    <cellStyle name="Standaard 4 3 7 2 2 2 3 2 3 2" xfId="28079" xr:uid="{00000000-0005-0000-0000-0000CC550000}"/>
    <cellStyle name="Standaard 4 3 7 2 2 2 3 2 4" xfId="17153" xr:uid="{00000000-0005-0000-0000-0000CD550000}"/>
    <cellStyle name="Standaard 4 3 7 2 2 2 3 2 5" xfId="28077" xr:uid="{00000000-0005-0000-0000-0000CE550000}"/>
    <cellStyle name="Standaard 4 3 7 2 2 2 3 3" xfId="6164" xr:uid="{00000000-0005-0000-0000-0000CF550000}"/>
    <cellStyle name="Standaard 4 3 7 2 2 2 3 3 2" xfId="28080" xr:uid="{00000000-0005-0000-0000-0000D0550000}"/>
    <cellStyle name="Standaard 4 3 7 2 2 2 3 4" xfId="12484" xr:uid="{00000000-0005-0000-0000-0000D1550000}"/>
    <cellStyle name="Standaard 4 3 7 2 2 2 3 4 2" xfId="28081" xr:uid="{00000000-0005-0000-0000-0000D2550000}"/>
    <cellStyle name="Standaard 4 3 7 2 2 2 3 5" xfId="17152" xr:uid="{00000000-0005-0000-0000-0000D3550000}"/>
    <cellStyle name="Standaard 4 3 7 2 2 2 3 6" xfId="28076" xr:uid="{00000000-0005-0000-0000-0000D4550000}"/>
    <cellStyle name="Standaard 4 3 7 2 2 2 4" xfId="3051" xr:uid="{00000000-0005-0000-0000-0000D5550000}"/>
    <cellStyle name="Standaard 4 3 7 2 2 2 4 2" xfId="7718" xr:uid="{00000000-0005-0000-0000-0000D6550000}"/>
    <cellStyle name="Standaard 4 3 7 2 2 2 4 2 2" xfId="28083" xr:uid="{00000000-0005-0000-0000-0000D7550000}"/>
    <cellStyle name="Standaard 4 3 7 2 2 2 4 3" xfId="12486" xr:uid="{00000000-0005-0000-0000-0000D8550000}"/>
    <cellStyle name="Standaard 4 3 7 2 2 2 4 3 2" xfId="28084" xr:uid="{00000000-0005-0000-0000-0000D9550000}"/>
    <cellStyle name="Standaard 4 3 7 2 2 2 4 4" xfId="17154" xr:uid="{00000000-0005-0000-0000-0000DA550000}"/>
    <cellStyle name="Standaard 4 3 7 2 2 2 4 5" xfId="28082" xr:uid="{00000000-0005-0000-0000-0000DB550000}"/>
    <cellStyle name="Standaard 4 3 7 2 2 2 5" xfId="5387" xr:uid="{00000000-0005-0000-0000-0000DC550000}"/>
    <cellStyle name="Standaard 4 3 7 2 2 2 5 2" xfId="28085" xr:uid="{00000000-0005-0000-0000-0000DD550000}"/>
    <cellStyle name="Standaard 4 3 7 2 2 2 6" xfId="12481" xr:uid="{00000000-0005-0000-0000-0000DE550000}"/>
    <cellStyle name="Standaard 4 3 7 2 2 2 6 2" xfId="28086" xr:uid="{00000000-0005-0000-0000-0000DF550000}"/>
    <cellStyle name="Standaard 4 3 7 2 2 2 7" xfId="17149" xr:uid="{00000000-0005-0000-0000-0000E0550000}"/>
    <cellStyle name="Standaard 4 3 7 2 2 2 8" xfId="28069" xr:uid="{00000000-0005-0000-0000-0000E1550000}"/>
    <cellStyle name="Standaard 4 3 7 2 2 3" xfId="1886" xr:uid="{00000000-0005-0000-0000-0000E2550000}"/>
    <cellStyle name="Standaard 4 3 7 2 2 3 2" xfId="4217" xr:uid="{00000000-0005-0000-0000-0000E3550000}"/>
    <cellStyle name="Standaard 4 3 7 2 2 3 2 2" xfId="8884" xr:uid="{00000000-0005-0000-0000-0000E4550000}"/>
    <cellStyle name="Standaard 4 3 7 2 2 3 2 2 2" xfId="28089" xr:uid="{00000000-0005-0000-0000-0000E5550000}"/>
    <cellStyle name="Standaard 4 3 7 2 2 3 2 3" xfId="12488" xr:uid="{00000000-0005-0000-0000-0000E6550000}"/>
    <cellStyle name="Standaard 4 3 7 2 2 3 2 3 2" xfId="28090" xr:uid="{00000000-0005-0000-0000-0000E7550000}"/>
    <cellStyle name="Standaard 4 3 7 2 2 3 2 4" xfId="17156" xr:uid="{00000000-0005-0000-0000-0000E8550000}"/>
    <cellStyle name="Standaard 4 3 7 2 2 3 2 5" xfId="28088" xr:uid="{00000000-0005-0000-0000-0000E9550000}"/>
    <cellStyle name="Standaard 4 3 7 2 2 3 3" xfId="6553" xr:uid="{00000000-0005-0000-0000-0000EA550000}"/>
    <cellStyle name="Standaard 4 3 7 2 2 3 3 2" xfId="28091" xr:uid="{00000000-0005-0000-0000-0000EB550000}"/>
    <cellStyle name="Standaard 4 3 7 2 2 3 4" xfId="12487" xr:uid="{00000000-0005-0000-0000-0000EC550000}"/>
    <cellStyle name="Standaard 4 3 7 2 2 3 4 2" xfId="28092" xr:uid="{00000000-0005-0000-0000-0000ED550000}"/>
    <cellStyle name="Standaard 4 3 7 2 2 3 5" xfId="17155" xr:uid="{00000000-0005-0000-0000-0000EE550000}"/>
    <cellStyle name="Standaard 4 3 7 2 2 3 6" xfId="28087" xr:uid="{00000000-0005-0000-0000-0000EF550000}"/>
    <cellStyle name="Standaard 4 3 7 2 2 4" xfId="1109" xr:uid="{00000000-0005-0000-0000-0000F0550000}"/>
    <cellStyle name="Standaard 4 3 7 2 2 4 2" xfId="3440" xr:uid="{00000000-0005-0000-0000-0000F1550000}"/>
    <cellStyle name="Standaard 4 3 7 2 2 4 2 2" xfId="8107" xr:uid="{00000000-0005-0000-0000-0000F2550000}"/>
    <cellStyle name="Standaard 4 3 7 2 2 4 2 2 2" xfId="28095" xr:uid="{00000000-0005-0000-0000-0000F3550000}"/>
    <cellStyle name="Standaard 4 3 7 2 2 4 2 3" xfId="12490" xr:uid="{00000000-0005-0000-0000-0000F4550000}"/>
    <cellStyle name="Standaard 4 3 7 2 2 4 2 3 2" xfId="28096" xr:uid="{00000000-0005-0000-0000-0000F5550000}"/>
    <cellStyle name="Standaard 4 3 7 2 2 4 2 4" xfId="17158" xr:uid="{00000000-0005-0000-0000-0000F6550000}"/>
    <cellStyle name="Standaard 4 3 7 2 2 4 2 5" xfId="28094" xr:uid="{00000000-0005-0000-0000-0000F7550000}"/>
    <cellStyle name="Standaard 4 3 7 2 2 4 3" xfId="5776" xr:uid="{00000000-0005-0000-0000-0000F8550000}"/>
    <cellStyle name="Standaard 4 3 7 2 2 4 3 2" xfId="28097" xr:uid="{00000000-0005-0000-0000-0000F9550000}"/>
    <cellStyle name="Standaard 4 3 7 2 2 4 4" xfId="12489" xr:uid="{00000000-0005-0000-0000-0000FA550000}"/>
    <cellStyle name="Standaard 4 3 7 2 2 4 4 2" xfId="28098" xr:uid="{00000000-0005-0000-0000-0000FB550000}"/>
    <cellStyle name="Standaard 4 3 7 2 2 4 5" xfId="17157" xr:uid="{00000000-0005-0000-0000-0000FC550000}"/>
    <cellStyle name="Standaard 4 3 7 2 2 4 6" xfId="28093" xr:uid="{00000000-0005-0000-0000-0000FD550000}"/>
    <cellStyle name="Standaard 4 3 7 2 2 5" xfId="2663" xr:uid="{00000000-0005-0000-0000-0000FE550000}"/>
    <cellStyle name="Standaard 4 3 7 2 2 5 2" xfId="7330" xr:uid="{00000000-0005-0000-0000-0000FF550000}"/>
    <cellStyle name="Standaard 4 3 7 2 2 5 2 2" xfId="28100" xr:uid="{00000000-0005-0000-0000-000000560000}"/>
    <cellStyle name="Standaard 4 3 7 2 2 5 3" xfId="12491" xr:uid="{00000000-0005-0000-0000-000001560000}"/>
    <cellStyle name="Standaard 4 3 7 2 2 5 3 2" xfId="28101" xr:uid="{00000000-0005-0000-0000-000002560000}"/>
    <cellStyle name="Standaard 4 3 7 2 2 5 4" xfId="17159" xr:uid="{00000000-0005-0000-0000-000003560000}"/>
    <cellStyle name="Standaard 4 3 7 2 2 5 5" xfId="28099" xr:uid="{00000000-0005-0000-0000-000004560000}"/>
    <cellStyle name="Standaard 4 3 7 2 2 6" xfId="4999" xr:uid="{00000000-0005-0000-0000-000005560000}"/>
    <cellStyle name="Standaard 4 3 7 2 2 6 2" xfId="28102" xr:uid="{00000000-0005-0000-0000-000006560000}"/>
    <cellStyle name="Standaard 4 3 7 2 2 7" xfId="12480" xr:uid="{00000000-0005-0000-0000-000007560000}"/>
    <cellStyle name="Standaard 4 3 7 2 2 7 2" xfId="28103" xr:uid="{00000000-0005-0000-0000-000008560000}"/>
    <cellStyle name="Standaard 4 3 7 2 2 8" xfId="17148" xr:uid="{00000000-0005-0000-0000-000009560000}"/>
    <cellStyle name="Standaard 4 3 7 2 2 9" xfId="28068" xr:uid="{00000000-0005-0000-0000-00000A560000}"/>
    <cellStyle name="Standaard 4 3 7 2 3" xfId="522" xr:uid="{00000000-0005-0000-0000-00000B560000}"/>
    <cellStyle name="Standaard 4 3 7 2 3 2" xfId="2080" xr:uid="{00000000-0005-0000-0000-00000C560000}"/>
    <cellStyle name="Standaard 4 3 7 2 3 2 2" xfId="4411" xr:uid="{00000000-0005-0000-0000-00000D560000}"/>
    <cellStyle name="Standaard 4 3 7 2 3 2 2 2" xfId="9078" xr:uid="{00000000-0005-0000-0000-00000E560000}"/>
    <cellStyle name="Standaard 4 3 7 2 3 2 2 2 2" xfId="28107" xr:uid="{00000000-0005-0000-0000-00000F560000}"/>
    <cellStyle name="Standaard 4 3 7 2 3 2 2 3" xfId="12494" xr:uid="{00000000-0005-0000-0000-000010560000}"/>
    <cellStyle name="Standaard 4 3 7 2 3 2 2 3 2" xfId="28108" xr:uid="{00000000-0005-0000-0000-000011560000}"/>
    <cellStyle name="Standaard 4 3 7 2 3 2 2 4" xfId="17162" xr:uid="{00000000-0005-0000-0000-000012560000}"/>
    <cellStyle name="Standaard 4 3 7 2 3 2 2 5" xfId="28106" xr:uid="{00000000-0005-0000-0000-000013560000}"/>
    <cellStyle name="Standaard 4 3 7 2 3 2 3" xfId="6747" xr:uid="{00000000-0005-0000-0000-000014560000}"/>
    <cellStyle name="Standaard 4 3 7 2 3 2 3 2" xfId="28109" xr:uid="{00000000-0005-0000-0000-000015560000}"/>
    <cellStyle name="Standaard 4 3 7 2 3 2 4" xfId="12493" xr:uid="{00000000-0005-0000-0000-000016560000}"/>
    <cellStyle name="Standaard 4 3 7 2 3 2 4 2" xfId="28110" xr:uid="{00000000-0005-0000-0000-000017560000}"/>
    <cellStyle name="Standaard 4 3 7 2 3 2 5" xfId="17161" xr:uid="{00000000-0005-0000-0000-000018560000}"/>
    <cellStyle name="Standaard 4 3 7 2 3 2 6" xfId="28105" xr:uid="{00000000-0005-0000-0000-000019560000}"/>
    <cellStyle name="Standaard 4 3 7 2 3 3" xfId="1303" xr:uid="{00000000-0005-0000-0000-00001A560000}"/>
    <cellStyle name="Standaard 4 3 7 2 3 3 2" xfId="3634" xr:uid="{00000000-0005-0000-0000-00001B560000}"/>
    <cellStyle name="Standaard 4 3 7 2 3 3 2 2" xfId="8301" xr:uid="{00000000-0005-0000-0000-00001C560000}"/>
    <cellStyle name="Standaard 4 3 7 2 3 3 2 2 2" xfId="28113" xr:uid="{00000000-0005-0000-0000-00001D560000}"/>
    <cellStyle name="Standaard 4 3 7 2 3 3 2 3" xfId="12496" xr:uid="{00000000-0005-0000-0000-00001E560000}"/>
    <cellStyle name="Standaard 4 3 7 2 3 3 2 3 2" xfId="28114" xr:uid="{00000000-0005-0000-0000-00001F560000}"/>
    <cellStyle name="Standaard 4 3 7 2 3 3 2 4" xfId="17164" xr:uid="{00000000-0005-0000-0000-000020560000}"/>
    <cellStyle name="Standaard 4 3 7 2 3 3 2 5" xfId="28112" xr:uid="{00000000-0005-0000-0000-000021560000}"/>
    <cellStyle name="Standaard 4 3 7 2 3 3 3" xfId="5970" xr:uid="{00000000-0005-0000-0000-000022560000}"/>
    <cellStyle name="Standaard 4 3 7 2 3 3 3 2" xfId="28115" xr:uid="{00000000-0005-0000-0000-000023560000}"/>
    <cellStyle name="Standaard 4 3 7 2 3 3 4" xfId="12495" xr:uid="{00000000-0005-0000-0000-000024560000}"/>
    <cellStyle name="Standaard 4 3 7 2 3 3 4 2" xfId="28116" xr:uid="{00000000-0005-0000-0000-000025560000}"/>
    <cellStyle name="Standaard 4 3 7 2 3 3 5" xfId="17163" xr:uid="{00000000-0005-0000-0000-000026560000}"/>
    <cellStyle name="Standaard 4 3 7 2 3 3 6" xfId="28111" xr:uid="{00000000-0005-0000-0000-000027560000}"/>
    <cellStyle name="Standaard 4 3 7 2 3 4" xfId="2857" xr:uid="{00000000-0005-0000-0000-000028560000}"/>
    <cellStyle name="Standaard 4 3 7 2 3 4 2" xfId="7524" xr:uid="{00000000-0005-0000-0000-000029560000}"/>
    <cellStyle name="Standaard 4 3 7 2 3 4 2 2" xfId="28118" xr:uid="{00000000-0005-0000-0000-00002A560000}"/>
    <cellStyle name="Standaard 4 3 7 2 3 4 3" xfId="12497" xr:uid="{00000000-0005-0000-0000-00002B560000}"/>
    <cellStyle name="Standaard 4 3 7 2 3 4 3 2" xfId="28119" xr:uid="{00000000-0005-0000-0000-00002C560000}"/>
    <cellStyle name="Standaard 4 3 7 2 3 4 4" xfId="17165" xr:uid="{00000000-0005-0000-0000-00002D560000}"/>
    <cellStyle name="Standaard 4 3 7 2 3 4 5" xfId="28117" xr:uid="{00000000-0005-0000-0000-00002E560000}"/>
    <cellStyle name="Standaard 4 3 7 2 3 5" xfId="5193" xr:uid="{00000000-0005-0000-0000-00002F560000}"/>
    <cellStyle name="Standaard 4 3 7 2 3 5 2" xfId="28120" xr:uid="{00000000-0005-0000-0000-000030560000}"/>
    <cellStyle name="Standaard 4 3 7 2 3 6" xfId="12492" xr:uid="{00000000-0005-0000-0000-000031560000}"/>
    <cellStyle name="Standaard 4 3 7 2 3 6 2" xfId="28121" xr:uid="{00000000-0005-0000-0000-000032560000}"/>
    <cellStyle name="Standaard 4 3 7 2 3 7" xfId="17160" xr:uid="{00000000-0005-0000-0000-000033560000}"/>
    <cellStyle name="Standaard 4 3 7 2 3 8" xfId="28104" xr:uid="{00000000-0005-0000-0000-000034560000}"/>
    <cellStyle name="Standaard 4 3 7 2 4" xfId="1692" xr:uid="{00000000-0005-0000-0000-000035560000}"/>
    <cellStyle name="Standaard 4 3 7 2 4 2" xfId="4023" xr:uid="{00000000-0005-0000-0000-000036560000}"/>
    <cellStyle name="Standaard 4 3 7 2 4 2 2" xfId="8690" xr:uid="{00000000-0005-0000-0000-000037560000}"/>
    <cellStyle name="Standaard 4 3 7 2 4 2 2 2" xfId="28124" xr:uid="{00000000-0005-0000-0000-000038560000}"/>
    <cellStyle name="Standaard 4 3 7 2 4 2 3" xfId="12499" xr:uid="{00000000-0005-0000-0000-000039560000}"/>
    <cellStyle name="Standaard 4 3 7 2 4 2 3 2" xfId="28125" xr:uid="{00000000-0005-0000-0000-00003A560000}"/>
    <cellStyle name="Standaard 4 3 7 2 4 2 4" xfId="17167" xr:uid="{00000000-0005-0000-0000-00003B560000}"/>
    <cellStyle name="Standaard 4 3 7 2 4 2 5" xfId="28123" xr:uid="{00000000-0005-0000-0000-00003C560000}"/>
    <cellStyle name="Standaard 4 3 7 2 4 3" xfId="6359" xr:uid="{00000000-0005-0000-0000-00003D560000}"/>
    <cellStyle name="Standaard 4 3 7 2 4 3 2" xfId="28126" xr:uid="{00000000-0005-0000-0000-00003E560000}"/>
    <cellStyle name="Standaard 4 3 7 2 4 4" xfId="12498" xr:uid="{00000000-0005-0000-0000-00003F560000}"/>
    <cellStyle name="Standaard 4 3 7 2 4 4 2" xfId="28127" xr:uid="{00000000-0005-0000-0000-000040560000}"/>
    <cellStyle name="Standaard 4 3 7 2 4 5" xfId="17166" xr:uid="{00000000-0005-0000-0000-000041560000}"/>
    <cellStyle name="Standaard 4 3 7 2 4 6" xfId="28122" xr:uid="{00000000-0005-0000-0000-000042560000}"/>
    <cellStyle name="Standaard 4 3 7 2 5" xfId="915" xr:uid="{00000000-0005-0000-0000-000043560000}"/>
    <cellStyle name="Standaard 4 3 7 2 5 2" xfId="3246" xr:uid="{00000000-0005-0000-0000-000044560000}"/>
    <cellStyle name="Standaard 4 3 7 2 5 2 2" xfId="7913" xr:uid="{00000000-0005-0000-0000-000045560000}"/>
    <cellStyle name="Standaard 4 3 7 2 5 2 2 2" xfId="28130" xr:uid="{00000000-0005-0000-0000-000046560000}"/>
    <cellStyle name="Standaard 4 3 7 2 5 2 3" xfId="12501" xr:uid="{00000000-0005-0000-0000-000047560000}"/>
    <cellStyle name="Standaard 4 3 7 2 5 2 3 2" xfId="28131" xr:uid="{00000000-0005-0000-0000-000048560000}"/>
    <cellStyle name="Standaard 4 3 7 2 5 2 4" xfId="17169" xr:uid="{00000000-0005-0000-0000-000049560000}"/>
    <cellStyle name="Standaard 4 3 7 2 5 2 5" xfId="28129" xr:uid="{00000000-0005-0000-0000-00004A560000}"/>
    <cellStyle name="Standaard 4 3 7 2 5 3" xfId="5582" xr:uid="{00000000-0005-0000-0000-00004B560000}"/>
    <cellStyle name="Standaard 4 3 7 2 5 3 2" xfId="28132" xr:uid="{00000000-0005-0000-0000-00004C560000}"/>
    <cellStyle name="Standaard 4 3 7 2 5 4" xfId="12500" xr:uid="{00000000-0005-0000-0000-00004D560000}"/>
    <cellStyle name="Standaard 4 3 7 2 5 4 2" xfId="28133" xr:uid="{00000000-0005-0000-0000-00004E560000}"/>
    <cellStyle name="Standaard 4 3 7 2 5 5" xfId="17168" xr:uid="{00000000-0005-0000-0000-00004F560000}"/>
    <cellStyle name="Standaard 4 3 7 2 5 6" xfId="28128" xr:uid="{00000000-0005-0000-0000-000050560000}"/>
    <cellStyle name="Standaard 4 3 7 2 6" xfId="2469" xr:uid="{00000000-0005-0000-0000-000051560000}"/>
    <cellStyle name="Standaard 4 3 7 2 6 2" xfId="7136" xr:uid="{00000000-0005-0000-0000-000052560000}"/>
    <cellStyle name="Standaard 4 3 7 2 6 2 2" xfId="28135" xr:uid="{00000000-0005-0000-0000-000053560000}"/>
    <cellStyle name="Standaard 4 3 7 2 6 3" xfId="12502" xr:uid="{00000000-0005-0000-0000-000054560000}"/>
    <cellStyle name="Standaard 4 3 7 2 6 3 2" xfId="28136" xr:uid="{00000000-0005-0000-0000-000055560000}"/>
    <cellStyle name="Standaard 4 3 7 2 6 4" xfId="17170" xr:uid="{00000000-0005-0000-0000-000056560000}"/>
    <cellStyle name="Standaard 4 3 7 2 6 5" xfId="28134" xr:uid="{00000000-0005-0000-0000-000057560000}"/>
    <cellStyle name="Standaard 4 3 7 2 7" xfId="4805" xr:uid="{00000000-0005-0000-0000-000058560000}"/>
    <cellStyle name="Standaard 4 3 7 2 7 2" xfId="28137" xr:uid="{00000000-0005-0000-0000-000059560000}"/>
    <cellStyle name="Standaard 4 3 7 2 8" xfId="12479" xr:uid="{00000000-0005-0000-0000-00005A560000}"/>
    <cellStyle name="Standaard 4 3 7 2 8 2" xfId="28138" xr:uid="{00000000-0005-0000-0000-00005B560000}"/>
    <cellStyle name="Standaard 4 3 7 2 9" xfId="17147" xr:uid="{00000000-0005-0000-0000-00005C560000}"/>
    <cellStyle name="Standaard 4 3 7 3" xfId="272" xr:uid="{00000000-0005-0000-0000-00005D560000}"/>
    <cellStyle name="Standaard 4 3 7 3 2" xfId="663" xr:uid="{00000000-0005-0000-0000-00005E560000}"/>
    <cellStyle name="Standaard 4 3 7 3 2 2" xfId="2221" xr:uid="{00000000-0005-0000-0000-00005F560000}"/>
    <cellStyle name="Standaard 4 3 7 3 2 2 2" xfId="4552" xr:uid="{00000000-0005-0000-0000-000060560000}"/>
    <cellStyle name="Standaard 4 3 7 3 2 2 2 2" xfId="9219" xr:uid="{00000000-0005-0000-0000-000061560000}"/>
    <cellStyle name="Standaard 4 3 7 3 2 2 2 2 2" xfId="28143" xr:uid="{00000000-0005-0000-0000-000062560000}"/>
    <cellStyle name="Standaard 4 3 7 3 2 2 2 3" xfId="12506" xr:uid="{00000000-0005-0000-0000-000063560000}"/>
    <cellStyle name="Standaard 4 3 7 3 2 2 2 3 2" xfId="28144" xr:uid="{00000000-0005-0000-0000-000064560000}"/>
    <cellStyle name="Standaard 4 3 7 3 2 2 2 4" xfId="17174" xr:uid="{00000000-0005-0000-0000-000065560000}"/>
    <cellStyle name="Standaard 4 3 7 3 2 2 2 5" xfId="28142" xr:uid="{00000000-0005-0000-0000-000066560000}"/>
    <cellStyle name="Standaard 4 3 7 3 2 2 3" xfId="6888" xr:uid="{00000000-0005-0000-0000-000067560000}"/>
    <cellStyle name="Standaard 4 3 7 3 2 2 3 2" xfId="28145" xr:uid="{00000000-0005-0000-0000-000068560000}"/>
    <cellStyle name="Standaard 4 3 7 3 2 2 4" xfId="12505" xr:uid="{00000000-0005-0000-0000-000069560000}"/>
    <cellStyle name="Standaard 4 3 7 3 2 2 4 2" xfId="28146" xr:uid="{00000000-0005-0000-0000-00006A560000}"/>
    <cellStyle name="Standaard 4 3 7 3 2 2 5" xfId="17173" xr:uid="{00000000-0005-0000-0000-00006B560000}"/>
    <cellStyle name="Standaard 4 3 7 3 2 2 6" xfId="28141" xr:uid="{00000000-0005-0000-0000-00006C560000}"/>
    <cellStyle name="Standaard 4 3 7 3 2 3" xfId="1444" xr:uid="{00000000-0005-0000-0000-00006D560000}"/>
    <cellStyle name="Standaard 4 3 7 3 2 3 2" xfId="3775" xr:uid="{00000000-0005-0000-0000-00006E560000}"/>
    <cellStyle name="Standaard 4 3 7 3 2 3 2 2" xfId="8442" xr:uid="{00000000-0005-0000-0000-00006F560000}"/>
    <cellStyle name="Standaard 4 3 7 3 2 3 2 2 2" xfId="28149" xr:uid="{00000000-0005-0000-0000-000070560000}"/>
    <cellStyle name="Standaard 4 3 7 3 2 3 2 3" xfId="12508" xr:uid="{00000000-0005-0000-0000-000071560000}"/>
    <cellStyle name="Standaard 4 3 7 3 2 3 2 3 2" xfId="28150" xr:uid="{00000000-0005-0000-0000-000072560000}"/>
    <cellStyle name="Standaard 4 3 7 3 2 3 2 4" xfId="17176" xr:uid="{00000000-0005-0000-0000-000073560000}"/>
    <cellStyle name="Standaard 4 3 7 3 2 3 2 5" xfId="28148" xr:uid="{00000000-0005-0000-0000-000074560000}"/>
    <cellStyle name="Standaard 4 3 7 3 2 3 3" xfId="6111" xr:uid="{00000000-0005-0000-0000-000075560000}"/>
    <cellStyle name="Standaard 4 3 7 3 2 3 3 2" xfId="28151" xr:uid="{00000000-0005-0000-0000-000076560000}"/>
    <cellStyle name="Standaard 4 3 7 3 2 3 4" xfId="12507" xr:uid="{00000000-0005-0000-0000-000077560000}"/>
    <cellStyle name="Standaard 4 3 7 3 2 3 4 2" xfId="28152" xr:uid="{00000000-0005-0000-0000-000078560000}"/>
    <cellStyle name="Standaard 4 3 7 3 2 3 5" xfId="17175" xr:uid="{00000000-0005-0000-0000-000079560000}"/>
    <cellStyle name="Standaard 4 3 7 3 2 3 6" xfId="28147" xr:uid="{00000000-0005-0000-0000-00007A560000}"/>
    <cellStyle name="Standaard 4 3 7 3 2 4" xfId="2998" xr:uid="{00000000-0005-0000-0000-00007B560000}"/>
    <cellStyle name="Standaard 4 3 7 3 2 4 2" xfId="7665" xr:uid="{00000000-0005-0000-0000-00007C560000}"/>
    <cellStyle name="Standaard 4 3 7 3 2 4 2 2" xfId="28154" xr:uid="{00000000-0005-0000-0000-00007D560000}"/>
    <cellStyle name="Standaard 4 3 7 3 2 4 3" xfId="12509" xr:uid="{00000000-0005-0000-0000-00007E560000}"/>
    <cellStyle name="Standaard 4 3 7 3 2 4 3 2" xfId="28155" xr:uid="{00000000-0005-0000-0000-00007F560000}"/>
    <cellStyle name="Standaard 4 3 7 3 2 4 4" xfId="17177" xr:uid="{00000000-0005-0000-0000-000080560000}"/>
    <cellStyle name="Standaard 4 3 7 3 2 4 5" xfId="28153" xr:uid="{00000000-0005-0000-0000-000081560000}"/>
    <cellStyle name="Standaard 4 3 7 3 2 5" xfId="5334" xr:uid="{00000000-0005-0000-0000-000082560000}"/>
    <cellStyle name="Standaard 4 3 7 3 2 5 2" xfId="28156" xr:uid="{00000000-0005-0000-0000-000083560000}"/>
    <cellStyle name="Standaard 4 3 7 3 2 6" xfId="12504" xr:uid="{00000000-0005-0000-0000-000084560000}"/>
    <cellStyle name="Standaard 4 3 7 3 2 6 2" xfId="28157" xr:uid="{00000000-0005-0000-0000-000085560000}"/>
    <cellStyle name="Standaard 4 3 7 3 2 7" xfId="17172" xr:uid="{00000000-0005-0000-0000-000086560000}"/>
    <cellStyle name="Standaard 4 3 7 3 2 8" xfId="28140" xr:uid="{00000000-0005-0000-0000-000087560000}"/>
    <cellStyle name="Standaard 4 3 7 3 3" xfId="1833" xr:uid="{00000000-0005-0000-0000-000088560000}"/>
    <cellStyle name="Standaard 4 3 7 3 3 2" xfId="4164" xr:uid="{00000000-0005-0000-0000-000089560000}"/>
    <cellStyle name="Standaard 4 3 7 3 3 2 2" xfId="8831" xr:uid="{00000000-0005-0000-0000-00008A560000}"/>
    <cellStyle name="Standaard 4 3 7 3 3 2 2 2" xfId="28160" xr:uid="{00000000-0005-0000-0000-00008B560000}"/>
    <cellStyle name="Standaard 4 3 7 3 3 2 3" xfId="12511" xr:uid="{00000000-0005-0000-0000-00008C560000}"/>
    <cellStyle name="Standaard 4 3 7 3 3 2 3 2" xfId="28161" xr:uid="{00000000-0005-0000-0000-00008D560000}"/>
    <cellStyle name="Standaard 4 3 7 3 3 2 4" xfId="17179" xr:uid="{00000000-0005-0000-0000-00008E560000}"/>
    <cellStyle name="Standaard 4 3 7 3 3 2 5" xfId="28159" xr:uid="{00000000-0005-0000-0000-00008F560000}"/>
    <cellStyle name="Standaard 4 3 7 3 3 3" xfId="6500" xr:uid="{00000000-0005-0000-0000-000090560000}"/>
    <cellStyle name="Standaard 4 3 7 3 3 3 2" xfId="28162" xr:uid="{00000000-0005-0000-0000-000091560000}"/>
    <cellStyle name="Standaard 4 3 7 3 3 4" xfId="12510" xr:uid="{00000000-0005-0000-0000-000092560000}"/>
    <cellStyle name="Standaard 4 3 7 3 3 4 2" xfId="28163" xr:uid="{00000000-0005-0000-0000-000093560000}"/>
    <cellStyle name="Standaard 4 3 7 3 3 5" xfId="17178" xr:uid="{00000000-0005-0000-0000-000094560000}"/>
    <cellStyle name="Standaard 4 3 7 3 3 6" xfId="28158" xr:uid="{00000000-0005-0000-0000-000095560000}"/>
    <cellStyle name="Standaard 4 3 7 3 4" xfId="1056" xr:uid="{00000000-0005-0000-0000-000096560000}"/>
    <cellStyle name="Standaard 4 3 7 3 4 2" xfId="3387" xr:uid="{00000000-0005-0000-0000-000097560000}"/>
    <cellStyle name="Standaard 4 3 7 3 4 2 2" xfId="8054" xr:uid="{00000000-0005-0000-0000-000098560000}"/>
    <cellStyle name="Standaard 4 3 7 3 4 2 2 2" xfId="28166" xr:uid="{00000000-0005-0000-0000-000099560000}"/>
    <cellStyle name="Standaard 4 3 7 3 4 2 3" xfId="12513" xr:uid="{00000000-0005-0000-0000-00009A560000}"/>
    <cellStyle name="Standaard 4 3 7 3 4 2 3 2" xfId="28167" xr:uid="{00000000-0005-0000-0000-00009B560000}"/>
    <cellStyle name="Standaard 4 3 7 3 4 2 4" xfId="17181" xr:uid="{00000000-0005-0000-0000-00009C560000}"/>
    <cellStyle name="Standaard 4 3 7 3 4 2 5" xfId="28165" xr:uid="{00000000-0005-0000-0000-00009D560000}"/>
    <cellStyle name="Standaard 4 3 7 3 4 3" xfId="5723" xr:uid="{00000000-0005-0000-0000-00009E560000}"/>
    <cellStyle name="Standaard 4 3 7 3 4 3 2" xfId="28168" xr:uid="{00000000-0005-0000-0000-00009F560000}"/>
    <cellStyle name="Standaard 4 3 7 3 4 4" xfId="12512" xr:uid="{00000000-0005-0000-0000-0000A0560000}"/>
    <cellStyle name="Standaard 4 3 7 3 4 4 2" xfId="28169" xr:uid="{00000000-0005-0000-0000-0000A1560000}"/>
    <cellStyle name="Standaard 4 3 7 3 4 5" xfId="17180" xr:uid="{00000000-0005-0000-0000-0000A2560000}"/>
    <cellStyle name="Standaard 4 3 7 3 4 6" xfId="28164" xr:uid="{00000000-0005-0000-0000-0000A3560000}"/>
    <cellStyle name="Standaard 4 3 7 3 5" xfId="2610" xr:uid="{00000000-0005-0000-0000-0000A4560000}"/>
    <cellStyle name="Standaard 4 3 7 3 5 2" xfId="7277" xr:uid="{00000000-0005-0000-0000-0000A5560000}"/>
    <cellStyle name="Standaard 4 3 7 3 5 2 2" xfId="28171" xr:uid="{00000000-0005-0000-0000-0000A6560000}"/>
    <cellStyle name="Standaard 4 3 7 3 5 3" xfId="12514" xr:uid="{00000000-0005-0000-0000-0000A7560000}"/>
    <cellStyle name="Standaard 4 3 7 3 5 3 2" xfId="28172" xr:uid="{00000000-0005-0000-0000-0000A8560000}"/>
    <cellStyle name="Standaard 4 3 7 3 5 4" xfId="17182" xr:uid="{00000000-0005-0000-0000-0000A9560000}"/>
    <cellStyle name="Standaard 4 3 7 3 5 5" xfId="28170" xr:uid="{00000000-0005-0000-0000-0000AA560000}"/>
    <cellStyle name="Standaard 4 3 7 3 6" xfId="4946" xr:uid="{00000000-0005-0000-0000-0000AB560000}"/>
    <cellStyle name="Standaard 4 3 7 3 6 2" xfId="28173" xr:uid="{00000000-0005-0000-0000-0000AC560000}"/>
    <cellStyle name="Standaard 4 3 7 3 7" xfId="12503" xr:uid="{00000000-0005-0000-0000-0000AD560000}"/>
    <cellStyle name="Standaard 4 3 7 3 7 2" xfId="28174" xr:uid="{00000000-0005-0000-0000-0000AE560000}"/>
    <cellStyle name="Standaard 4 3 7 3 8" xfId="17171" xr:uid="{00000000-0005-0000-0000-0000AF560000}"/>
    <cellStyle name="Standaard 4 3 7 3 9" xfId="28139" xr:uid="{00000000-0005-0000-0000-0000B0560000}"/>
    <cellStyle name="Standaard 4 3 7 4" xfId="469" xr:uid="{00000000-0005-0000-0000-0000B1560000}"/>
    <cellStyle name="Standaard 4 3 7 4 2" xfId="2027" xr:uid="{00000000-0005-0000-0000-0000B2560000}"/>
    <cellStyle name="Standaard 4 3 7 4 2 2" xfId="4358" xr:uid="{00000000-0005-0000-0000-0000B3560000}"/>
    <cellStyle name="Standaard 4 3 7 4 2 2 2" xfId="9025" xr:uid="{00000000-0005-0000-0000-0000B4560000}"/>
    <cellStyle name="Standaard 4 3 7 4 2 2 2 2" xfId="28178" xr:uid="{00000000-0005-0000-0000-0000B5560000}"/>
    <cellStyle name="Standaard 4 3 7 4 2 2 3" xfId="12517" xr:uid="{00000000-0005-0000-0000-0000B6560000}"/>
    <cellStyle name="Standaard 4 3 7 4 2 2 3 2" xfId="28179" xr:uid="{00000000-0005-0000-0000-0000B7560000}"/>
    <cellStyle name="Standaard 4 3 7 4 2 2 4" xfId="17185" xr:uid="{00000000-0005-0000-0000-0000B8560000}"/>
    <cellStyle name="Standaard 4 3 7 4 2 2 5" xfId="28177" xr:uid="{00000000-0005-0000-0000-0000B9560000}"/>
    <cellStyle name="Standaard 4 3 7 4 2 3" xfId="6694" xr:uid="{00000000-0005-0000-0000-0000BA560000}"/>
    <cellStyle name="Standaard 4 3 7 4 2 3 2" xfId="28180" xr:uid="{00000000-0005-0000-0000-0000BB560000}"/>
    <cellStyle name="Standaard 4 3 7 4 2 4" xfId="12516" xr:uid="{00000000-0005-0000-0000-0000BC560000}"/>
    <cellStyle name="Standaard 4 3 7 4 2 4 2" xfId="28181" xr:uid="{00000000-0005-0000-0000-0000BD560000}"/>
    <cellStyle name="Standaard 4 3 7 4 2 5" xfId="17184" xr:uid="{00000000-0005-0000-0000-0000BE560000}"/>
    <cellStyle name="Standaard 4 3 7 4 2 6" xfId="28176" xr:uid="{00000000-0005-0000-0000-0000BF560000}"/>
    <cellStyle name="Standaard 4 3 7 4 3" xfId="1250" xr:uid="{00000000-0005-0000-0000-0000C0560000}"/>
    <cellStyle name="Standaard 4 3 7 4 3 2" xfId="3581" xr:uid="{00000000-0005-0000-0000-0000C1560000}"/>
    <cellStyle name="Standaard 4 3 7 4 3 2 2" xfId="8248" xr:uid="{00000000-0005-0000-0000-0000C2560000}"/>
    <cellStyle name="Standaard 4 3 7 4 3 2 2 2" xfId="28184" xr:uid="{00000000-0005-0000-0000-0000C3560000}"/>
    <cellStyle name="Standaard 4 3 7 4 3 2 3" xfId="12519" xr:uid="{00000000-0005-0000-0000-0000C4560000}"/>
    <cellStyle name="Standaard 4 3 7 4 3 2 3 2" xfId="28185" xr:uid="{00000000-0005-0000-0000-0000C5560000}"/>
    <cellStyle name="Standaard 4 3 7 4 3 2 4" xfId="17187" xr:uid="{00000000-0005-0000-0000-0000C6560000}"/>
    <cellStyle name="Standaard 4 3 7 4 3 2 5" xfId="28183" xr:uid="{00000000-0005-0000-0000-0000C7560000}"/>
    <cellStyle name="Standaard 4 3 7 4 3 3" xfId="5917" xr:uid="{00000000-0005-0000-0000-0000C8560000}"/>
    <cellStyle name="Standaard 4 3 7 4 3 3 2" xfId="28186" xr:uid="{00000000-0005-0000-0000-0000C9560000}"/>
    <cellStyle name="Standaard 4 3 7 4 3 4" xfId="12518" xr:uid="{00000000-0005-0000-0000-0000CA560000}"/>
    <cellStyle name="Standaard 4 3 7 4 3 4 2" xfId="28187" xr:uid="{00000000-0005-0000-0000-0000CB560000}"/>
    <cellStyle name="Standaard 4 3 7 4 3 5" xfId="17186" xr:uid="{00000000-0005-0000-0000-0000CC560000}"/>
    <cellStyle name="Standaard 4 3 7 4 3 6" xfId="28182" xr:uid="{00000000-0005-0000-0000-0000CD560000}"/>
    <cellStyle name="Standaard 4 3 7 4 4" xfId="2804" xr:uid="{00000000-0005-0000-0000-0000CE560000}"/>
    <cellStyle name="Standaard 4 3 7 4 4 2" xfId="7471" xr:uid="{00000000-0005-0000-0000-0000CF560000}"/>
    <cellStyle name="Standaard 4 3 7 4 4 2 2" xfId="28189" xr:uid="{00000000-0005-0000-0000-0000D0560000}"/>
    <cellStyle name="Standaard 4 3 7 4 4 3" xfId="12520" xr:uid="{00000000-0005-0000-0000-0000D1560000}"/>
    <cellStyle name="Standaard 4 3 7 4 4 3 2" xfId="28190" xr:uid="{00000000-0005-0000-0000-0000D2560000}"/>
    <cellStyle name="Standaard 4 3 7 4 4 4" xfId="17188" xr:uid="{00000000-0005-0000-0000-0000D3560000}"/>
    <cellStyle name="Standaard 4 3 7 4 4 5" xfId="28188" xr:uid="{00000000-0005-0000-0000-0000D4560000}"/>
    <cellStyle name="Standaard 4 3 7 4 5" xfId="5140" xr:uid="{00000000-0005-0000-0000-0000D5560000}"/>
    <cellStyle name="Standaard 4 3 7 4 5 2" xfId="28191" xr:uid="{00000000-0005-0000-0000-0000D6560000}"/>
    <cellStyle name="Standaard 4 3 7 4 6" xfId="12515" xr:uid="{00000000-0005-0000-0000-0000D7560000}"/>
    <cellStyle name="Standaard 4 3 7 4 6 2" xfId="28192" xr:uid="{00000000-0005-0000-0000-0000D8560000}"/>
    <cellStyle name="Standaard 4 3 7 4 7" xfId="17183" xr:uid="{00000000-0005-0000-0000-0000D9560000}"/>
    <cellStyle name="Standaard 4 3 7 4 8" xfId="28175" xr:uid="{00000000-0005-0000-0000-0000DA560000}"/>
    <cellStyle name="Standaard 4 3 7 5" xfId="1639" xr:uid="{00000000-0005-0000-0000-0000DB560000}"/>
    <cellStyle name="Standaard 4 3 7 5 2" xfId="3970" xr:uid="{00000000-0005-0000-0000-0000DC560000}"/>
    <cellStyle name="Standaard 4 3 7 5 2 2" xfId="8637" xr:uid="{00000000-0005-0000-0000-0000DD560000}"/>
    <cellStyle name="Standaard 4 3 7 5 2 2 2" xfId="28195" xr:uid="{00000000-0005-0000-0000-0000DE560000}"/>
    <cellStyle name="Standaard 4 3 7 5 2 3" xfId="12522" xr:uid="{00000000-0005-0000-0000-0000DF560000}"/>
    <cellStyle name="Standaard 4 3 7 5 2 3 2" xfId="28196" xr:uid="{00000000-0005-0000-0000-0000E0560000}"/>
    <cellStyle name="Standaard 4 3 7 5 2 4" xfId="17190" xr:uid="{00000000-0005-0000-0000-0000E1560000}"/>
    <cellStyle name="Standaard 4 3 7 5 2 5" xfId="28194" xr:uid="{00000000-0005-0000-0000-0000E2560000}"/>
    <cellStyle name="Standaard 4 3 7 5 3" xfId="6306" xr:uid="{00000000-0005-0000-0000-0000E3560000}"/>
    <cellStyle name="Standaard 4 3 7 5 3 2" xfId="28197" xr:uid="{00000000-0005-0000-0000-0000E4560000}"/>
    <cellStyle name="Standaard 4 3 7 5 4" xfId="12521" xr:uid="{00000000-0005-0000-0000-0000E5560000}"/>
    <cellStyle name="Standaard 4 3 7 5 4 2" xfId="28198" xr:uid="{00000000-0005-0000-0000-0000E6560000}"/>
    <cellStyle name="Standaard 4 3 7 5 5" xfId="17189" xr:uid="{00000000-0005-0000-0000-0000E7560000}"/>
    <cellStyle name="Standaard 4 3 7 5 6" xfId="28193" xr:uid="{00000000-0005-0000-0000-0000E8560000}"/>
    <cellStyle name="Standaard 4 3 7 6" xfId="862" xr:uid="{00000000-0005-0000-0000-0000E9560000}"/>
    <cellStyle name="Standaard 4 3 7 6 2" xfId="3193" xr:uid="{00000000-0005-0000-0000-0000EA560000}"/>
    <cellStyle name="Standaard 4 3 7 6 2 2" xfId="7860" xr:uid="{00000000-0005-0000-0000-0000EB560000}"/>
    <cellStyle name="Standaard 4 3 7 6 2 2 2" xfId="28201" xr:uid="{00000000-0005-0000-0000-0000EC560000}"/>
    <cellStyle name="Standaard 4 3 7 6 2 3" xfId="12524" xr:uid="{00000000-0005-0000-0000-0000ED560000}"/>
    <cellStyle name="Standaard 4 3 7 6 2 3 2" xfId="28202" xr:uid="{00000000-0005-0000-0000-0000EE560000}"/>
    <cellStyle name="Standaard 4 3 7 6 2 4" xfId="17192" xr:uid="{00000000-0005-0000-0000-0000EF560000}"/>
    <cellStyle name="Standaard 4 3 7 6 2 5" xfId="28200" xr:uid="{00000000-0005-0000-0000-0000F0560000}"/>
    <cellStyle name="Standaard 4 3 7 6 3" xfId="5529" xr:uid="{00000000-0005-0000-0000-0000F1560000}"/>
    <cellStyle name="Standaard 4 3 7 6 3 2" xfId="28203" xr:uid="{00000000-0005-0000-0000-0000F2560000}"/>
    <cellStyle name="Standaard 4 3 7 6 4" xfId="12523" xr:uid="{00000000-0005-0000-0000-0000F3560000}"/>
    <cellStyle name="Standaard 4 3 7 6 4 2" xfId="28204" xr:uid="{00000000-0005-0000-0000-0000F4560000}"/>
    <cellStyle name="Standaard 4 3 7 6 5" xfId="17191" xr:uid="{00000000-0005-0000-0000-0000F5560000}"/>
    <cellStyle name="Standaard 4 3 7 6 6" xfId="28199" xr:uid="{00000000-0005-0000-0000-0000F6560000}"/>
    <cellStyle name="Standaard 4 3 7 7" xfId="2416" xr:uid="{00000000-0005-0000-0000-0000F7560000}"/>
    <cellStyle name="Standaard 4 3 7 7 2" xfId="7083" xr:uid="{00000000-0005-0000-0000-0000F8560000}"/>
    <cellStyle name="Standaard 4 3 7 7 2 2" xfId="28206" xr:uid="{00000000-0005-0000-0000-0000F9560000}"/>
    <cellStyle name="Standaard 4 3 7 7 3" xfId="12525" xr:uid="{00000000-0005-0000-0000-0000FA560000}"/>
    <cellStyle name="Standaard 4 3 7 7 3 2" xfId="28207" xr:uid="{00000000-0005-0000-0000-0000FB560000}"/>
    <cellStyle name="Standaard 4 3 7 7 4" xfId="17193" xr:uid="{00000000-0005-0000-0000-0000FC560000}"/>
    <cellStyle name="Standaard 4 3 7 7 5" xfId="28205" xr:uid="{00000000-0005-0000-0000-0000FD560000}"/>
    <cellStyle name="Standaard 4 3 7 8" xfId="4706" xr:uid="{00000000-0005-0000-0000-0000FE560000}"/>
    <cellStyle name="Standaard 4 3 7 8 2" xfId="28208" xr:uid="{00000000-0005-0000-0000-0000FF560000}"/>
    <cellStyle name="Standaard 4 3 7 9" xfId="12478" xr:uid="{00000000-0005-0000-0000-000000570000}"/>
    <cellStyle name="Standaard 4 3 7 9 2" xfId="28209" xr:uid="{00000000-0005-0000-0000-000001570000}"/>
    <cellStyle name="Standaard 4 3 8" xfId="77" xr:uid="{00000000-0005-0000-0000-000002570000}"/>
    <cellStyle name="Standaard 4 3 8 10" xfId="17194" xr:uid="{00000000-0005-0000-0000-000003570000}"/>
    <cellStyle name="Standaard 4 3 8 11" xfId="28210" xr:uid="{00000000-0005-0000-0000-000004570000}"/>
    <cellStyle name="Standaard 4 3 8 2" xfId="203" xr:uid="{00000000-0005-0000-0000-000005570000}"/>
    <cellStyle name="Standaard 4 3 8 2 10" xfId="28211" xr:uid="{00000000-0005-0000-0000-000006570000}"/>
    <cellStyle name="Standaard 4 3 8 2 2" xfId="397" xr:uid="{00000000-0005-0000-0000-000007570000}"/>
    <cellStyle name="Standaard 4 3 8 2 2 2" xfId="788" xr:uid="{00000000-0005-0000-0000-000008570000}"/>
    <cellStyle name="Standaard 4 3 8 2 2 2 2" xfId="2346" xr:uid="{00000000-0005-0000-0000-000009570000}"/>
    <cellStyle name="Standaard 4 3 8 2 2 2 2 2" xfId="4677" xr:uid="{00000000-0005-0000-0000-00000A570000}"/>
    <cellStyle name="Standaard 4 3 8 2 2 2 2 2 2" xfId="9344" xr:uid="{00000000-0005-0000-0000-00000B570000}"/>
    <cellStyle name="Standaard 4 3 8 2 2 2 2 2 2 2" xfId="28216" xr:uid="{00000000-0005-0000-0000-00000C570000}"/>
    <cellStyle name="Standaard 4 3 8 2 2 2 2 2 3" xfId="12531" xr:uid="{00000000-0005-0000-0000-00000D570000}"/>
    <cellStyle name="Standaard 4 3 8 2 2 2 2 2 3 2" xfId="28217" xr:uid="{00000000-0005-0000-0000-00000E570000}"/>
    <cellStyle name="Standaard 4 3 8 2 2 2 2 2 4" xfId="17199" xr:uid="{00000000-0005-0000-0000-00000F570000}"/>
    <cellStyle name="Standaard 4 3 8 2 2 2 2 2 5" xfId="28215" xr:uid="{00000000-0005-0000-0000-000010570000}"/>
    <cellStyle name="Standaard 4 3 8 2 2 2 2 3" xfId="7013" xr:uid="{00000000-0005-0000-0000-000011570000}"/>
    <cellStyle name="Standaard 4 3 8 2 2 2 2 3 2" xfId="28218" xr:uid="{00000000-0005-0000-0000-000012570000}"/>
    <cellStyle name="Standaard 4 3 8 2 2 2 2 4" xfId="12530" xr:uid="{00000000-0005-0000-0000-000013570000}"/>
    <cellStyle name="Standaard 4 3 8 2 2 2 2 4 2" xfId="28219" xr:uid="{00000000-0005-0000-0000-000014570000}"/>
    <cellStyle name="Standaard 4 3 8 2 2 2 2 5" xfId="17198" xr:uid="{00000000-0005-0000-0000-000015570000}"/>
    <cellStyle name="Standaard 4 3 8 2 2 2 2 6" xfId="28214" xr:uid="{00000000-0005-0000-0000-000016570000}"/>
    <cellStyle name="Standaard 4 3 8 2 2 2 3" xfId="1569" xr:uid="{00000000-0005-0000-0000-000017570000}"/>
    <cellStyle name="Standaard 4 3 8 2 2 2 3 2" xfId="3900" xr:uid="{00000000-0005-0000-0000-000018570000}"/>
    <cellStyle name="Standaard 4 3 8 2 2 2 3 2 2" xfId="8567" xr:uid="{00000000-0005-0000-0000-000019570000}"/>
    <cellStyle name="Standaard 4 3 8 2 2 2 3 2 2 2" xfId="28222" xr:uid="{00000000-0005-0000-0000-00001A570000}"/>
    <cellStyle name="Standaard 4 3 8 2 2 2 3 2 3" xfId="12533" xr:uid="{00000000-0005-0000-0000-00001B570000}"/>
    <cellStyle name="Standaard 4 3 8 2 2 2 3 2 3 2" xfId="28223" xr:uid="{00000000-0005-0000-0000-00001C570000}"/>
    <cellStyle name="Standaard 4 3 8 2 2 2 3 2 4" xfId="17201" xr:uid="{00000000-0005-0000-0000-00001D570000}"/>
    <cellStyle name="Standaard 4 3 8 2 2 2 3 2 5" xfId="28221" xr:uid="{00000000-0005-0000-0000-00001E570000}"/>
    <cellStyle name="Standaard 4 3 8 2 2 2 3 3" xfId="6236" xr:uid="{00000000-0005-0000-0000-00001F570000}"/>
    <cellStyle name="Standaard 4 3 8 2 2 2 3 3 2" xfId="28224" xr:uid="{00000000-0005-0000-0000-000020570000}"/>
    <cellStyle name="Standaard 4 3 8 2 2 2 3 4" xfId="12532" xr:uid="{00000000-0005-0000-0000-000021570000}"/>
    <cellStyle name="Standaard 4 3 8 2 2 2 3 4 2" xfId="28225" xr:uid="{00000000-0005-0000-0000-000022570000}"/>
    <cellStyle name="Standaard 4 3 8 2 2 2 3 5" xfId="17200" xr:uid="{00000000-0005-0000-0000-000023570000}"/>
    <cellStyle name="Standaard 4 3 8 2 2 2 3 6" xfId="28220" xr:uid="{00000000-0005-0000-0000-000024570000}"/>
    <cellStyle name="Standaard 4 3 8 2 2 2 4" xfId="3123" xr:uid="{00000000-0005-0000-0000-000025570000}"/>
    <cellStyle name="Standaard 4 3 8 2 2 2 4 2" xfId="7790" xr:uid="{00000000-0005-0000-0000-000026570000}"/>
    <cellStyle name="Standaard 4 3 8 2 2 2 4 2 2" xfId="28227" xr:uid="{00000000-0005-0000-0000-000027570000}"/>
    <cellStyle name="Standaard 4 3 8 2 2 2 4 3" xfId="12534" xr:uid="{00000000-0005-0000-0000-000028570000}"/>
    <cellStyle name="Standaard 4 3 8 2 2 2 4 3 2" xfId="28228" xr:uid="{00000000-0005-0000-0000-000029570000}"/>
    <cellStyle name="Standaard 4 3 8 2 2 2 4 4" xfId="17202" xr:uid="{00000000-0005-0000-0000-00002A570000}"/>
    <cellStyle name="Standaard 4 3 8 2 2 2 4 5" xfId="28226" xr:uid="{00000000-0005-0000-0000-00002B570000}"/>
    <cellStyle name="Standaard 4 3 8 2 2 2 5" xfId="5459" xr:uid="{00000000-0005-0000-0000-00002C570000}"/>
    <cellStyle name="Standaard 4 3 8 2 2 2 5 2" xfId="28229" xr:uid="{00000000-0005-0000-0000-00002D570000}"/>
    <cellStyle name="Standaard 4 3 8 2 2 2 6" xfId="12529" xr:uid="{00000000-0005-0000-0000-00002E570000}"/>
    <cellStyle name="Standaard 4 3 8 2 2 2 6 2" xfId="28230" xr:uid="{00000000-0005-0000-0000-00002F570000}"/>
    <cellStyle name="Standaard 4 3 8 2 2 2 7" xfId="17197" xr:uid="{00000000-0005-0000-0000-000030570000}"/>
    <cellStyle name="Standaard 4 3 8 2 2 2 8" xfId="28213" xr:uid="{00000000-0005-0000-0000-000031570000}"/>
    <cellStyle name="Standaard 4 3 8 2 2 3" xfId="1958" xr:uid="{00000000-0005-0000-0000-000032570000}"/>
    <cellStyle name="Standaard 4 3 8 2 2 3 2" xfId="4289" xr:uid="{00000000-0005-0000-0000-000033570000}"/>
    <cellStyle name="Standaard 4 3 8 2 2 3 2 2" xfId="8956" xr:uid="{00000000-0005-0000-0000-000034570000}"/>
    <cellStyle name="Standaard 4 3 8 2 2 3 2 2 2" xfId="28233" xr:uid="{00000000-0005-0000-0000-000035570000}"/>
    <cellStyle name="Standaard 4 3 8 2 2 3 2 3" xfId="12536" xr:uid="{00000000-0005-0000-0000-000036570000}"/>
    <cellStyle name="Standaard 4 3 8 2 2 3 2 3 2" xfId="28234" xr:uid="{00000000-0005-0000-0000-000037570000}"/>
    <cellStyle name="Standaard 4 3 8 2 2 3 2 4" xfId="17204" xr:uid="{00000000-0005-0000-0000-000038570000}"/>
    <cellStyle name="Standaard 4 3 8 2 2 3 2 5" xfId="28232" xr:uid="{00000000-0005-0000-0000-000039570000}"/>
    <cellStyle name="Standaard 4 3 8 2 2 3 3" xfId="6625" xr:uid="{00000000-0005-0000-0000-00003A570000}"/>
    <cellStyle name="Standaard 4 3 8 2 2 3 3 2" xfId="28235" xr:uid="{00000000-0005-0000-0000-00003B570000}"/>
    <cellStyle name="Standaard 4 3 8 2 2 3 4" xfId="12535" xr:uid="{00000000-0005-0000-0000-00003C570000}"/>
    <cellStyle name="Standaard 4 3 8 2 2 3 4 2" xfId="28236" xr:uid="{00000000-0005-0000-0000-00003D570000}"/>
    <cellStyle name="Standaard 4 3 8 2 2 3 5" xfId="17203" xr:uid="{00000000-0005-0000-0000-00003E570000}"/>
    <cellStyle name="Standaard 4 3 8 2 2 3 6" xfId="28231" xr:uid="{00000000-0005-0000-0000-00003F570000}"/>
    <cellStyle name="Standaard 4 3 8 2 2 4" xfId="1181" xr:uid="{00000000-0005-0000-0000-000040570000}"/>
    <cellStyle name="Standaard 4 3 8 2 2 4 2" xfId="3512" xr:uid="{00000000-0005-0000-0000-000041570000}"/>
    <cellStyle name="Standaard 4 3 8 2 2 4 2 2" xfId="8179" xr:uid="{00000000-0005-0000-0000-000042570000}"/>
    <cellStyle name="Standaard 4 3 8 2 2 4 2 2 2" xfId="28239" xr:uid="{00000000-0005-0000-0000-000043570000}"/>
    <cellStyle name="Standaard 4 3 8 2 2 4 2 3" xfId="12538" xr:uid="{00000000-0005-0000-0000-000044570000}"/>
    <cellStyle name="Standaard 4 3 8 2 2 4 2 3 2" xfId="28240" xr:uid="{00000000-0005-0000-0000-000045570000}"/>
    <cellStyle name="Standaard 4 3 8 2 2 4 2 4" xfId="17206" xr:uid="{00000000-0005-0000-0000-000046570000}"/>
    <cellStyle name="Standaard 4 3 8 2 2 4 2 5" xfId="28238" xr:uid="{00000000-0005-0000-0000-000047570000}"/>
    <cellStyle name="Standaard 4 3 8 2 2 4 3" xfId="5848" xr:uid="{00000000-0005-0000-0000-000048570000}"/>
    <cellStyle name="Standaard 4 3 8 2 2 4 3 2" xfId="28241" xr:uid="{00000000-0005-0000-0000-000049570000}"/>
    <cellStyle name="Standaard 4 3 8 2 2 4 4" xfId="12537" xr:uid="{00000000-0005-0000-0000-00004A570000}"/>
    <cellStyle name="Standaard 4 3 8 2 2 4 4 2" xfId="28242" xr:uid="{00000000-0005-0000-0000-00004B570000}"/>
    <cellStyle name="Standaard 4 3 8 2 2 4 5" xfId="17205" xr:uid="{00000000-0005-0000-0000-00004C570000}"/>
    <cellStyle name="Standaard 4 3 8 2 2 4 6" xfId="28237" xr:uid="{00000000-0005-0000-0000-00004D570000}"/>
    <cellStyle name="Standaard 4 3 8 2 2 5" xfId="2735" xr:uid="{00000000-0005-0000-0000-00004E570000}"/>
    <cellStyle name="Standaard 4 3 8 2 2 5 2" xfId="7402" xr:uid="{00000000-0005-0000-0000-00004F570000}"/>
    <cellStyle name="Standaard 4 3 8 2 2 5 2 2" xfId="28244" xr:uid="{00000000-0005-0000-0000-000050570000}"/>
    <cellStyle name="Standaard 4 3 8 2 2 5 3" xfId="12539" xr:uid="{00000000-0005-0000-0000-000051570000}"/>
    <cellStyle name="Standaard 4 3 8 2 2 5 3 2" xfId="28245" xr:uid="{00000000-0005-0000-0000-000052570000}"/>
    <cellStyle name="Standaard 4 3 8 2 2 5 4" xfId="17207" xr:uid="{00000000-0005-0000-0000-000053570000}"/>
    <cellStyle name="Standaard 4 3 8 2 2 5 5" xfId="28243" xr:uid="{00000000-0005-0000-0000-000054570000}"/>
    <cellStyle name="Standaard 4 3 8 2 2 6" xfId="5071" xr:uid="{00000000-0005-0000-0000-000055570000}"/>
    <cellStyle name="Standaard 4 3 8 2 2 6 2" xfId="28246" xr:uid="{00000000-0005-0000-0000-000056570000}"/>
    <cellStyle name="Standaard 4 3 8 2 2 7" xfId="12528" xr:uid="{00000000-0005-0000-0000-000057570000}"/>
    <cellStyle name="Standaard 4 3 8 2 2 7 2" xfId="28247" xr:uid="{00000000-0005-0000-0000-000058570000}"/>
    <cellStyle name="Standaard 4 3 8 2 2 8" xfId="17196" xr:uid="{00000000-0005-0000-0000-000059570000}"/>
    <cellStyle name="Standaard 4 3 8 2 2 9" xfId="28212" xr:uid="{00000000-0005-0000-0000-00005A570000}"/>
    <cellStyle name="Standaard 4 3 8 2 3" xfId="594" xr:uid="{00000000-0005-0000-0000-00005B570000}"/>
    <cellStyle name="Standaard 4 3 8 2 3 2" xfId="2152" xr:uid="{00000000-0005-0000-0000-00005C570000}"/>
    <cellStyle name="Standaard 4 3 8 2 3 2 2" xfId="4483" xr:uid="{00000000-0005-0000-0000-00005D570000}"/>
    <cellStyle name="Standaard 4 3 8 2 3 2 2 2" xfId="9150" xr:uid="{00000000-0005-0000-0000-00005E570000}"/>
    <cellStyle name="Standaard 4 3 8 2 3 2 2 2 2" xfId="28251" xr:uid="{00000000-0005-0000-0000-00005F570000}"/>
    <cellStyle name="Standaard 4 3 8 2 3 2 2 3" xfId="12542" xr:uid="{00000000-0005-0000-0000-000060570000}"/>
    <cellStyle name="Standaard 4 3 8 2 3 2 2 3 2" xfId="28252" xr:uid="{00000000-0005-0000-0000-000061570000}"/>
    <cellStyle name="Standaard 4 3 8 2 3 2 2 4" xfId="17210" xr:uid="{00000000-0005-0000-0000-000062570000}"/>
    <cellStyle name="Standaard 4 3 8 2 3 2 2 5" xfId="28250" xr:uid="{00000000-0005-0000-0000-000063570000}"/>
    <cellStyle name="Standaard 4 3 8 2 3 2 3" xfId="6819" xr:uid="{00000000-0005-0000-0000-000064570000}"/>
    <cellStyle name="Standaard 4 3 8 2 3 2 3 2" xfId="28253" xr:uid="{00000000-0005-0000-0000-000065570000}"/>
    <cellStyle name="Standaard 4 3 8 2 3 2 4" xfId="12541" xr:uid="{00000000-0005-0000-0000-000066570000}"/>
    <cellStyle name="Standaard 4 3 8 2 3 2 4 2" xfId="28254" xr:uid="{00000000-0005-0000-0000-000067570000}"/>
    <cellStyle name="Standaard 4 3 8 2 3 2 5" xfId="17209" xr:uid="{00000000-0005-0000-0000-000068570000}"/>
    <cellStyle name="Standaard 4 3 8 2 3 2 6" xfId="28249" xr:uid="{00000000-0005-0000-0000-000069570000}"/>
    <cellStyle name="Standaard 4 3 8 2 3 3" xfId="1375" xr:uid="{00000000-0005-0000-0000-00006A570000}"/>
    <cellStyle name="Standaard 4 3 8 2 3 3 2" xfId="3706" xr:uid="{00000000-0005-0000-0000-00006B570000}"/>
    <cellStyle name="Standaard 4 3 8 2 3 3 2 2" xfId="8373" xr:uid="{00000000-0005-0000-0000-00006C570000}"/>
    <cellStyle name="Standaard 4 3 8 2 3 3 2 2 2" xfId="28257" xr:uid="{00000000-0005-0000-0000-00006D570000}"/>
    <cellStyle name="Standaard 4 3 8 2 3 3 2 3" xfId="12544" xr:uid="{00000000-0005-0000-0000-00006E570000}"/>
    <cellStyle name="Standaard 4 3 8 2 3 3 2 3 2" xfId="28258" xr:uid="{00000000-0005-0000-0000-00006F570000}"/>
    <cellStyle name="Standaard 4 3 8 2 3 3 2 4" xfId="17212" xr:uid="{00000000-0005-0000-0000-000070570000}"/>
    <cellStyle name="Standaard 4 3 8 2 3 3 2 5" xfId="28256" xr:uid="{00000000-0005-0000-0000-000071570000}"/>
    <cellStyle name="Standaard 4 3 8 2 3 3 3" xfId="6042" xr:uid="{00000000-0005-0000-0000-000072570000}"/>
    <cellStyle name="Standaard 4 3 8 2 3 3 3 2" xfId="28259" xr:uid="{00000000-0005-0000-0000-000073570000}"/>
    <cellStyle name="Standaard 4 3 8 2 3 3 4" xfId="12543" xr:uid="{00000000-0005-0000-0000-000074570000}"/>
    <cellStyle name="Standaard 4 3 8 2 3 3 4 2" xfId="28260" xr:uid="{00000000-0005-0000-0000-000075570000}"/>
    <cellStyle name="Standaard 4 3 8 2 3 3 5" xfId="17211" xr:uid="{00000000-0005-0000-0000-000076570000}"/>
    <cellStyle name="Standaard 4 3 8 2 3 3 6" xfId="28255" xr:uid="{00000000-0005-0000-0000-000077570000}"/>
    <cellStyle name="Standaard 4 3 8 2 3 4" xfId="2929" xr:uid="{00000000-0005-0000-0000-000078570000}"/>
    <cellStyle name="Standaard 4 3 8 2 3 4 2" xfId="7596" xr:uid="{00000000-0005-0000-0000-000079570000}"/>
    <cellStyle name="Standaard 4 3 8 2 3 4 2 2" xfId="28262" xr:uid="{00000000-0005-0000-0000-00007A570000}"/>
    <cellStyle name="Standaard 4 3 8 2 3 4 3" xfId="12545" xr:uid="{00000000-0005-0000-0000-00007B570000}"/>
    <cellStyle name="Standaard 4 3 8 2 3 4 3 2" xfId="28263" xr:uid="{00000000-0005-0000-0000-00007C570000}"/>
    <cellStyle name="Standaard 4 3 8 2 3 4 4" xfId="17213" xr:uid="{00000000-0005-0000-0000-00007D570000}"/>
    <cellStyle name="Standaard 4 3 8 2 3 4 5" xfId="28261" xr:uid="{00000000-0005-0000-0000-00007E570000}"/>
    <cellStyle name="Standaard 4 3 8 2 3 5" xfId="5265" xr:uid="{00000000-0005-0000-0000-00007F570000}"/>
    <cellStyle name="Standaard 4 3 8 2 3 5 2" xfId="28264" xr:uid="{00000000-0005-0000-0000-000080570000}"/>
    <cellStyle name="Standaard 4 3 8 2 3 6" xfId="12540" xr:uid="{00000000-0005-0000-0000-000081570000}"/>
    <cellStyle name="Standaard 4 3 8 2 3 6 2" xfId="28265" xr:uid="{00000000-0005-0000-0000-000082570000}"/>
    <cellStyle name="Standaard 4 3 8 2 3 7" xfId="17208" xr:uid="{00000000-0005-0000-0000-000083570000}"/>
    <cellStyle name="Standaard 4 3 8 2 3 8" xfId="28248" xr:uid="{00000000-0005-0000-0000-000084570000}"/>
    <cellStyle name="Standaard 4 3 8 2 4" xfId="1764" xr:uid="{00000000-0005-0000-0000-000085570000}"/>
    <cellStyle name="Standaard 4 3 8 2 4 2" xfId="4095" xr:uid="{00000000-0005-0000-0000-000086570000}"/>
    <cellStyle name="Standaard 4 3 8 2 4 2 2" xfId="8762" xr:uid="{00000000-0005-0000-0000-000087570000}"/>
    <cellStyle name="Standaard 4 3 8 2 4 2 2 2" xfId="28268" xr:uid="{00000000-0005-0000-0000-000088570000}"/>
    <cellStyle name="Standaard 4 3 8 2 4 2 3" xfId="12547" xr:uid="{00000000-0005-0000-0000-000089570000}"/>
    <cellStyle name="Standaard 4 3 8 2 4 2 3 2" xfId="28269" xr:uid="{00000000-0005-0000-0000-00008A570000}"/>
    <cellStyle name="Standaard 4 3 8 2 4 2 4" xfId="17215" xr:uid="{00000000-0005-0000-0000-00008B570000}"/>
    <cellStyle name="Standaard 4 3 8 2 4 2 5" xfId="28267" xr:uid="{00000000-0005-0000-0000-00008C570000}"/>
    <cellStyle name="Standaard 4 3 8 2 4 3" xfId="6431" xr:uid="{00000000-0005-0000-0000-00008D570000}"/>
    <cellStyle name="Standaard 4 3 8 2 4 3 2" xfId="28270" xr:uid="{00000000-0005-0000-0000-00008E570000}"/>
    <cellStyle name="Standaard 4 3 8 2 4 4" xfId="12546" xr:uid="{00000000-0005-0000-0000-00008F570000}"/>
    <cellStyle name="Standaard 4 3 8 2 4 4 2" xfId="28271" xr:uid="{00000000-0005-0000-0000-000090570000}"/>
    <cellStyle name="Standaard 4 3 8 2 4 5" xfId="17214" xr:uid="{00000000-0005-0000-0000-000091570000}"/>
    <cellStyle name="Standaard 4 3 8 2 4 6" xfId="28266" xr:uid="{00000000-0005-0000-0000-000092570000}"/>
    <cellStyle name="Standaard 4 3 8 2 5" xfId="987" xr:uid="{00000000-0005-0000-0000-000093570000}"/>
    <cellStyle name="Standaard 4 3 8 2 5 2" xfId="3318" xr:uid="{00000000-0005-0000-0000-000094570000}"/>
    <cellStyle name="Standaard 4 3 8 2 5 2 2" xfId="7985" xr:uid="{00000000-0005-0000-0000-000095570000}"/>
    <cellStyle name="Standaard 4 3 8 2 5 2 2 2" xfId="28274" xr:uid="{00000000-0005-0000-0000-000096570000}"/>
    <cellStyle name="Standaard 4 3 8 2 5 2 3" xfId="12549" xr:uid="{00000000-0005-0000-0000-000097570000}"/>
    <cellStyle name="Standaard 4 3 8 2 5 2 3 2" xfId="28275" xr:uid="{00000000-0005-0000-0000-000098570000}"/>
    <cellStyle name="Standaard 4 3 8 2 5 2 4" xfId="17217" xr:uid="{00000000-0005-0000-0000-000099570000}"/>
    <cellStyle name="Standaard 4 3 8 2 5 2 5" xfId="28273" xr:uid="{00000000-0005-0000-0000-00009A570000}"/>
    <cellStyle name="Standaard 4 3 8 2 5 3" xfId="5654" xr:uid="{00000000-0005-0000-0000-00009B570000}"/>
    <cellStyle name="Standaard 4 3 8 2 5 3 2" xfId="28276" xr:uid="{00000000-0005-0000-0000-00009C570000}"/>
    <cellStyle name="Standaard 4 3 8 2 5 4" xfId="12548" xr:uid="{00000000-0005-0000-0000-00009D570000}"/>
    <cellStyle name="Standaard 4 3 8 2 5 4 2" xfId="28277" xr:uid="{00000000-0005-0000-0000-00009E570000}"/>
    <cellStyle name="Standaard 4 3 8 2 5 5" xfId="17216" xr:uid="{00000000-0005-0000-0000-00009F570000}"/>
    <cellStyle name="Standaard 4 3 8 2 5 6" xfId="28272" xr:uid="{00000000-0005-0000-0000-0000A0570000}"/>
    <cellStyle name="Standaard 4 3 8 2 6" xfId="2541" xr:uid="{00000000-0005-0000-0000-0000A1570000}"/>
    <cellStyle name="Standaard 4 3 8 2 6 2" xfId="7208" xr:uid="{00000000-0005-0000-0000-0000A2570000}"/>
    <cellStyle name="Standaard 4 3 8 2 6 2 2" xfId="28279" xr:uid="{00000000-0005-0000-0000-0000A3570000}"/>
    <cellStyle name="Standaard 4 3 8 2 6 3" xfId="12550" xr:uid="{00000000-0005-0000-0000-0000A4570000}"/>
    <cellStyle name="Standaard 4 3 8 2 6 3 2" xfId="28280" xr:uid="{00000000-0005-0000-0000-0000A5570000}"/>
    <cellStyle name="Standaard 4 3 8 2 6 4" xfId="17218" xr:uid="{00000000-0005-0000-0000-0000A6570000}"/>
    <cellStyle name="Standaard 4 3 8 2 6 5" xfId="28278" xr:uid="{00000000-0005-0000-0000-0000A7570000}"/>
    <cellStyle name="Standaard 4 3 8 2 7" xfId="4877" xr:uid="{00000000-0005-0000-0000-0000A8570000}"/>
    <cellStyle name="Standaard 4 3 8 2 7 2" xfId="28281" xr:uid="{00000000-0005-0000-0000-0000A9570000}"/>
    <cellStyle name="Standaard 4 3 8 2 8" xfId="12527" xr:uid="{00000000-0005-0000-0000-0000AA570000}"/>
    <cellStyle name="Standaard 4 3 8 2 8 2" xfId="28282" xr:uid="{00000000-0005-0000-0000-0000AB570000}"/>
    <cellStyle name="Standaard 4 3 8 2 9" xfId="17195" xr:uid="{00000000-0005-0000-0000-0000AC570000}"/>
    <cellStyle name="Standaard 4 3 8 3" xfId="273" xr:uid="{00000000-0005-0000-0000-0000AD570000}"/>
    <cellStyle name="Standaard 4 3 8 3 2" xfId="664" xr:uid="{00000000-0005-0000-0000-0000AE570000}"/>
    <cellStyle name="Standaard 4 3 8 3 2 2" xfId="2222" xr:uid="{00000000-0005-0000-0000-0000AF570000}"/>
    <cellStyle name="Standaard 4 3 8 3 2 2 2" xfId="4553" xr:uid="{00000000-0005-0000-0000-0000B0570000}"/>
    <cellStyle name="Standaard 4 3 8 3 2 2 2 2" xfId="9220" xr:uid="{00000000-0005-0000-0000-0000B1570000}"/>
    <cellStyle name="Standaard 4 3 8 3 2 2 2 2 2" xfId="28287" xr:uid="{00000000-0005-0000-0000-0000B2570000}"/>
    <cellStyle name="Standaard 4 3 8 3 2 2 2 3" xfId="12554" xr:uid="{00000000-0005-0000-0000-0000B3570000}"/>
    <cellStyle name="Standaard 4 3 8 3 2 2 2 3 2" xfId="28288" xr:uid="{00000000-0005-0000-0000-0000B4570000}"/>
    <cellStyle name="Standaard 4 3 8 3 2 2 2 4" xfId="17222" xr:uid="{00000000-0005-0000-0000-0000B5570000}"/>
    <cellStyle name="Standaard 4 3 8 3 2 2 2 5" xfId="28286" xr:uid="{00000000-0005-0000-0000-0000B6570000}"/>
    <cellStyle name="Standaard 4 3 8 3 2 2 3" xfId="6889" xr:uid="{00000000-0005-0000-0000-0000B7570000}"/>
    <cellStyle name="Standaard 4 3 8 3 2 2 3 2" xfId="28289" xr:uid="{00000000-0005-0000-0000-0000B8570000}"/>
    <cellStyle name="Standaard 4 3 8 3 2 2 4" xfId="12553" xr:uid="{00000000-0005-0000-0000-0000B9570000}"/>
    <cellStyle name="Standaard 4 3 8 3 2 2 4 2" xfId="28290" xr:uid="{00000000-0005-0000-0000-0000BA570000}"/>
    <cellStyle name="Standaard 4 3 8 3 2 2 5" xfId="17221" xr:uid="{00000000-0005-0000-0000-0000BB570000}"/>
    <cellStyle name="Standaard 4 3 8 3 2 2 6" xfId="28285" xr:uid="{00000000-0005-0000-0000-0000BC570000}"/>
    <cellStyle name="Standaard 4 3 8 3 2 3" xfId="1445" xr:uid="{00000000-0005-0000-0000-0000BD570000}"/>
    <cellStyle name="Standaard 4 3 8 3 2 3 2" xfId="3776" xr:uid="{00000000-0005-0000-0000-0000BE570000}"/>
    <cellStyle name="Standaard 4 3 8 3 2 3 2 2" xfId="8443" xr:uid="{00000000-0005-0000-0000-0000BF570000}"/>
    <cellStyle name="Standaard 4 3 8 3 2 3 2 2 2" xfId="28293" xr:uid="{00000000-0005-0000-0000-0000C0570000}"/>
    <cellStyle name="Standaard 4 3 8 3 2 3 2 3" xfId="12556" xr:uid="{00000000-0005-0000-0000-0000C1570000}"/>
    <cellStyle name="Standaard 4 3 8 3 2 3 2 3 2" xfId="28294" xr:uid="{00000000-0005-0000-0000-0000C2570000}"/>
    <cellStyle name="Standaard 4 3 8 3 2 3 2 4" xfId="17224" xr:uid="{00000000-0005-0000-0000-0000C3570000}"/>
    <cellStyle name="Standaard 4 3 8 3 2 3 2 5" xfId="28292" xr:uid="{00000000-0005-0000-0000-0000C4570000}"/>
    <cellStyle name="Standaard 4 3 8 3 2 3 3" xfId="6112" xr:uid="{00000000-0005-0000-0000-0000C5570000}"/>
    <cellStyle name="Standaard 4 3 8 3 2 3 3 2" xfId="28295" xr:uid="{00000000-0005-0000-0000-0000C6570000}"/>
    <cellStyle name="Standaard 4 3 8 3 2 3 4" xfId="12555" xr:uid="{00000000-0005-0000-0000-0000C7570000}"/>
    <cellStyle name="Standaard 4 3 8 3 2 3 4 2" xfId="28296" xr:uid="{00000000-0005-0000-0000-0000C8570000}"/>
    <cellStyle name="Standaard 4 3 8 3 2 3 5" xfId="17223" xr:uid="{00000000-0005-0000-0000-0000C9570000}"/>
    <cellStyle name="Standaard 4 3 8 3 2 3 6" xfId="28291" xr:uid="{00000000-0005-0000-0000-0000CA570000}"/>
    <cellStyle name="Standaard 4 3 8 3 2 4" xfId="2999" xr:uid="{00000000-0005-0000-0000-0000CB570000}"/>
    <cellStyle name="Standaard 4 3 8 3 2 4 2" xfId="7666" xr:uid="{00000000-0005-0000-0000-0000CC570000}"/>
    <cellStyle name="Standaard 4 3 8 3 2 4 2 2" xfId="28298" xr:uid="{00000000-0005-0000-0000-0000CD570000}"/>
    <cellStyle name="Standaard 4 3 8 3 2 4 3" xfId="12557" xr:uid="{00000000-0005-0000-0000-0000CE570000}"/>
    <cellStyle name="Standaard 4 3 8 3 2 4 3 2" xfId="28299" xr:uid="{00000000-0005-0000-0000-0000CF570000}"/>
    <cellStyle name="Standaard 4 3 8 3 2 4 4" xfId="17225" xr:uid="{00000000-0005-0000-0000-0000D0570000}"/>
    <cellStyle name="Standaard 4 3 8 3 2 4 5" xfId="28297" xr:uid="{00000000-0005-0000-0000-0000D1570000}"/>
    <cellStyle name="Standaard 4 3 8 3 2 5" xfId="5335" xr:uid="{00000000-0005-0000-0000-0000D2570000}"/>
    <cellStyle name="Standaard 4 3 8 3 2 5 2" xfId="28300" xr:uid="{00000000-0005-0000-0000-0000D3570000}"/>
    <cellStyle name="Standaard 4 3 8 3 2 6" xfId="12552" xr:uid="{00000000-0005-0000-0000-0000D4570000}"/>
    <cellStyle name="Standaard 4 3 8 3 2 6 2" xfId="28301" xr:uid="{00000000-0005-0000-0000-0000D5570000}"/>
    <cellStyle name="Standaard 4 3 8 3 2 7" xfId="17220" xr:uid="{00000000-0005-0000-0000-0000D6570000}"/>
    <cellStyle name="Standaard 4 3 8 3 2 8" xfId="28284" xr:uid="{00000000-0005-0000-0000-0000D7570000}"/>
    <cellStyle name="Standaard 4 3 8 3 3" xfId="1834" xr:uid="{00000000-0005-0000-0000-0000D8570000}"/>
    <cellStyle name="Standaard 4 3 8 3 3 2" xfId="4165" xr:uid="{00000000-0005-0000-0000-0000D9570000}"/>
    <cellStyle name="Standaard 4 3 8 3 3 2 2" xfId="8832" xr:uid="{00000000-0005-0000-0000-0000DA570000}"/>
    <cellStyle name="Standaard 4 3 8 3 3 2 2 2" xfId="28304" xr:uid="{00000000-0005-0000-0000-0000DB570000}"/>
    <cellStyle name="Standaard 4 3 8 3 3 2 3" xfId="12559" xr:uid="{00000000-0005-0000-0000-0000DC570000}"/>
    <cellStyle name="Standaard 4 3 8 3 3 2 3 2" xfId="28305" xr:uid="{00000000-0005-0000-0000-0000DD570000}"/>
    <cellStyle name="Standaard 4 3 8 3 3 2 4" xfId="17227" xr:uid="{00000000-0005-0000-0000-0000DE570000}"/>
    <cellStyle name="Standaard 4 3 8 3 3 2 5" xfId="28303" xr:uid="{00000000-0005-0000-0000-0000DF570000}"/>
    <cellStyle name="Standaard 4 3 8 3 3 3" xfId="6501" xr:uid="{00000000-0005-0000-0000-0000E0570000}"/>
    <cellStyle name="Standaard 4 3 8 3 3 3 2" xfId="28306" xr:uid="{00000000-0005-0000-0000-0000E1570000}"/>
    <cellStyle name="Standaard 4 3 8 3 3 4" xfId="12558" xr:uid="{00000000-0005-0000-0000-0000E2570000}"/>
    <cellStyle name="Standaard 4 3 8 3 3 4 2" xfId="28307" xr:uid="{00000000-0005-0000-0000-0000E3570000}"/>
    <cellStyle name="Standaard 4 3 8 3 3 5" xfId="17226" xr:uid="{00000000-0005-0000-0000-0000E4570000}"/>
    <cellStyle name="Standaard 4 3 8 3 3 6" xfId="28302" xr:uid="{00000000-0005-0000-0000-0000E5570000}"/>
    <cellStyle name="Standaard 4 3 8 3 4" xfId="1057" xr:uid="{00000000-0005-0000-0000-0000E6570000}"/>
    <cellStyle name="Standaard 4 3 8 3 4 2" xfId="3388" xr:uid="{00000000-0005-0000-0000-0000E7570000}"/>
    <cellStyle name="Standaard 4 3 8 3 4 2 2" xfId="8055" xr:uid="{00000000-0005-0000-0000-0000E8570000}"/>
    <cellStyle name="Standaard 4 3 8 3 4 2 2 2" xfId="28310" xr:uid="{00000000-0005-0000-0000-0000E9570000}"/>
    <cellStyle name="Standaard 4 3 8 3 4 2 3" xfId="12561" xr:uid="{00000000-0005-0000-0000-0000EA570000}"/>
    <cellStyle name="Standaard 4 3 8 3 4 2 3 2" xfId="28311" xr:uid="{00000000-0005-0000-0000-0000EB570000}"/>
    <cellStyle name="Standaard 4 3 8 3 4 2 4" xfId="17229" xr:uid="{00000000-0005-0000-0000-0000EC570000}"/>
    <cellStyle name="Standaard 4 3 8 3 4 2 5" xfId="28309" xr:uid="{00000000-0005-0000-0000-0000ED570000}"/>
    <cellStyle name="Standaard 4 3 8 3 4 3" xfId="5724" xr:uid="{00000000-0005-0000-0000-0000EE570000}"/>
    <cellStyle name="Standaard 4 3 8 3 4 3 2" xfId="28312" xr:uid="{00000000-0005-0000-0000-0000EF570000}"/>
    <cellStyle name="Standaard 4 3 8 3 4 4" xfId="12560" xr:uid="{00000000-0005-0000-0000-0000F0570000}"/>
    <cellStyle name="Standaard 4 3 8 3 4 4 2" xfId="28313" xr:uid="{00000000-0005-0000-0000-0000F1570000}"/>
    <cellStyle name="Standaard 4 3 8 3 4 5" xfId="17228" xr:uid="{00000000-0005-0000-0000-0000F2570000}"/>
    <cellStyle name="Standaard 4 3 8 3 4 6" xfId="28308" xr:uid="{00000000-0005-0000-0000-0000F3570000}"/>
    <cellStyle name="Standaard 4 3 8 3 5" xfId="2611" xr:uid="{00000000-0005-0000-0000-0000F4570000}"/>
    <cellStyle name="Standaard 4 3 8 3 5 2" xfId="7278" xr:uid="{00000000-0005-0000-0000-0000F5570000}"/>
    <cellStyle name="Standaard 4 3 8 3 5 2 2" xfId="28315" xr:uid="{00000000-0005-0000-0000-0000F6570000}"/>
    <cellStyle name="Standaard 4 3 8 3 5 3" xfId="12562" xr:uid="{00000000-0005-0000-0000-0000F7570000}"/>
    <cellStyle name="Standaard 4 3 8 3 5 3 2" xfId="28316" xr:uid="{00000000-0005-0000-0000-0000F8570000}"/>
    <cellStyle name="Standaard 4 3 8 3 5 4" xfId="17230" xr:uid="{00000000-0005-0000-0000-0000F9570000}"/>
    <cellStyle name="Standaard 4 3 8 3 5 5" xfId="28314" xr:uid="{00000000-0005-0000-0000-0000FA570000}"/>
    <cellStyle name="Standaard 4 3 8 3 6" xfId="4947" xr:uid="{00000000-0005-0000-0000-0000FB570000}"/>
    <cellStyle name="Standaard 4 3 8 3 6 2" xfId="28317" xr:uid="{00000000-0005-0000-0000-0000FC570000}"/>
    <cellStyle name="Standaard 4 3 8 3 7" xfId="12551" xr:uid="{00000000-0005-0000-0000-0000FD570000}"/>
    <cellStyle name="Standaard 4 3 8 3 7 2" xfId="28318" xr:uid="{00000000-0005-0000-0000-0000FE570000}"/>
    <cellStyle name="Standaard 4 3 8 3 8" xfId="17219" xr:uid="{00000000-0005-0000-0000-0000FF570000}"/>
    <cellStyle name="Standaard 4 3 8 3 9" xfId="28283" xr:uid="{00000000-0005-0000-0000-000000580000}"/>
    <cellStyle name="Standaard 4 3 8 4" xfId="470" xr:uid="{00000000-0005-0000-0000-000001580000}"/>
    <cellStyle name="Standaard 4 3 8 4 2" xfId="2028" xr:uid="{00000000-0005-0000-0000-000002580000}"/>
    <cellStyle name="Standaard 4 3 8 4 2 2" xfId="4359" xr:uid="{00000000-0005-0000-0000-000003580000}"/>
    <cellStyle name="Standaard 4 3 8 4 2 2 2" xfId="9026" xr:uid="{00000000-0005-0000-0000-000004580000}"/>
    <cellStyle name="Standaard 4 3 8 4 2 2 2 2" xfId="28322" xr:uid="{00000000-0005-0000-0000-000005580000}"/>
    <cellStyle name="Standaard 4 3 8 4 2 2 3" xfId="12565" xr:uid="{00000000-0005-0000-0000-000006580000}"/>
    <cellStyle name="Standaard 4 3 8 4 2 2 3 2" xfId="28323" xr:uid="{00000000-0005-0000-0000-000007580000}"/>
    <cellStyle name="Standaard 4 3 8 4 2 2 4" xfId="17233" xr:uid="{00000000-0005-0000-0000-000008580000}"/>
    <cellStyle name="Standaard 4 3 8 4 2 2 5" xfId="28321" xr:uid="{00000000-0005-0000-0000-000009580000}"/>
    <cellStyle name="Standaard 4 3 8 4 2 3" xfId="6695" xr:uid="{00000000-0005-0000-0000-00000A580000}"/>
    <cellStyle name="Standaard 4 3 8 4 2 3 2" xfId="28324" xr:uid="{00000000-0005-0000-0000-00000B580000}"/>
    <cellStyle name="Standaard 4 3 8 4 2 4" xfId="12564" xr:uid="{00000000-0005-0000-0000-00000C580000}"/>
    <cellStyle name="Standaard 4 3 8 4 2 4 2" xfId="28325" xr:uid="{00000000-0005-0000-0000-00000D580000}"/>
    <cellStyle name="Standaard 4 3 8 4 2 5" xfId="17232" xr:uid="{00000000-0005-0000-0000-00000E580000}"/>
    <cellStyle name="Standaard 4 3 8 4 2 6" xfId="28320" xr:uid="{00000000-0005-0000-0000-00000F580000}"/>
    <cellStyle name="Standaard 4 3 8 4 3" xfId="1251" xr:uid="{00000000-0005-0000-0000-000010580000}"/>
    <cellStyle name="Standaard 4 3 8 4 3 2" xfId="3582" xr:uid="{00000000-0005-0000-0000-000011580000}"/>
    <cellStyle name="Standaard 4 3 8 4 3 2 2" xfId="8249" xr:uid="{00000000-0005-0000-0000-000012580000}"/>
    <cellStyle name="Standaard 4 3 8 4 3 2 2 2" xfId="28328" xr:uid="{00000000-0005-0000-0000-000013580000}"/>
    <cellStyle name="Standaard 4 3 8 4 3 2 3" xfId="12567" xr:uid="{00000000-0005-0000-0000-000014580000}"/>
    <cellStyle name="Standaard 4 3 8 4 3 2 3 2" xfId="28329" xr:uid="{00000000-0005-0000-0000-000015580000}"/>
    <cellStyle name="Standaard 4 3 8 4 3 2 4" xfId="17235" xr:uid="{00000000-0005-0000-0000-000016580000}"/>
    <cellStyle name="Standaard 4 3 8 4 3 2 5" xfId="28327" xr:uid="{00000000-0005-0000-0000-000017580000}"/>
    <cellStyle name="Standaard 4 3 8 4 3 3" xfId="5918" xr:uid="{00000000-0005-0000-0000-000018580000}"/>
    <cellStyle name="Standaard 4 3 8 4 3 3 2" xfId="28330" xr:uid="{00000000-0005-0000-0000-000019580000}"/>
    <cellStyle name="Standaard 4 3 8 4 3 4" xfId="12566" xr:uid="{00000000-0005-0000-0000-00001A580000}"/>
    <cellStyle name="Standaard 4 3 8 4 3 4 2" xfId="28331" xr:uid="{00000000-0005-0000-0000-00001B580000}"/>
    <cellStyle name="Standaard 4 3 8 4 3 5" xfId="17234" xr:uid="{00000000-0005-0000-0000-00001C580000}"/>
    <cellStyle name="Standaard 4 3 8 4 3 6" xfId="28326" xr:uid="{00000000-0005-0000-0000-00001D580000}"/>
    <cellStyle name="Standaard 4 3 8 4 4" xfId="2805" xr:uid="{00000000-0005-0000-0000-00001E580000}"/>
    <cellStyle name="Standaard 4 3 8 4 4 2" xfId="7472" xr:uid="{00000000-0005-0000-0000-00001F580000}"/>
    <cellStyle name="Standaard 4 3 8 4 4 2 2" xfId="28333" xr:uid="{00000000-0005-0000-0000-000020580000}"/>
    <cellStyle name="Standaard 4 3 8 4 4 3" xfId="12568" xr:uid="{00000000-0005-0000-0000-000021580000}"/>
    <cellStyle name="Standaard 4 3 8 4 4 3 2" xfId="28334" xr:uid="{00000000-0005-0000-0000-000022580000}"/>
    <cellStyle name="Standaard 4 3 8 4 4 4" xfId="17236" xr:uid="{00000000-0005-0000-0000-000023580000}"/>
    <cellStyle name="Standaard 4 3 8 4 4 5" xfId="28332" xr:uid="{00000000-0005-0000-0000-000024580000}"/>
    <cellStyle name="Standaard 4 3 8 4 5" xfId="5141" xr:uid="{00000000-0005-0000-0000-000025580000}"/>
    <cellStyle name="Standaard 4 3 8 4 5 2" xfId="28335" xr:uid="{00000000-0005-0000-0000-000026580000}"/>
    <cellStyle name="Standaard 4 3 8 4 6" xfId="12563" xr:uid="{00000000-0005-0000-0000-000027580000}"/>
    <cellStyle name="Standaard 4 3 8 4 6 2" xfId="28336" xr:uid="{00000000-0005-0000-0000-000028580000}"/>
    <cellStyle name="Standaard 4 3 8 4 7" xfId="17231" xr:uid="{00000000-0005-0000-0000-000029580000}"/>
    <cellStyle name="Standaard 4 3 8 4 8" xfId="28319" xr:uid="{00000000-0005-0000-0000-00002A580000}"/>
    <cellStyle name="Standaard 4 3 8 5" xfId="1640" xr:uid="{00000000-0005-0000-0000-00002B580000}"/>
    <cellStyle name="Standaard 4 3 8 5 2" xfId="3971" xr:uid="{00000000-0005-0000-0000-00002C580000}"/>
    <cellStyle name="Standaard 4 3 8 5 2 2" xfId="8638" xr:uid="{00000000-0005-0000-0000-00002D580000}"/>
    <cellStyle name="Standaard 4 3 8 5 2 2 2" xfId="28339" xr:uid="{00000000-0005-0000-0000-00002E580000}"/>
    <cellStyle name="Standaard 4 3 8 5 2 3" xfId="12570" xr:uid="{00000000-0005-0000-0000-00002F580000}"/>
    <cellStyle name="Standaard 4 3 8 5 2 3 2" xfId="28340" xr:uid="{00000000-0005-0000-0000-000030580000}"/>
    <cellStyle name="Standaard 4 3 8 5 2 4" xfId="17238" xr:uid="{00000000-0005-0000-0000-000031580000}"/>
    <cellStyle name="Standaard 4 3 8 5 2 5" xfId="28338" xr:uid="{00000000-0005-0000-0000-000032580000}"/>
    <cellStyle name="Standaard 4 3 8 5 3" xfId="6307" xr:uid="{00000000-0005-0000-0000-000033580000}"/>
    <cellStyle name="Standaard 4 3 8 5 3 2" xfId="28341" xr:uid="{00000000-0005-0000-0000-000034580000}"/>
    <cellStyle name="Standaard 4 3 8 5 4" xfId="12569" xr:uid="{00000000-0005-0000-0000-000035580000}"/>
    <cellStyle name="Standaard 4 3 8 5 4 2" xfId="28342" xr:uid="{00000000-0005-0000-0000-000036580000}"/>
    <cellStyle name="Standaard 4 3 8 5 5" xfId="17237" xr:uid="{00000000-0005-0000-0000-000037580000}"/>
    <cellStyle name="Standaard 4 3 8 5 6" xfId="28337" xr:uid="{00000000-0005-0000-0000-000038580000}"/>
    <cellStyle name="Standaard 4 3 8 6" xfId="863" xr:uid="{00000000-0005-0000-0000-000039580000}"/>
    <cellStyle name="Standaard 4 3 8 6 2" xfId="3194" xr:uid="{00000000-0005-0000-0000-00003A580000}"/>
    <cellStyle name="Standaard 4 3 8 6 2 2" xfId="7861" xr:uid="{00000000-0005-0000-0000-00003B580000}"/>
    <cellStyle name="Standaard 4 3 8 6 2 2 2" xfId="28345" xr:uid="{00000000-0005-0000-0000-00003C580000}"/>
    <cellStyle name="Standaard 4 3 8 6 2 3" xfId="12572" xr:uid="{00000000-0005-0000-0000-00003D580000}"/>
    <cellStyle name="Standaard 4 3 8 6 2 3 2" xfId="28346" xr:uid="{00000000-0005-0000-0000-00003E580000}"/>
    <cellStyle name="Standaard 4 3 8 6 2 4" xfId="17240" xr:uid="{00000000-0005-0000-0000-00003F580000}"/>
    <cellStyle name="Standaard 4 3 8 6 2 5" xfId="28344" xr:uid="{00000000-0005-0000-0000-000040580000}"/>
    <cellStyle name="Standaard 4 3 8 6 3" xfId="5530" xr:uid="{00000000-0005-0000-0000-000041580000}"/>
    <cellStyle name="Standaard 4 3 8 6 3 2" xfId="28347" xr:uid="{00000000-0005-0000-0000-000042580000}"/>
    <cellStyle name="Standaard 4 3 8 6 4" xfId="12571" xr:uid="{00000000-0005-0000-0000-000043580000}"/>
    <cellStyle name="Standaard 4 3 8 6 4 2" xfId="28348" xr:uid="{00000000-0005-0000-0000-000044580000}"/>
    <cellStyle name="Standaard 4 3 8 6 5" xfId="17239" xr:uid="{00000000-0005-0000-0000-000045580000}"/>
    <cellStyle name="Standaard 4 3 8 6 6" xfId="28343" xr:uid="{00000000-0005-0000-0000-000046580000}"/>
    <cellStyle name="Standaard 4 3 8 7" xfId="2417" xr:uid="{00000000-0005-0000-0000-000047580000}"/>
    <cellStyle name="Standaard 4 3 8 7 2" xfId="7084" xr:uid="{00000000-0005-0000-0000-000048580000}"/>
    <cellStyle name="Standaard 4 3 8 7 2 2" xfId="28350" xr:uid="{00000000-0005-0000-0000-000049580000}"/>
    <cellStyle name="Standaard 4 3 8 7 3" xfId="12573" xr:uid="{00000000-0005-0000-0000-00004A580000}"/>
    <cellStyle name="Standaard 4 3 8 7 3 2" xfId="28351" xr:uid="{00000000-0005-0000-0000-00004B580000}"/>
    <cellStyle name="Standaard 4 3 8 7 4" xfId="17241" xr:uid="{00000000-0005-0000-0000-00004C580000}"/>
    <cellStyle name="Standaard 4 3 8 7 5" xfId="28349" xr:uid="{00000000-0005-0000-0000-00004D580000}"/>
    <cellStyle name="Standaard 4 3 8 8" xfId="4778" xr:uid="{00000000-0005-0000-0000-00004E580000}"/>
    <cellStyle name="Standaard 4 3 8 8 2" xfId="28352" xr:uid="{00000000-0005-0000-0000-00004F580000}"/>
    <cellStyle name="Standaard 4 3 8 9" xfId="12526" xr:uid="{00000000-0005-0000-0000-000050580000}"/>
    <cellStyle name="Standaard 4 3 8 9 2" xfId="28353" xr:uid="{00000000-0005-0000-0000-000051580000}"/>
    <cellStyle name="Standaard 4 3 9" xfId="113" xr:uid="{00000000-0005-0000-0000-000052580000}"/>
    <cellStyle name="Standaard 4 3 9 10" xfId="28354" xr:uid="{00000000-0005-0000-0000-000053580000}"/>
    <cellStyle name="Standaard 4 3 9 2" xfId="307" xr:uid="{00000000-0005-0000-0000-000054580000}"/>
    <cellStyle name="Standaard 4 3 9 2 2" xfId="698" xr:uid="{00000000-0005-0000-0000-000055580000}"/>
    <cellStyle name="Standaard 4 3 9 2 2 2" xfId="2256" xr:uid="{00000000-0005-0000-0000-000056580000}"/>
    <cellStyle name="Standaard 4 3 9 2 2 2 2" xfId="4587" xr:uid="{00000000-0005-0000-0000-000057580000}"/>
    <cellStyle name="Standaard 4 3 9 2 2 2 2 2" xfId="9254" xr:uid="{00000000-0005-0000-0000-000058580000}"/>
    <cellStyle name="Standaard 4 3 9 2 2 2 2 2 2" xfId="28359" xr:uid="{00000000-0005-0000-0000-000059580000}"/>
    <cellStyle name="Standaard 4 3 9 2 2 2 2 3" xfId="12578" xr:uid="{00000000-0005-0000-0000-00005A580000}"/>
    <cellStyle name="Standaard 4 3 9 2 2 2 2 3 2" xfId="28360" xr:uid="{00000000-0005-0000-0000-00005B580000}"/>
    <cellStyle name="Standaard 4 3 9 2 2 2 2 4" xfId="17246" xr:uid="{00000000-0005-0000-0000-00005C580000}"/>
    <cellStyle name="Standaard 4 3 9 2 2 2 2 5" xfId="28358" xr:uid="{00000000-0005-0000-0000-00005D580000}"/>
    <cellStyle name="Standaard 4 3 9 2 2 2 3" xfId="6923" xr:uid="{00000000-0005-0000-0000-00005E580000}"/>
    <cellStyle name="Standaard 4 3 9 2 2 2 3 2" xfId="28361" xr:uid="{00000000-0005-0000-0000-00005F580000}"/>
    <cellStyle name="Standaard 4 3 9 2 2 2 4" xfId="12577" xr:uid="{00000000-0005-0000-0000-000060580000}"/>
    <cellStyle name="Standaard 4 3 9 2 2 2 4 2" xfId="28362" xr:uid="{00000000-0005-0000-0000-000061580000}"/>
    <cellStyle name="Standaard 4 3 9 2 2 2 5" xfId="17245" xr:uid="{00000000-0005-0000-0000-000062580000}"/>
    <cellStyle name="Standaard 4 3 9 2 2 2 6" xfId="28357" xr:uid="{00000000-0005-0000-0000-000063580000}"/>
    <cellStyle name="Standaard 4 3 9 2 2 3" xfId="1479" xr:uid="{00000000-0005-0000-0000-000064580000}"/>
    <cellStyle name="Standaard 4 3 9 2 2 3 2" xfId="3810" xr:uid="{00000000-0005-0000-0000-000065580000}"/>
    <cellStyle name="Standaard 4 3 9 2 2 3 2 2" xfId="8477" xr:uid="{00000000-0005-0000-0000-000066580000}"/>
    <cellStyle name="Standaard 4 3 9 2 2 3 2 2 2" xfId="28365" xr:uid="{00000000-0005-0000-0000-000067580000}"/>
    <cellStyle name="Standaard 4 3 9 2 2 3 2 3" xfId="12580" xr:uid="{00000000-0005-0000-0000-000068580000}"/>
    <cellStyle name="Standaard 4 3 9 2 2 3 2 3 2" xfId="28366" xr:uid="{00000000-0005-0000-0000-000069580000}"/>
    <cellStyle name="Standaard 4 3 9 2 2 3 2 4" xfId="17248" xr:uid="{00000000-0005-0000-0000-00006A580000}"/>
    <cellStyle name="Standaard 4 3 9 2 2 3 2 5" xfId="28364" xr:uid="{00000000-0005-0000-0000-00006B580000}"/>
    <cellStyle name="Standaard 4 3 9 2 2 3 3" xfId="6146" xr:uid="{00000000-0005-0000-0000-00006C580000}"/>
    <cellStyle name="Standaard 4 3 9 2 2 3 3 2" xfId="28367" xr:uid="{00000000-0005-0000-0000-00006D580000}"/>
    <cellStyle name="Standaard 4 3 9 2 2 3 4" xfId="12579" xr:uid="{00000000-0005-0000-0000-00006E580000}"/>
    <cellStyle name="Standaard 4 3 9 2 2 3 4 2" xfId="28368" xr:uid="{00000000-0005-0000-0000-00006F580000}"/>
    <cellStyle name="Standaard 4 3 9 2 2 3 5" xfId="17247" xr:uid="{00000000-0005-0000-0000-000070580000}"/>
    <cellStyle name="Standaard 4 3 9 2 2 3 6" xfId="28363" xr:uid="{00000000-0005-0000-0000-000071580000}"/>
    <cellStyle name="Standaard 4 3 9 2 2 4" xfId="3033" xr:uid="{00000000-0005-0000-0000-000072580000}"/>
    <cellStyle name="Standaard 4 3 9 2 2 4 2" xfId="7700" xr:uid="{00000000-0005-0000-0000-000073580000}"/>
    <cellStyle name="Standaard 4 3 9 2 2 4 2 2" xfId="28370" xr:uid="{00000000-0005-0000-0000-000074580000}"/>
    <cellStyle name="Standaard 4 3 9 2 2 4 3" xfId="12581" xr:uid="{00000000-0005-0000-0000-000075580000}"/>
    <cellStyle name="Standaard 4 3 9 2 2 4 3 2" xfId="28371" xr:uid="{00000000-0005-0000-0000-000076580000}"/>
    <cellStyle name="Standaard 4 3 9 2 2 4 4" xfId="17249" xr:uid="{00000000-0005-0000-0000-000077580000}"/>
    <cellStyle name="Standaard 4 3 9 2 2 4 5" xfId="28369" xr:uid="{00000000-0005-0000-0000-000078580000}"/>
    <cellStyle name="Standaard 4 3 9 2 2 5" xfId="5369" xr:uid="{00000000-0005-0000-0000-000079580000}"/>
    <cellStyle name="Standaard 4 3 9 2 2 5 2" xfId="28372" xr:uid="{00000000-0005-0000-0000-00007A580000}"/>
    <cellStyle name="Standaard 4 3 9 2 2 6" xfId="12576" xr:uid="{00000000-0005-0000-0000-00007B580000}"/>
    <cellStyle name="Standaard 4 3 9 2 2 6 2" xfId="28373" xr:uid="{00000000-0005-0000-0000-00007C580000}"/>
    <cellStyle name="Standaard 4 3 9 2 2 7" xfId="17244" xr:uid="{00000000-0005-0000-0000-00007D580000}"/>
    <cellStyle name="Standaard 4 3 9 2 2 8" xfId="28356" xr:uid="{00000000-0005-0000-0000-00007E580000}"/>
    <cellStyle name="Standaard 4 3 9 2 3" xfId="1868" xr:uid="{00000000-0005-0000-0000-00007F580000}"/>
    <cellStyle name="Standaard 4 3 9 2 3 2" xfId="4199" xr:uid="{00000000-0005-0000-0000-000080580000}"/>
    <cellStyle name="Standaard 4 3 9 2 3 2 2" xfId="8866" xr:uid="{00000000-0005-0000-0000-000081580000}"/>
    <cellStyle name="Standaard 4 3 9 2 3 2 2 2" xfId="28376" xr:uid="{00000000-0005-0000-0000-000082580000}"/>
    <cellStyle name="Standaard 4 3 9 2 3 2 3" xfId="12583" xr:uid="{00000000-0005-0000-0000-000083580000}"/>
    <cellStyle name="Standaard 4 3 9 2 3 2 3 2" xfId="28377" xr:uid="{00000000-0005-0000-0000-000084580000}"/>
    <cellStyle name="Standaard 4 3 9 2 3 2 4" xfId="17251" xr:uid="{00000000-0005-0000-0000-000085580000}"/>
    <cellStyle name="Standaard 4 3 9 2 3 2 5" xfId="28375" xr:uid="{00000000-0005-0000-0000-000086580000}"/>
    <cellStyle name="Standaard 4 3 9 2 3 3" xfId="6535" xr:uid="{00000000-0005-0000-0000-000087580000}"/>
    <cellStyle name="Standaard 4 3 9 2 3 3 2" xfId="28378" xr:uid="{00000000-0005-0000-0000-000088580000}"/>
    <cellStyle name="Standaard 4 3 9 2 3 4" xfId="12582" xr:uid="{00000000-0005-0000-0000-000089580000}"/>
    <cellStyle name="Standaard 4 3 9 2 3 4 2" xfId="28379" xr:uid="{00000000-0005-0000-0000-00008A580000}"/>
    <cellStyle name="Standaard 4 3 9 2 3 5" xfId="17250" xr:uid="{00000000-0005-0000-0000-00008B580000}"/>
    <cellStyle name="Standaard 4 3 9 2 3 6" xfId="28374" xr:uid="{00000000-0005-0000-0000-00008C580000}"/>
    <cellStyle name="Standaard 4 3 9 2 4" xfId="1091" xr:uid="{00000000-0005-0000-0000-00008D580000}"/>
    <cellStyle name="Standaard 4 3 9 2 4 2" xfId="3422" xr:uid="{00000000-0005-0000-0000-00008E580000}"/>
    <cellStyle name="Standaard 4 3 9 2 4 2 2" xfId="8089" xr:uid="{00000000-0005-0000-0000-00008F580000}"/>
    <cellStyle name="Standaard 4 3 9 2 4 2 2 2" xfId="28382" xr:uid="{00000000-0005-0000-0000-000090580000}"/>
    <cellStyle name="Standaard 4 3 9 2 4 2 3" xfId="12585" xr:uid="{00000000-0005-0000-0000-000091580000}"/>
    <cellStyle name="Standaard 4 3 9 2 4 2 3 2" xfId="28383" xr:uid="{00000000-0005-0000-0000-000092580000}"/>
    <cellStyle name="Standaard 4 3 9 2 4 2 4" xfId="17253" xr:uid="{00000000-0005-0000-0000-000093580000}"/>
    <cellStyle name="Standaard 4 3 9 2 4 2 5" xfId="28381" xr:uid="{00000000-0005-0000-0000-000094580000}"/>
    <cellStyle name="Standaard 4 3 9 2 4 3" xfId="5758" xr:uid="{00000000-0005-0000-0000-000095580000}"/>
    <cellStyle name="Standaard 4 3 9 2 4 3 2" xfId="28384" xr:uid="{00000000-0005-0000-0000-000096580000}"/>
    <cellStyle name="Standaard 4 3 9 2 4 4" xfId="12584" xr:uid="{00000000-0005-0000-0000-000097580000}"/>
    <cellStyle name="Standaard 4 3 9 2 4 4 2" xfId="28385" xr:uid="{00000000-0005-0000-0000-000098580000}"/>
    <cellStyle name="Standaard 4 3 9 2 4 5" xfId="17252" xr:uid="{00000000-0005-0000-0000-000099580000}"/>
    <cellStyle name="Standaard 4 3 9 2 4 6" xfId="28380" xr:uid="{00000000-0005-0000-0000-00009A580000}"/>
    <cellStyle name="Standaard 4 3 9 2 5" xfId="2645" xr:uid="{00000000-0005-0000-0000-00009B580000}"/>
    <cellStyle name="Standaard 4 3 9 2 5 2" xfId="7312" xr:uid="{00000000-0005-0000-0000-00009C580000}"/>
    <cellStyle name="Standaard 4 3 9 2 5 2 2" xfId="28387" xr:uid="{00000000-0005-0000-0000-00009D580000}"/>
    <cellStyle name="Standaard 4 3 9 2 5 3" xfId="12586" xr:uid="{00000000-0005-0000-0000-00009E580000}"/>
    <cellStyle name="Standaard 4 3 9 2 5 3 2" xfId="28388" xr:uid="{00000000-0005-0000-0000-00009F580000}"/>
    <cellStyle name="Standaard 4 3 9 2 5 4" xfId="17254" xr:uid="{00000000-0005-0000-0000-0000A0580000}"/>
    <cellStyle name="Standaard 4 3 9 2 5 5" xfId="28386" xr:uid="{00000000-0005-0000-0000-0000A1580000}"/>
    <cellStyle name="Standaard 4 3 9 2 6" xfId="4981" xr:uid="{00000000-0005-0000-0000-0000A2580000}"/>
    <cellStyle name="Standaard 4 3 9 2 6 2" xfId="28389" xr:uid="{00000000-0005-0000-0000-0000A3580000}"/>
    <cellStyle name="Standaard 4 3 9 2 7" xfId="12575" xr:uid="{00000000-0005-0000-0000-0000A4580000}"/>
    <cellStyle name="Standaard 4 3 9 2 7 2" xfId="28390" xr:uid="{00000000-0005-0000-0000-0000A5580000}"/>
    <cellStyle name="Standaard 4 3 9 2 8" xfId="17243" xr:uid="{00000000-0005-0000-0000-0000A6580000}"/>
    <cellStyle name="Standaard 4 3 9 2 9" xfId="28355" xr:uid="{00000000-0005-0000-0000-0000A7580000}"/>
    <cellStyle name="Standaard 4 3 9 3" xfId="504" xr:uid="{00000000-0005-0000-0000-0000A8580000}"/>
    <cellStyle name="Standaard 4 3 9 3 2" xfId="2062" xr:uid="{00000000-0005-0000-0000-0000A9580000}"/>
    <cellStyle name="Standaard 4 3 9 3 2 2" xfId="4393" xr:uid="{00000000-0005-0000-0000-0000AA580000}"/>
    <cellStyle name="Standaard 4 3 9 3 2 2 2" xfId="9060" xr:uid="{00000000-0005-0000-0000-0000AB580000}"/>
    <cellStyle name="Standaard 4 3 9 3 2 2 2 2" xfId="28394" xr:uid="{00000000-0005-0000-0000-0000AC580000}"/>
    <cellStyle name="Standaard 4 3 9 3 2 2 3" xfId="12589" xr:uid="{00000000-0005-0000-0000-0000AD580000}"/>
    <cellStyle name="Standaard 4 3 9 3 2 2 3 2" xfId="28395" xr:uid="{00000000-0005-0000-0000-0000AE580000}"/>
    <cellStyle name="Standaard 4 3 9 3 2 2 4" xfId="17257" xr:uid="{00000000-0005-0000-0000-0000AF580000}"/>
    <cellStyle name="Standaard 4 3 9 3 2 2 5" xfId="28393" xr:uid="{00000000-0005-0000-0000-0000B0580000}"/>
    <cellStyle name="Standaard 4 3 9 3 2 3" xfId="6729" xr:uid="{00000000-0005-0000-0000-0000B1580000}"/>
    <cellStyle name="Standaard 4 3 9 3 2 3 2" xfId="28396" xr:uid="{00000000-0005-0000-0000-0000B2580000}"/>
    <cellStyle name="Standaard 4 3 9 3 2 4" xfId="12588" xr:uid="{00000000-0005-0000-0000-0000B3580000}"/>
    <cellStyle name="Standaard 4 3 9 3 2 4 2" xfId="28397" xr:uid="{00000000-0005-0000-0000-0000B4580000}"/>
    <cellStyle name="Standaard 4 3 9 3 2 5" xfId="17256" xr:uid="{00000000-0005-0000-0000-0000B5580000}"/>
    <cellStyle name="Standaard 4 3 9 3 2 6" xfId="28392" xr:uid="{00000000-0005-0000-0000-0000B6580000}"/>
    <cellStyle name="Standaard 4 3 9 3 3" xfId="1285" xr:uid="{00000000-0005-0000-0000-0000B7580000}"/>
    <cellStyle name="Standaard 4 3 9 3 3 2" xfId="3616" xr:uid="{00000000-0005-0000-0000-0000B8580000}"/>
    <cellStyle name="Standaard 4 3 9 3 3 2 2" xfId="8283" xr:uid="{00000000-0005-0000-0000-0000B9580000}"/>
    <cellStyle name="Standaard 4 3 9 3 3 2 2 2" xfId="28400" xr:uid="{00000000-0005-0000-0000-0000BA580000}"/>
    <cellStyle name="Standaard 4 3 9 3 3 2 3" xfId="12591" xr:uid="{00000000-0005-0000-0000-0000BB580000}"/>
    <cellStyle name="Standaard 4 3 9 3 3 2 3 2" xfId="28401" xr:uid="{00000000-0005-0000-0000-0000BC580000}"/>
    <cellStyle name="Standaard 4 3 9 3 3 2 4" xfId="17259" xr:uid="{00000000-0005-0000-0000-0000BD580000}"/>
    <cellStyle name="Standaard 4 3 9 3 3 2 5" xfId="28399" xr:uid="{00000000-0005-0000-0000-0000BE580000}"/>
    <cellStyle name="Standaard 4 3 9 3 3 3" xfId="5952" xr:uid="{00000000-0005-0000-0000-0000BF580000}"/>
    <cellStyle name="Standaard 4 3 9 3 3 3 2" xfId="28402" xr:uid="{00000000-0005-0000-0000-0000C0580000}"/>
    <cellStyle name="Standaard 4 3 9 3 3 4" xfId="12590" xr:uid="{00000000-0005-0000-0000-0000C1580000}"/>
    <cellStyle name="Standaard 4 3 9 3 3 4 2" xfId="28403" xr:uid="{00000000-0005-0000-0000-0000C2580000}"/>
    <cellStyle name="Standaard 4 3 9 3 3 5" xfId="17258" xr:uid="{00000000-0005-0000-0000-0000C3580000}"/>
    <cellStyle name="Standaard 4 3 9 3 3 6" xfId="28398" xr:uid="{00000000-0005-0000-0000-0000C4580000}"/>
    <cellStyle name="Standaard 4 3 9 3 4" xfId="2839" xr:uid="{00000000-0005-0000-0000-0000C5580000}"/>
    <cellStyle name="Standaard 4 3 9 3 4 2" xfId="7506" xr:uid="{00000000-0005-0000-0000-0000C6580000}"/>
    <cellStyle name="Standaard 4 3 9 3 4 2 2" xfId="28405" xr:uid="{00000000-0005-0000-0000-0000C7580000}"/>
    <cellStyle name="Standaard 4 3 9 3 4 3" xfId="12592" xr:uid="{00000000-0005-0000-0000-0000C8580000}"/>
    <cellStyle name="Standaard 4 3 9 3 4 3 2" xfId="28406" xr:uid="{00000000-0005-0000-0000-0000C9580000}"/>
    <cellStyle name="Standaard 4 3 9 3 4 4" xfId="17260" xr:uid="{00000000-0005-0000-0000-0000CA580000}"/>
    <cellStyle name="Standaard 4 3 9 3 4 5" xfId="28404" xr:uid="{00000000-0005-0000-0000-0000CB580000}"/>
    <cellStyle name="Standaard 4 3 9 3 5" xfId="5175" xr:uid="{00000000-0005-0000-0000-0000CC580000}"/>
    <cellStyle name="Standaard 4 3 9 3 5 2" xfId="28407" xr:uid="{00000000-0005-0000-0000-0000CD580000}"/>
    <cellStyle name="Standaard 4 3 9 3 6" xfId="12587" xr:uid="{00000000-0005-0000-0000-0000CE580000}"/>
    <cellStyle name="Standaard 4 3 9 3 6 2" xfId="28408" xr:uid="{00000000-0005-0000-0000-0000CF580000}"/>
    <cellStyle name="Standaard 4 3 9 3 7" xfId="17255" xr:uid="{00000000-0005-0000-0000-0000D0580000}"/>
    <cellStyle name="Standaard 4 3 9 3 8" xfId="28391" xr:uid="{00000000-0005-0000-0000-0000D1580000}"/>
    <cellStyle name="Standaard 4 3 9 4" xfId="1674" xr:uid="{00000000-0005-0000-0000-0000D2580000}"/>
    <cellStyle name="Standaard 4 3 9 4 2" xfId="4005" xr:uid="{00000000-0005-0000-0000-0000D3580000}"/>
    <cellStyle name="Standaard 4 3 9 4 2 2" xfId="8672" xr:uid="{00000000-0005-0000-0000-0000D4580000}"/>
    <cellStyle name="Standaard 4 3 9 4 2 2 2" xfId="28411" xr:uid="{00000000-0005-0000-0000-0000D5580000}"/>
    <cellStyle name="Standaard 4 3 9 4 2 3" xfId="12594" xr:uid="{00000000-0005-0000-0000-0000D6580000}"/>
    <cellStyle name="Standaard 4 3 9 4 2 3 2" xfId="28412" xr:uid="{00000000-0005-0000-0000-0000D7580000}"/>
    <cellStyle name="Standaard 4 3 9 4 2 4" xfId="17262" xr:uid="{00000000-0005-0000-0000-0000D8580000}"/>
    <cellStyle name="Standaard 4 3 9 4 2 5" xfId="28410" xr:uid="{00000000-0005-0000-0000-0000D9580000}"/>
    <cellStyle name="Standaard 4 3 9 4 3" xfId="6341" xr:uid="{00000000-0005-0000-0000-0000DA580000}"/>
    <cellStyle name="Standaard 4 3 9 4 3 2" xfId="28413" xr:uid="{00000000-0005-0000-0000-0000DB580000}"/>
    <cellStyle name="Standaard 4 3 9 4 4" xfId="12593" xr:uid="{00000000-0005-0000-0000-0000DC580000}"/>
    <cellStyle name="Standaard 4 3 9 4 4 2" xfId="28414" xr:uid="{00000000-0005-0000-0000-0000DD580000}"/>
    <cellStyle name="Standaard 4 3 9 4 5" xfId="17261" xr:uid="{00000000-0005-0000-0000-0000DE580000}"/>
    <cellStyle name="Standaard 4 3 9 4 6" xfId="28409" xr:uid="{00000000-0005-0000-0000-0000DF580000}"/>
    <cellStyle name="Standaard 4 3 9 5" xfId="897" xr:uid="{00000000-0005-0000-0000-0000E0580000}"/>
    <cellStyle name="Standaard 4 3 9 5 2" xfId="3228" xr:uid="{00000000-0005-0000-0000-0000E1580000}"/>
    <cellStyle name="Standaard 4 3 9 5 2 2" xfId="7895" xr:uid="{00000000-0005-0000-0000-0000E2580000}"/>
    <cellStyle name="Standaard 4 3 9 5 2 2 2" xfId="28417" xr:uid="{00000000-0005-0000-0000-0000E3580000}"/>
    <cellStyle name="Standaard 4 3 9 5 2 3" xfId="12596" xr:uid="{00000000-0005-0000-0000-0000E4580000}"/>
    <cellStyle name="Standaard 4 3 9 5 2 3 2" xfId="28418" xr:uid="{00000000-0005-0000-0000-0000E5580000}"/>
    <cellStyle name="Standaard 4 3 9 5 2 4" xfId="17264" xr:uid="{00000000-0005-0000-0000-0000E6580000}"/>
    <cellStyle name="Standaard 4 3 9 5 2 5" xfId="28416" xr:uid="{00000000-0005-0000-0000-0000E7580000}"/>
    <cellStyle name="Standaard 4 3 9 5 3" xfId="5564" xr:uid="{00000000-0005-0000-0000-0000E8580000}"/>
    <cellStyle name="Standaard 4 3 9 5 3 2" xfId="28419" xr:uid="{00000000-0005-0000-0000-0000E9580000}"/>
    <cellStyle name="Standaard 4 3 9 5 4" xfId="12595" xr:uid="{00000000-0005-0000-0000-0000EA580000}"/>
    <cellStyle name="Standaard 4 3 9 5 4 2" xfId="28420" xr:uid="{00000000-0005-0000-0000-0000EB580000}"/>
    <cellStyle name="Standaard 4 3 9 5 5" xfId="17263" xr:uid="{00000000-0005-0000-0000-0000EC580000}"/>
    <cellStyle name="Standaard 4 3 9 5 6" xfId="28415" xr:uid="{00000000-0005-0000-0000-0000ED580000}"/>
    <cellStyle name="Standaard 4 3 9 6" xfId="2451" xr:uid="{00000000-0005-0000-0000-0000EE580000}"/>
    <cellStyle name="Standaard 4 3 9 6 2" xfId="7118" xr:uid="{00000000-0005-0000-0000-0000EF580000}"/>
    <cellStyle name="Standaard 4 3 9 6 2 2" xfId="28422" xr:uid="{00000000-0005-0000-0000-0000F0580000}"/>
    <cellStyle name="Standaard 4 3 9 6 3" xfId="12597" xr:uid="{00000000-0005-0000-0000-0000F1580000}"/>
    <cellStyle name="Standaard 4 3 9 6 3 2" xfId="28423" xr:uid="{00000000-0005-0000-0000-0000F2580000}"/>
    <cellStyle name="Standaard 4 3 9 6 4" xfId="17265" xr:uid="{00000000-0005-0000-0000-0000F3580000}"/>
    <cellStyle name="Standaard 4 3 9 6 5" xfId="28421" xr:uid="{00000000-0005-0000-0000-0000F4580000}"/>
    <cellStyle name="Standaard 4 3 9 7" xfId="4787" xr:uid="{00000000-0005-0000-0000-0000F5580000}"/>
    <cellStyle name="Standaard 4 3 9 7 2" xfId="28424" xr:uid="{00000000-0005-0000-0000-0000F6580000}"/>
    <cellStyle name="Standaard 4 3 9 8" xfId="12574" xr:uid="{00000000-0005-0000-0000-0000F7580000}"/>
    <cellStyle name="Standaard 4 3 9 8 2" xfId="28425" xr:uid="{00000000-0005-0000-0000-0000F8580000}"/>
    <cellStyle name="Standaard 4 3 9 9" xfId="17242" xr:uid="{00000000-0005-0000-0000-0000F9580000}"/>
    <cellStyle name="Standaard 4 4" xfId="78" xr:uid="{00000000-0005-0000-0000-0000FA580000}"/>
    <cellStyle name="Standaard 4 4 10" xfId="274" xr:uid="{00000000-0005-0000-0000-0000FB580000}"/>
    <cellStyle name="Standaard 4 4 10 2" xfId="665" xr:uid="{00000000-0005-0000-0000-0000FC580000}"/>
    <cellStyle name="Standaard 4 4 10 2 2" xfId="2223" xr:uid="{00000000-0005-0000-0000-0000FD580000}"/>
    <cellStyle name="Standaard 4 4 10 2 2 2" xfId="4554" xr:uid="{00000000-0005-0000-0000-0000FE580000}"/>
    <cellStyle name="Standaard 4 4 10 2 2 2 2" xfId="9221" xr:uid="{00000000-0005-0000-0000-0000FF580000}"/>
    <cellStyle name="Standaard 4 4 10 2 2 2 2 2" xfId="28431" xr:uid="{00000000-0005-0000-0000-000000590000}"/>
    <cellStyle name="Standaard 4 4 10 2 2 2 3" xfId="12602" xr:uid="{00000000-0005-0000-0000-000001590000}"/>
    <cellStyle name="Standaard 4 4 10 2 2 2 3 2" xfId="28432" xr:uid="{00000000-0005-0000-0000-000002590000}"/>
    <cellStyle name="Standaard 4 4 10 2 2 2 4" xfId="17270" xr:uid="{00000000-0005-0000-0000-000003590000}"/>
    <cellStyle name="Standaard 4 4 10 2 2 2 5" xfId="28430" xr:uid="{00000000-0005-0000-0000-000004590000}"/>
    <cellStyle name="Standaard 4 4 10 2 2 3" xfId="6890" xr:uid="{00000000-0005-0000-0000-000005590000}"/>
    <cellStyle name="Standaard 4 4 10 2 2 3 2" xfId="28433" xr:uid="{00000000-0005-0000-0000-000006590000}"/>
    <cellStyle name="Standaard 4 4 10 2 2 4" xfId="12601" xr:uid="{00000000-0005-0000-0000-000007590000}"/>
    <cellStyle name="Standaard 4 4 10 2 2 4 2" xfId="28434" xr:uid="{00000000-0005-0000-0000-000008590000}"/>
    <cellStyle name="Standaard 4 4 10 2 2 5" xfId="17269" xr:uid="{00000000-0005-0000-0000-000009590000}"/>
    <cellStyle name="Standaard 4 4 10 2 2 6" xfId="28429" xr:uid="{00000000-0005-0000-0000-00000A590000}"/>
    <cellStyle name="Standaard 4 4 10 2 3" xfId="1446" xr:uid="{00000000-0005-0000-0000-00000B590000}"/>
    <cellStyle name="Standaard 4 4 10 2 3 2" xfId="3777" xr:uid="{00000000-0005-0000-0000-00000C590000}"/>
    <cellStyle name="Standaard 4 4 10 2 3 2 2" xfId="8444" xr:uid="{00000000-0005-0000-0000-00000D590000}"/>
    <cellStyle name="Standaard 4 4 10 2 3 2 2 2" xfId="28437" xr:uid="{00000000-0005-0000-0000-00000E590000}"/>
    <cellStyle name="Standaard 4 4 10 2 3 2 3" xfId="12604" xr:uid="{00000000-0005-0000-0000-00000F590000}"/>
    <cellStyle name="Standaard 4 4 10 2 3 2 3 2" xfId="28438" xr:uid="{00000000-0005-0000-0000-000010590000}"/>
    <cellStyle name="Standaard 4 4 10 2 3 2 4" xfId="17272" xr:uid="{00000000-0005-0000-0000-000011590000}"/>
    <cellStyle name="Standaard 4 4 10 2 3 2 5" xfId="28436" xr:uid="{00000000-0005-0000-0000-000012590000}"/>
    <cellStyle name="Standaard 4 4 10 2 3 3" xfId="6113" xr:uid="{00000000-0005-0000-0000-000013590000}"/>
    <cellStyle name="Standaard 4 4 10 2 3 3 2" xfId="28439" xr:uid="{00000000-0005-0000-0000-000014590000}"/>
    <cellStyle name="Standaard 4 4 10 2 3 4" xfId="12603" xr:uid="{00000000-0005-0000-0000-000015590000}"/>
    <cellStyle name="Standaard 4 4 10 2 3 4 2" xfId="28440" xr:uid="{00000000-0005-0000-0000-000016590000}"/>
    <cellStyle name="Standaard 4 4 10 2 3 5" xfId="17271" xr:uid="{00000000-0005-0000-0000-000017590000}"/>
    <cellStyle name="Standaard 4 4 10 2 3 6" xfId="28435" xr:uid="{00000000-0005-0000-0000-000018590000}"/>
    <cellStyle name="Standaard 4 4 10 2 4" xfId="3000" xr:uid="{00000000-0005-0000-0000-000019590000}"/>
    <cellStyle name="Standaard 4 4 10 2 4 2" xfId="7667" xr:uid="{00000000-0005-0000-0000-00001A590000}"/>
    <cellStyle name="Standaard 4 4 10 2 4 2 2" xfId="28442" xr:uid="{00000000-0005-0000-0000-00001B590000}"/>
    <cellStyle name="Standaard 4 4 10 2 4 3" xfId="12605" xr:uid="{00000000-0005-0000-0000-00001C590000}"/>
    <cellStyle name="Standaard 4 4 10 2 4 3 2" xfId="28443" xr:uid="{00000000-0005-0000-0000-00001D590000}"/>
    <cellStyle name="Standaard 4 4 10 2 4 4" xfId="17273" xr:uid="{00000000-0005-0000-0000-00001E590000}"/>
    <cellStyle name="Standaard 4 4 10 2 4 5" xfId="28441" xr:uid="{00000000-0005-0000-0000-00001F590000}"/>
    <cellStyle name="Standaard 4 4 10 2 5" xfId="5336" xr:uid="{00000000-0005-0000-0000-000020590000}"/>
    <cellStyle name="Standaard 4 4 10 2 5 2" xfId="28444" xr:uid="{00000000-0005-0000-0000-000021590000}"/>
    <cellStyle name="Standaard 4 4 10 2 6" xfId="12600" xr:uid="{00000000-0005-0000-0000-000022590000}"/>
    <cellStyle name="Standaard 4 4 10 2 6 2" xfId="28445" xr:uid="{00000000-0005-0000-0000-000023590000}"/>
    <cellStyle name="Standaard 4 4 10 2 7" xfId="17268" xr:uid="{00000000-0005-0000-0000-000024590000}"/>
    <cellStyle name="Standaard 4 4 10 2 8" xfId="28428" xr:uid="{00000000-0005-0000-0000-000025590000}"/>
    <cellStyle name="Standaard 4 4 10 3" xfId="1835" xr:uid="{00000000-0005-0000-0000-000026590000}"/>
    <cellStyle name="Standaard 4 4 10 3 2" xfId="4166" xr:uid="{00000000-0005-0000-0000-000027590000}"/>
    <cellStyle name="Standaard 4 4 10 3 2 2" xfId="8833" xr:uid="{00000000-0005-0000-0000-000028590000}"/>
    <cellStyle name="Standaard 4 4 10 3 2 2 2" xfId="28448" xr:uid="{00000000-0005-0000-0000-000029590000}"/>
    <cellStyle name="Standaard 4 4 10 3 2 3" xfId="12607" xr:uid="{00000000-0005-0000-0000-00002A590000}"/>
    <cellStyle name="Standaard 4 4 10 3 2 3 2" xfId="28449" xr:uid="{00000000-0005-0000-0000-00002B590000}"/>
    <cellStyle name="Standaard 4 4 10 3 2 4" xfId="17275" xr:uid="{00000000-0005-0000-0000-00002C590000}"/>
    <cellStyle name="Standaard 4 4 10 3 2 5" xfId="28447" xr:uid="{00000000-0005-0000-0000-00002D590000}"/>
    <cellStyle name="Standaard 4 4 10 3 3" xfId="6502" xr:uid="{00000000-0005-0000-0000-00002E590000}"/>
    <cellStyle name="Standaard 4 4 10 3 3 2" xfId="28450" xr:uid="{00000000-0005-0000-0000-00002F590000}"/>
    <cellStyle name="Standaard 4 4 10 3 4" xfId="12606" xr:uid="{00000000-0005-0000-0000-000030590000}"/>
    <cellStyle name="Standaard 4 4 10 3 4 2" xfId="28451" xr:uid="{00000000-0005-0000-0000-000031590000}"/>
    <cellStyle name="Standaard 4 4 10 3 5" xfId="17274" xr:uid="{00000000-0005-0000-0000-000032590000}"/>
    <cellStyle name="Standaard 4 4 10 3 6" xfId="28446" xr:uid="{00000000-0005-0000-0000-000033590000}"/>
    <cellStyle name="Standaard 4 4 10 4" xfId="1058" xr:uid="{00000000-0005-0000-0000-000034590000}"/>
    <cellStyle name="Standaard 4 4 10 4 2" xfId="3389" xr:uid="{00000000-0005-0000-0000-000035590000}"/>
    <cellStyle name="Standaard 4 4 10 4 2 2" xfId="8056" xr:uid="{00000000-0005-0000-0000-000036590000}"/>
    <cellStyle name="Standaard 4 4 10 4 2 2 2" xfId="28454" xr:uid="{00000000-0005-0000-0000-000037590000}"/>
    <cellStyle name="Standaard 4 4 10 4 2 3" xfId="12609" xr:uid="{00000000-0005-0000-0000-000038590000}"/>
    <cellStyle name="Standaard 4 4 10 4 2 3 2" xfId="28455" xr:uid="{00000000-0005-0000-0000-000039590000}"/>
    <cellStyle name="Standaard 4 4 10 4 2 4" xfId="17277" xr:uid="{00000000-0005-0000-0000-00003A590000}"/>
    <cellStyle name="Standaard 4 4 10 4 2 5" xfId="28453" xr:uid="{00000000-0005-0000-0000-00003B590000}"/>
    <cellStyle name="Standaard 4 4 10 4 3" xfId="5725" xr:uid="{00000000-0005-0000-0000-00003C590000}"/>
    <cellStyle name="Standaard 4 4 10 4 3 2" xfId="28456" xr:uid="{00000000-0005-0000-0000-00003D590000}"/>
    <cellStyle name="Standaard 4 4 10 4 4" xfId="12608" xr:uid="{00000000-0005-0000-0000-00003E590000}"/>
    <cellStyle name="Standaard 4 4 10 4 4 2" xfId="28457" xr:uid="{00000000-0005-0000-0000-00003F590000}"/>
    <cellStyle name="Standaard 4 4 10 4 5" xfId="17276" xr:uid="{00000000-0005-0000-0000-000040590000}"/>
    <cellStyle name="Standaard 4 4 10 4 6" xfId="28452" xr:uid="{00000000-0005-0000-0000-000041590000}"/>
    <cellStyle name="Standaard 4 4 10 5" xfId="2612" xr:uid="{00000000-0005-0000-0000-000042590000}"/>
    <cellStyle name="Standaard 4 4 10 5 2" xfId="7279" xr:uid="{00000000-0005-0000-0000-000043590000}"/>
    <cellStyle name="Standaard 4 4 10 5 2 2" xfId="28459" xr:uid="{00000000-0005-0000-0000-000044590000}"/>
    <cellStyle name="Standaard 4 4 10 5 3" xfId="12610" xr:uid="{00000000-0005-0000-0000-000045590000}"/>
    <cellStyle name="Standaard 4 4 10 5 3 2" xfId="28460" xr:uid="{00000000-0005-0000-0000-000046590000}"/>
    <cellStyle name="Standaard 4 4 10 5 4" xfId="17278" xr:uid="{00000000-0005-0000-0000-000047590000}"/>
    <cellStyle name="Standaard 4 4 10 5 5" xfId="28458" xr:uid="{00000000-0005-0000-0000-000048590000}"/>
    <cellStyle name="Standaard 4 4 10 6" xfId="4948" xr:uid="{00000000-0005-0000-0000-000049590000}"/>
    <cellStyle name="Standaard 4 4 10 6 2" xfId="28461" xr:uid="{00000000-0005-0000-0000-00004A590000}"/>
    <cellStyle name="Standaard 4 4 10 7" xfId="12599" xr:uid="{00000000-0005-0000-0000-00004B590000}"/>
    <cellStyle name="Standaard 4 4 10 7 2" xfId="28462" xr:uid="{00000000-0005-0000-0000-00004C590000}"/>
    <cellStyle name="Standaard 4 4 10 8" xfId="17267" xr:uid="{00000000-0005-0000-0000-00004D590000}"/>
    <cellStyle name="Standaard 4 4 10 9" xfId="28427" xr:uid="{00000000-0005-0000-0000-00004E590000}"/>
    <cellStyle name="Standaard 4 4 11" xfId="471" xr:uid="{00000000-0005-0000-0000-00004F590000}"/>
    <cellStyle name="Standaard 4 4 11 2" xfId="2029" xr:uid="{00000000-0005-0000-0000-000050590000}"/>
    <cellStyle name="Standaard 4 4 11 2 2" xfId="4360" xr:uid="{00000000-0005-0000-0000-000051590000}"/>
    <cellStyle name="Standaard 4 4 11 2 2 2" xfId="9027" xr:uid="{00000000-0005-0000-0000-000052590000}"/>
    <cellStyle name="Standaard 4 4 11 2 2 2 2" xfId="28466" xr:uid="{00000000-0005-0000-0000-000053590000}"/>
    <cellStyle name="Standaard 4 4 11 2 2 3" xfId="12613" xr:uid="{00000000-0005-0000-0000-000054590000}"/>
    <cellStyle name="Standaard 4 4 11 2 2 3 2" xfId="28467" xr:uid="{00000000-0005-0000-0000-000055590000}"/>
    <cellStyle name="Standaard 4 4 11 2 2 4" xfId="17281" xr:uid="{00000000-0005-0000-0000-000056590000}"/>
    <cellStyle name="Standaard 4 4 11 2 2 5" xfId="28465" xr:uid="{00000000-0005-0000-0000-000057590000}"/>
    <cellStyle name="Standaard 4 4 11 2 3" xfId="6696" xr:uid="{00000000-0005-0000-0000-000058590000}"/>
    <cellStyle name="Standaard 4 4 11 2 3 2" xfId="28468" xr:uid="{00000000-0005-0000-0000-000059590000}"/>
    <cellStyle name="Standaard 4 4 11 2 4" xfId="12612" xr:uid="{00000000-0005-0000-0000-00005A590000}"/>
    <cellStyle name="Standaard 4 4 11 2 4 2" xfId="28469" xr:uid="{00000000-0005-0000-0000-00005B590000}"/>
    <cellStyle name="Standaard 4 4 11 2 5" xfId="17280" xr:uid="{00000000-0005-0000-0000-00005C590000}"/>
    <cellStyle name="Standaard 4 4 11 2 6" xfId="28464" xr:uid="{00000000-0005-0000-0000-00005D590000}"/>
    <cellStyle name="Standaard 4 4 11 3" xfId="1252" xr:uid="{00000000-0005-0000-0000-00005E590000}"/>
    <cellStyle name="Standaard 4 4 11 3 2" xfId="3583" xr:uid="{00000000-0005-0000-0000-00005F590000}"/>
    <cellStyle name="Standaard 4 4 11 3 2 2" xfId="8250" xr:uid="{00000000-0005-0000-0000-000060590000}"/>
    <cellStyle name="Standaard 4 4 11 3 2 2 2" xfId="28472" xr:uid="{00000000-0005-0000-0000-000061590000}"/>
    <cellStyle name="Standaard 4 4 11 3 2 3" xfId="12615" xr:uid="{00000000-0005-0000-0000-000062590000}"/>
    <cellStyle name="Standaard 4 4 11 3 2 3 2" xfId="28473" xr:uid="{00000000-0005-0000-0000-000063590000}"/>
    <cellStyle name="Standaard 4 4 11 3 2 4" xfId="17283" xr:uid="{00000000-0005-0000-0000-000064590000}"/>
    <cellStyle name="Standaard 4 4 11 3 2 5" xfId="28471" xr:uid="{00000000-0005-0000-0000-000065590000}"/>
    <cellStyle name="Standaard 4 4 11 3 3" xfId="5919" xr:uid="{00000000-0005-0000-0000-000066590000}"/>
    <cellStyle name="Standaard 4 4 11 3 3 2" xfId="28474" xr:uid="{00000000-0005-0000-0000-000067590000}"/>
    <cellStyle name="Standaard 4 4 11 3 4" xfId="12614" xr:uid="{00000000-0005-0000-0000-000068590000}"/>
    <cellStyle name="Standaard 4 4 11 3 4 2" xfId="28475" xr:uid="{00000000-0005-0000-0000-000069590000}"/>
    <cellStyle name="Standaard 4 4 11 3 5" xfId="17282" xr:uid="{00000000-0005-0000-0000-00006A590000}"/>
    <cellStyle name="Standaard 4 4 11 3 6" xfId="28470" xr:uid="{00000000-0005-0000-0000-00006B590000}"/>
    <cellStyle name="Standaard 4 4 11 4" xfId="2806" xr:uid="{00000000-0005-0000-0000-00006C590000}"/>
    <cellStyle name="Standaard 4 4 11 4 2" xfId="7473" xr:uid="{00000000-0005-0000-0000-00006D590000}"/>
    <cellStyle name="Standaard 4 4 11 4 2 2" xfId="28477" xr:uid="{00000000-0005-0000-0000-00006E590000}"/>
    <cellStyle name="Standaard 4 4 11 4 3" xfId="12616" xr:uid="{00000000-0005-0000-0000-00006F590000}"/>
    <cellStyle name="Standaard 4 4 11 4 3 2" xfId="28478" xr:uid="{00000000-0005-0000-0000-000070590000}"/>
    <cellStyle name="Standaard 4 4 11 4 4" xfId="17284" xr:uid="{00000000-0005-0000-0000-000071590000}"/>
    <cellStyle name="Standaard 4 4 11 4 5" xfId="28476" xr:uid="{00000000-0005-0000-0000-000072590000}"/>
    <cellStyle name="Standaard 4 4 11 5" xfId="5142" xr:uid="{00000000-0005-0000-0000-000073590000}"/>
    <cellStyle name="Standaard 4 4 11 5 2" xfId="28479" xr:uid="{00000000-0005-0000-0000-000074590000}"/>
    <cellStyle name="Standaard 4 4 11 6" xfId="12611" xr:uid="{00000000-0005-0000-0000-000075590000}"/>
    <cellStyle name="Standaard 4 4 11 6 2" xfId="28480" xr:uid="{00000000-0005-0000-0000-000076590000}"/>
    <cellStyle name="Standaard 4 4 11 7" xfId="17279" xr:uid="{00000000-0005-0000-0000-000077590000}"/>
    <cellStyle name="Standaard 4 4 11 8" xfId="28463" xr:uid="{00000000-0005-0000-0000-000078590000}"/>
    <cellStyle name="Standaard 4 4 12" xfId="1641" xr:uid="{00000000-0005-0000-0000-000079590000}"/>
    <cellStyle name="Standaard 4 4 12 2" xfId="3972" xr:uid="{00000000-0005-0000-0000-00007A590000}"/>
    <cellStyle name="Standaard 4 4 12 2 2" xfId="8639" xr:uid="{00000000-0005-0000-0000-00007B590000}"/>
    <cellStyle name="Standaard 4 4 12 2 2 2" xfId="28483" xr:uid="{00000000-0005-0000-0000-00007C590000}"/>
    <cellStyle name="Standaard 4 4 12 2 3" xfId="12618" xr:uid="{00000000-0005-0000-0000-00007D590000}"/>
    <cellStyle name="Standaard 4 4 12 2 3 2" xfId="28484" xr:uid="{00000000-0005-0000-0000-00007E590000}"/>
    <cellStyle name="Standaard 4 4 12 2 4" xfId="17286" xr:uid="{00000000-0005-0000-0000-00007F590000}"/>
    <cellStyle name="Standaard 4 4 12 2 5" xfId="28482" xr:uid="{00000000-0005-0000-0000-000080590000}"/>
    <cellStyle name="Standaard 4 4 12 3" xfId="6308" xr:uid="{00000000-0005-0000-0000-000081590000}"/>
    <cellStyle name="Standaard 4 4 12 3 2" xfId="28485" xr:uid="{00000000-0005-0000-0000-000082590000}"/>
    <cellStyle name="Standaard 4 4 12 4" xfId="12617" xr:uid="{00000000-0005-0000-0000-000083590000}"/>
    <cellStyle name="Standaard 4 4 12 4 2" xfId="28486" xr:uid="{00000000-0005-0000-0000-000084590000}"/>
    <cellStyle name="Standaard 4 4 12 5" xfId="17285" xr:uid="{00000000-0005-0000-0000-000085590000}"/>
    <cellStyle name="Standaard 4 4 12 6" xfId="28481" xr:uid="{00000000-0005-0000-0000-000086590000}"/>
    <cellStyle name="Standaard 4 4 13" xfId="864" xr:uid="{00000000-0005-0000-0000-000087590000}"/>
    <cellStyle name="Standaard 4 4 13 2" xfId="3195" xr:uid="{00000000-0005-0000-0000-000088590000}"/>
    <cellStyle name="Standaard 4 4 13 2 2" xfId="7862" xr:uid="{00000000-0005-0000-0000-000089590000}"/>
    <cellStyle name="Standaard 4 4 13 2 2 2" xfId="28489" xr:uid="{00000000-0005-0000-0000-00008A590000}"/>
    <cellStyle name="Standaard 4 4 13 2 3" xfId="12620" xr:uid="{00000000-0005-0000-0000-00008B590000}"/>
    <cellStyle name="Standaard 4 4 13 2 3 2" xfId="28490" xr:uid="{00000000-0005-0000-0000-00008C590000}"/>
    <cellStyle name="Standaard 4 4 13 2 4" xfId="17288" xr:uid="{00000000-0005-0000-0000-00008D590000}"/>
    <cellStyle name="Standaard 4 4 13 2 5" xfId="28488" xr:uid="{00000000-0005-0000-0000-00008E590000}"/>
    <cellStyle name="Standaard 4 4 13 3" xfId="5531" xr:uid="{00000000-0005-0000-0000-00008F590000}"/>
    <cellStyle name="Standaard 4 4 13 3 2" xfId="28491" xr:uid="{00000000-0005-0000-0000-000090590000}"/>
    <cellStyle name="Standaard 4 4 13 4" xfId="12619" xr:uid="{00000000-0005-0000-0000-000091590000}"/>
    <cellStyle name="Standaard 4 4 13 4 2" xfId="28492" xr:uid="{00000000-0005-0000-0000-000092590000}"/>
    <cellStyle name="Standaard 4 4 13 5" xfId="17287" xr:uid="{00000000-0005-0000-0000-000093590000}"/>
    <cellStyle name="Standaard 4 4 13 6" xfId="28487" xr:uid="{00000000-0005-0000-0000-000094590000}"/>
    <cellStyle name="Standaard 4 4 14" xfId="2418" xr:uid="{00000000-0005-0000-0000-000095590000}"/>
    <cellStyle name="Standaard 4 4 14 2" xfId="7085" xr:uid="{00000000-0005-0000-0000-000096590000}"/>
    <cellStyle name="Standaard 4 4 14 2 2" xfId="28494" xr:uid="{00000000-0005-0000-0000-000097590000}"/>
    <cellStyle name="Standaard 4 4 14 3" xfId="12621" xr:uid="{00000000-0005-0000-0000-000098590000}"/>
    <cellStyle name="Standaard 4 4 14 3 2" xfId="28495" xr:uid="{00000000-0005-0000-0000-000099590000}"/>
    <cellStyle name="Standaard 4 4 14 4" xfId="17289" xr:uid="{00000000-0005-0000-0000-00009A590000}"/>
    <cellStyle name="Standaard 4 4 14 5" xfId="28493" xr:uid="{00000000-0005-0000-0000-00009B590000}"/>
    <cellStyle name="Standaard 4 4 15" xfId="4690" xr:uid="{00000000-0005-0000-0000-00009C590000}"/>
    <cellStyle name="Standaard 4 4 15 2" xfId="28496" xr:uid="{00000000-0005-0000-0000-00009D590000}"/>
    <cellStyle name="Standaard 4 4 16" xfId="12598" xr:uid="{00000000-0005-0000-0000-00009E590000}"/>
    <cellStyle name="Standaard 4 4 16 2" xfId="28497" xr:uid="{00000000-0005-0000-0000-00009F590000}"/>
    <cellStyle name="Standaard 4 4 17" xfId="17266" xr:uid="{00000000-0005-0000-0000-0000A0590000}"/>
    <cellStyle name="Standaard 4 4 18" xfId="28426" xr:uid="{00000000-0005-0000-0000-0000A1590000}"/>
    <cellStyle name="Standaard 4 4 2" xfId="79" xr:uid="{00000000-0005-0000-0000-0000A2590000}"/>
    <cellStyle name="Standaard 4 4 2 10" xfId="2419" xr:uid="{00000000-0005-0000-0000-0000A3590000}"/>
    <cellStyle name="Standaard 4 4 2 10 2" xfId="7086" xr:uid="{00000000-0005-0000-0000-0000A4590000}"/>
    <cellStyle name="Standaard 4 4 2 10 2 2" xfId="28500" xr:uid="{00000000-0005-0000-0000-0000A5590000}"/>
    <cellStyle name="Standaard 4 4 2 10 3" xfId="12623" xr:uid="{00000000-0005-0000-0000-0000A6590000}"/>
    <cellStyle name="Standaard 4 4 2 10 3 2" xfId="28501" xr:uid="{00000000-0005-0000-0000-0000A7590000}"/>
    <cellStyle name="Standaard 4 4 2 10 4" xfId="17291" xr:uid="{00000000-0005-0000-0000-0000A8590000}"/>
    <cellStyle name="Standaard 4 4 2 10 5" xfId="28499" xr:uid="{00000000-0005-0000-0000-0000A9590000}"/>
    <cellStyle name="Standaard 4 4 2 11" xfId="4696" xr:uid="{00000000-0005-0000-0000-0000AA590000}"/>
    <cellStyle name="Standaard 4 4 2 11 2" xfId="28502" xr:uid="{00000000-0005-0000-0000-0000AB590000}"/>
    <cellStyle name="Standaard 4 4 2 12" xfId="12622" xr:uid="{00000000-0005-0000-0000-0000AC590000}"/>
    <cellStyle name="Standaard 4 4 2 12 2" xfId="28503" xr:uid="{00000000-0005-0000-0000-0000AD590000}"/>
    <cellStyle name="Standaard 4 4 2 13" xfId="17290" xr:uid="{00000000-0005-0000-0000-0000AE590000}"/>
    <cellStyle name="Standaard 4 4 2 14" xfId="28498" xr:uid="{00000000-0005-0000-0000-0000AF590000}"/>
    <cellStyle name="Standaard 4 4 2 2" xfId="80" xr:uid="{00000000-0005-0000-0000-0000B0590000}"/>
    <cellStyle name="Standaard 4 4 2 2 10" xfId="17292" xr:uid="{00000000-0005-0000-0000-0000B1590000}"/>
    <cellStyle name="Standaard 4 4 2 2 11" xfId="28504" xr:uid="{00000000-0005-0000-0000-0000B2590000}"/>
    <cellStyle name="Standaard 4 4 2 2 2" xfId="163" xr:uid="{00000000-0005-0000-0000-0000B3590000}"/>
    <cellStyle name="Standaard 4 4 2 2 2 10" xfId="28505" xr:uid="{00000000-0005-0000-0000-0000B4590000}"/>
    <cellStyle name="Standaard 4 4 2 2 2 2" xfId="357" xr:uid="{00000000-0005-0000-0000-0000B5590000}"/>
    <cellStyle name="Standaard 4 4 2 2 2 2 2" xfId="748" xr:uid="{00000000-0005-0000-0000-0000B6590000}"/>
    <cellStyle name="Standaard 4 4 2 2 2 2 2 2" xfId="2306" xr:uid="{00000000-0005-0000-0000-0000B7590000}"/>
    <cellStyle name="Standaard 4 4 2 2 2 2 2 2 2" xfId="4637" xr:uid="{00000000-0005-0000-0000-0000B8590000}"/>
    <cellStyle name="Standaard 4 4 2 2 2 2 2 2 2 2" xfId="9304" xr:uid="{00000000-0005-0000-0000-0000B9590000}"/>
    <cellStyle name="Standaard 4 4 2 2 2 2 2 2 2 2 2" xfId="28510" xr:uid="{00000000-0005-0000-0000-0000BA590000}"/>
    <cellStyle name="Standaard 4 4 2 2 2 2 2 2 2 3" xfId="12629" xr:uid="{00000000-0005-0000-0000-0000BB590000}"/>
    <cellStyle name="Standaard 4 4 2 2 2 2 2 2 2 3 2" xfId="28511" xr:uid="{00000000-0005-0000-0000-0000BC590000}"/>
    <cellStyle name="Standaard 4 4 2 2 2 2 2 2 2 4" xfId="17297" xr:uid="{00000000-0005-0000-0000-0000BD590000}"/>
    <cellStyle name="Standaard 4 4 2 2 2 2 2 2 2 5" xfId="28509" xr:uid="{00000000-0005-0000-0000-0000BE590000}"/>
    <cellStyle name="Standaard 4 4 2 2 2 2 2 2 3" xfId="6973" xr:uid="{00000000-0005-0000-0000-0000BF590000}"/>
    <cellStyle name="Standaard 4 4 2 2 2 2 2 2 3 2" xfId="28512" xr:uid="{00000000-0005-0000-0000-0000C0590000}"/>
    <cellStyle name="Standaard 4 4 2 2 2 2 2 2 4" xfId="12628" xr:uid="{00000000-0005-0000-0000-0000C1590000}"/>
    <cellStyle name="Standaard 4 4 2 2 2 2 2 2 4 2" xfId="28513" xr:uid="{00000000-0005-0000-0000-0000C2590000}"/>
    <cellStyle name="Standaard 4 4 2 2 2 2 2 2 5" xfId="17296" xr:uid="{00000000-0005-0000-0000-0000C3590000}"/>
    <cellStyle name="Standaard 4 4 2 2 2 2 2 2 6" xfId="28508" xr:uid="{00000000-0005-0000-0000-0000C4590000}"/>
    <cellStyle name="Standaard 4 4 2 2 2 2 2 3" xfId="1529" xr:uid="{00000000-0005-0000-0000-0000C5590000}"/>
    <cellStyle name="Standaard 4 4 2 2 2 2 2 3 2" xfId="3860" xr:uid="{00000000-0005-0000-0000-0000C6590000}"/>
    <cellStyle name="Standaard 4 4 2 2 2 2 2 3 2 2" xfId="8527" xr:uid="{00000000-0005-0000-0000-0000C7590000}"/>
    <cellStyle name="Standaard 4 4 2 2 2 2 2 3 2 2 2" xfId="28516" xr:uid="{00000000-0005-0000-0000-0000C8590000}"/>
    <cellStyle name="Standaard 4 4 2 2 2 2 2 3 2 3" xfId="12631" xr:uid="{00000000-0005-0000-0000-0000C9590000}"/>
    <cellStyle name="Standaard 4 4 2 2 2 2 2 3 2 3 2" xfId="28517" xr:uid="{00000000-0005-0000-0000-0000CA590000}"/>
    <cellStyle name="Standaard 4 4 2 2 2 2 2 3 2 4" xfId="17299" xr:uid="{00000000-0005-0000-0000-0000CB590000}"/>
    <cellStyle name="Standaard 4 4 2 2 2 2 2 3 2 5" xfId="28515" xr:uid="{00000000-0005-0000-0000-0000CC590000}"/>
    <cellStyle name="Standaard 4 4 2 2 2 2 2 3 3" xfId="6196" xr:uid="{00000000-0005-0000-0000-0000CD590000}"/>
    <cellStyle name="Standaard 4 4 2 2 2 2 2 3 3 2" xfId="28518" xr:uid="{00000000-0005-0000-0000-0000CE590000}"/>
    <cellStyle name="Standaard 4 4 2 2 2 2 2 3 4" xfId="12630" xr:uid="{00000000-0005-0000-0000-0000CF590000}"/>
    <cellStyle name="Standaard 4 4 2 2 2 2 2 3 4 2" xfId="28519" xr:uid="{00000000-0005-0000-0000-0000D0590000}"/>
    <cellStyle name="Standaard 4 4 2 2 2 2 2 3 5" xfId="17298" xr:uid="{00000000-0005-0000-0000-0000D1590000}"/>
    <cellStyle name="Standaard 4 4 2 2 2 2 2 3 6" xfId="28514" xr:uid="{00000000-0005-0000-0000-0000D2590000}"/>
    <cellStyle name="Standaard 4 4 2 2 2 2 2 4" xfId="3083" xr:uid="{00000000-0005-0000-0000-0000D3590000}"/>
    <cellStyle name="Standaard 4 4 2 2 2 2 2 4 2" xfId="7750" xr:uid="{00000000-0005-0000-0000-0000D4590000}"/>
    <cellStyle name="Standaard 4 4 2 2 2 2 2 4 2 2" xfId="28521" xr:uid="{00000000-0005-0000-0000-0000D5590000}"/>
    <cellStyle name="Standaard 4 4 2 2 2 2 2 4 3" xfId="12632" xr:uid="{00000000-0005-0000-0000-0000D6590000}"/>
    <cellStyle name="Standaard 4 4 2 2 2 2 2 4 3 2" xfId="28522" xr:uid="{00000000-0005-0000-0000-0000D7590000}"/>
    <cellStyle name="Standaard 4 4 2 2 2 2 2 4 4" xfId="17300" xr:uid="{00000000-0005-0000-0000-0000D8590000}"/>
    <cellStyle name="Standaard 4 4 2 2 2 2 2 4 5" xfId="28520" xr:uid="{00000000-0005-0000-0000-0000D9590000}"/>
    <cellStyle name="Standaard 4 4 2 2 2 2 2 5" xfId="5419" xr:uid="{00000000-0005-0000-0000-0000DA590000}"/>
    <cellStyle name="Standaard 4 4 2 2 2 2 2 5 2" xfId="28523" xr:uid="{00000000-0005-0000-0000-0000DB590000}"/>
    <cellStyle name="Standaard 4 4 2 2 2 2 2 6" xfId="12627" xr:uid="{00000000-0005-0000-0000-0000DC590000}"/>
    <cellStyle name="Standaard 4 4 2 2 2 2 2 6 2" xfId="28524" xr:uid="{00000000-0005-0000-0000-0000DD590000}"/>
    <cellStyle name="Standaard 4 4 2 2 2 2 2 7" xfId="17295" xr:uid="{00000000-0005-0000-0000-0000DE590000}"/>
    <cellStyle name="Standaard 4 4 2 2 2 2 2 8" xfId="28507" xr:uid="{00000000-0005-0000-0000-0000DF590000}"/>
    <cellStyle name="Standaard 4 4 2 2 2 2 3" xfId="1918" xr:uid="{00000000-0005-0000-0000-0000E0590000}"/>
    <cellStyle name="Standaard 4 4 2 2 2 2 3 2" xfId="4249" xr:uid="{00000000-0005-0000-0000-0000E1590000}"/>
    <cellStyle name="Standaard 4 4 2 2 2 2 3 2 2" xfId="8916" xr:uid="{00000000-0005-0000-0000-0000E2590000}"/>
    <cellStyle name="Standaard 4 4 2 2 2 2 3 2 2 2" xfId="28527" xr:uid="{00000000-0005-0000-0000-0000E3590000}"/>
    <cellStyle name="Standaard 4 4 2 2 2 2 3 2 3" xfId="12634" xr:uid="{00000000-0005-0000-0000-0000E4590000}"/>
    <cellStyle name="Standaard 4 4 2 2 2 2 3 2 3 2" xfId="28528" xr:uid="{00000000-0005-0000-0000-0000E5590000}"/>
    <cellStyle name="Standaard 4 4 2 2 2 2 3 2 4" xfId="17302" xr:uid="{00000000-0005-0000-0000-0000E6590000}"/>
    <cellStyle name="Standaard 4 4 2 2 2 2 3 2 5" xfId="28526" xr:uid="{00000000-0005-0000-0000-0000E7590000}"/>
    <cellStyle name="Standaard 4 4 2 2 2 2 3 3" xfId="6585" xr:uid="{00000000-0005-0000-0000-0000E8590000}"/>
    <cellStyle name="Standaard 4 4 2 2 2 2 3 3 2" xfId="28529" xr:uid="{00000000-0005-0000-0000-0000E9590000}"/>
    <cellStyle name="Standaard 4 4 2 2 2 2 3 4" xfId="12633" xr:uid="{00000000-0005-0000-0000-0000EA590000}"/>
    <cellStyle name="Standaard 4 4 2 2 2 2 3 4 2" xfId="28530" xr:uid="{00000000-0005-0000-0000-0000EB590000}"/>
    <cellStyle name="Standaard 4 4 2 2 2 2 3 5" xfId="17301" xr:uid="{00000000-0005-0000-0000-0000EC590000}"/>
    <cellStyle name="Standaard 4 4 2 2 2 2 3 6" xfId="28525" xr:uid="{00000000-0005-0000-0000-0000ED590000}"/>
    <cellStyle name="Standaard 4 4 2 2 2 2 4" xfId="1141" xr:uid="{00000000-0005-0000-0000-0000EE590000}"/>
    <cellStyle name="Standaard 4 4 2 2 2 2 4 2" xfId="3472" xr:uid="{00000000-0005-0000-0000-0000EF590000}"/>
    <cellStyle name="Standaard 4 4 2 2 2 2 4 2 2" xfId="8139" xr:uid="{00000000-0005-0000-0000-0000F0590000}"/>
    <cellStyle name="Standaard 4 4 2 2 2 2 4 2 2 2" xfId="28533" xr:uid="{00000000-0005-0000-0000-0000F1590000}"/>
    <cellStyle name="Standaard 4 4 2 2 2 2 4 2 3" xfId="12636" xr:uid="{00000000-0005-0000-0000-0000F2590000}"/>
    <cellStyle name="Standaard 4 4 2 2 2 2 4 2 3 2" xfId="28534" xr:uid="{00000000-0005-0000-0000-0000F3590000}"/>
    <cellStyle name="Standaard 4 4 2 2 2 2 4 2 4" xfId="17304" xr:uid="{00000000-0005-0000-0000-0000F4590000}"/>
    <cellStyle name="Standaard 4 4 2 2 2 2 4 2 5" xfId="28532" xr:uid="{00000000-0005-0000-0000-0000F5590000}"/>
    <cellStyle name="Standaard 4 4 2 2 2 2 4 3" xfId="5808" xr:uid="{00000000-0005-0000-0000-0000F6590000}"/>
    <cellStyle name="Standaard 4 4 2 2 2 2 4 3 2" xfId="28535" xr:uid="{00000000-0005-0000-0000-0000F7590000}"/>
    <cellStyle name="Standaard 4 4 2 2 2 2 4 4" xfId="12635" xr:uid="{00000000-0005-0000-0000-0000F8590000}"/>
    <cellStyle name="Standaard 4 4 2 2 2 2 4 4 2" xfId="28536" xr:uid="{00000000-0005-0000-0000-0000F9590000}"/>
    <cellStyle name="Standaard 4 4 2 2 2 2 4 5" xfId="17303" xr:uid="{00000000-0005-0000-0000-0000FA590000}"/>
    <cellStyle name="Standaard 4 4 2 2 2 2 4 6" xfId="28531" xr:uid="{00000000-0005-0000-0000-0000FB590000}"/>
    <cellStyle name="Standaard 4 4 2 2 2 2 5" xfId="2695" xr:uid="{00000000-0005-0000-0000-0000FC590000}"/>
    <cellStyle name="Standaard 4 4 2 2 2 2 5 2" xfId="7362" xr:uid="{00000000-0005-0000-0000-0000FD590000}"/>
    <cellStyle name="Standaard 4 4 2 2 2 2 5 2 2" xfId="28538" xr:uid="{00000000-0005-0000-0000-0000FE590000}"/>
    <cellStyle name="Standaard 4 4 2 2 2 2 5 3" xfId="12637" xr:uid="{00000000-0005-0000-0000-0000FF590000}"/>
    <cellStyle name="Standaard 4 4 2 2 2 2 5 3 2" xfId="28539" xr:uid="{00000000-0005-0000-0000-0000005A0000}"/>
    <cellStyle name="Standaard 4 4 2 2 2 2 5 4" xfId="17305" xr:uid="{00000000-0005-0000-0000-0000015A0000}"/>
    <cellStyle name="Standaard 4 4 2 2 2 2 5 5" xfId="28537" xr:uid="{00000000-0005-0000-0000-0000025A0000}"/>
    <cellStyle name="Standaard 4 4 2 2 2 2 6" xfId="5031" xr:uid="{00000000-0005-0000-0000-0000035A0000}"/>
    <cellStyle name="Standaard 4 4 2 2 2 2 6 2" xfId="28540" xr:uid="{00000000-0005-0000-0000-0000045A0000}"/>
    <cellStyle name="Standaard 4 4 2 2 2 2 7" xfId="12626" xr:uid="{00000000-0005-0000-0000-0000055A0000}"/>
    <cellStyle name="Standaard 4 4 2 2 2 2 7 2" xfId="28541" xr:uid="{00000000-0005-0000-0000-0000065A0000}"/>
    <cellStyle name="Standaard 4 4 2 2 2 2 8" xfId="17294" xr:uid="{00000000-0005-0000-0000-0000075A0000}"/>
    <cellStyle name="Standaard 4 4 2 2 2 2 9" xfId="28506" xr:uid="{00000000-0005-0000-0000-0000085A0000}"/>
    <cellStyle name="Standaard 4 4 2 2 2 3" xfId="554" xr:uid="{00000000-0005-0000-0000-0000095A0000}"/>
    <cellStyle name="Standaard 4 4 2 2 2 3 2" xfId="2112" xr:uid="{00000000-0005-0000-0000-00000A5A0000}"/>
    <cellStyle name="Standaard 4 4 2 2 2 3 2 2" xfId="4443" xr:uid="{00000000-0005-0000-0000-00000B5A0000}"/>
    <cellStyle name="Standaard 4 4 2 2 2 3 2 2 2" xfId="9110" xr:uid="{00000000-0005-0000-0000-00000C5A0000}"/>
    <cellStyle name="Standaard 4 4 2 2 2 3 2 2 2 2" xfId="28545" xr:uid="{00000000-0005-0000-0000-00000D5A0000}"/>
    <cellStyle name="Standaard 4 4 2 2 2 3 2 2 3" xfId="12640" xr:uid="{00000000-0005-0000-0000-00000E5A0000}"/>
    <cellStyle name="Standaard 4 4 2 2 2 3 2 2 3 2" xfId="28546" xr:uid="{00000000-0005-0000-0000-00000F5A0000}"/>
    <cellStyle name="Standaard 4 4 2 2 2 3 2 2 4" xfId="17308" xr:uid="{00000000-0005-0000-0000-0000105A0000}"/>
    <cellStyle name="Standaard 4 4 2 2 2 3 2 2 5" xfId="28544" xr:uid="{00000000-0005-0000-0000-0000115A0000}"/>
    <cellStyle name="Standaard 4 4 2 2 2 3 2 3" xfId="6779" xr:uid="{00000000-0005-0000-0000-0000125A0000}"/>
    <cellStyle name="Standaard 4 4 2 2 2 3 2 3 2" xfId="28547" xr:uid="{00000000-0005-0000-0000-0000135A0000}"/>
    <cellStyle name="Standaard 4 4 2 2 2 3 2 4" xfId="12639" xr:uid="{00000000-0005-0000-0000-0000145A0000}"/>
    <cellStyle name="Standaard 4 4 2 2 2 3 2 4 2" xfId="28548" xr:uid="{00000000-0005-0000-0000-0000155A0000}"/>
    <cellStyle name="Standaard 4 4 2 2 2 3 2 5" xfId="17307" xr:uid="{00000000-0005-0000-0000-0000165A0000}"/>
    <cellStyle name="Standaard 4 4 2 2 2 3 2 6" xfId="28543" xr:uid="{00000000-0005-0000-0000-0000175A0000}"/>
    <cellStyle name="Standaard 4 4 2 2 2 3 3" xfId="1335" xr:uid="{00000000-0005-0000-0000-0000185A0000}"/>
    <cellStyle name="Standaard 4 4 2 2 2 3 3 2" xfId="3666" xr:uid="{00000000-0005-0000-0000-0000195A0000}"/>
    <cellStyle name="Standaard 4 4 2 2 2 3 3 2 2" xfId="8333" xr:uid="{00000000-0005-0000-0000-00001A5A0000}"/>
    <cellStyle name="Standaard 4 4 2 2 2 3 3 2 2 2" xfId="28551" xr:uid="{00000000-0005-0000-0000-00001B5A0000}"/>
    <cellStyle name="Standaard 4 4 2 2 2 3 3 2 3" xfId="12642" xr:uid="{00000000-0005-0000-0000-00001C5A0000}"/>
    <cellStyle name="Standaard 4 4 2 2 2 3 3 2 3 2" xfId="28552" xr:uid="{00000000-0005-0000-0000-00001D5A0000}"/>
    <cellStyle name="Standaard 4 4 2 2 2 3 3 2 4" xfId="17310" xr:uid="{00000000-0005-0000-0000-00001E5A0000}"/>
    <cellStyle name="Standaard 4 4 2 2 2 3 3 2 5" xfId="28550" xr:uid="{00000000-0005-0000-0000-00001F5A0000}"/>
    <cellStyle name="Standaard 4 4 2 2 2 3 3 3" xfId="6002" xr:uid="{00000000-0005-0000-0000-0000205A0000}"/>
    <cellStyle name="Standaard 4 4 2 2 2 3 3 3 2" xfId="28553" xr:uid="{00000000-0005-0000-0000-0000215A0000}"/>
    <cellStyle name="Standaard 4 4 2 2 2 3 3 4" xfId="12641" xr:uid="{00000000-0005-0000-0000-0000225A0000}"/>
    <cellStyle name="Standaard 4 4 2 2 2 3 3 4 2" xfId="28554" xr:uid="{00000000-0005-0000-0000-0000235A0000}"/>
    <cellStyle name="Standaard 4 4 2 2 2 3 3 5" xfId="17309" xr:uid="{00000000-0005-0000-0000-0000245A0000}"/>
    <cellStyle name="Standaard 4 4 2 2 2 3 3 6" xfId="28549" xr:uid="{00000000-0005-0000-0000-0000255A0000}"/>
    <cellStyle name="Standaard 4 4 2 2 2 3 4" xfId="2889" xr:uid="{00000000-0005-0000-0000-0000265A0000}"/>
    <cellStyle name="Standaard 4 4 2 2 2 3 4 2" xfId="7556" xr:uid="{00000000-0005-0000-0000-0000275A0000}"/>
    <cellStyle name="Standaard 4 4 2 2 2 3 4 2 2" xfId="28556" xr:uid="{00000000-0005-0000-0000-0000285A0000}"/>
    <cellStyle name="Standaard 4 4 2 2 2 3 4 3" xfId="12643" xr:uid="{00000000-0005-0000-0000-0000295A0000}"/>
    <cellStyle name="Standaard 4 4 2 2 2 3 4 3 2" xfId="28557" xr:uid="{00000000-0005-0000-0000-00002A5A0000}"/>
    <cellStyle name="Standaard 4 4 2 2 2 3 4 4" xfId="17311" xr:uid="{00000000-0005-0000-0000-00002B5A0000}"/>
    <cellStyle name="Standaard 4 4 2 2 2 3 4 5" xfId="28555" xr:uid="{00000000-0005-0000-0000-00002C5A0000}"/>
    <cellStyle name="Standaard 4 4 2 2 2 3 5" xfId="5225" xr:uid="{00000000-0005-0000-0000-00002D5A0000}"/>
    <cellStyle name="Standaard 4 4 2 2 2 3 5 2" xfId="28558" xr:uid="{00000000-0005-0000-0000-00002E5A0000}"/>
    <cellStyle name="Standaard 4 4 2 2 2 3 6" xfId="12638" xr:uid="{00000000-0005-0000-0000-00002F5A0000}"/>
    <cellStyle name="Standaard 4 4 2 2 2 3 6 2" xfId="28559" xr:uid="{00000000-0005-0000-0000-0000305A0000}"/>
    <cellStyle name="Standaard 4 4 2 2 2 3 7" xfId="17306" xr:uid="{00000000-0005-0000-0000-0000315A0000}"/>
    <cellStyle name="Standaard 4 4 2 2 2 3 8" xfId="28542" xr:uid="{00000000-0005-0000-0000-0000325A0000}"/>
    <cellStyle name="Standaard 4 4 2 2 2 4" xfId="1724" xr:uid="{00000000-0005-0000-0000-0000335A0000}"/>
    <cellStyle name="Standaard 4 4 2 2 2 4 2" xfId="4055" xr:uid="{00000000-0005-0000-0000-0000345A0000}"/>
    <cellStyle name="Standaard 4 4 2 2 2 4 2 2" xfId="8722" xr:uid="{00000000-0005-0000-0000-0000355A0000}"/>
    <cellStyle name="Standaard 4 4 2 2 2 4 2 2 2" xfId="28562" xr:uid="{00000000-0005-0000-0000-0000365A0000}"/>
    <cellStyle name="Standaard 4 4 2 2 2 4 2 3" xfId="12645" xr:uid="{00000000-0005-0000-0000-0000375A0000}"/>
    <cellStyle name="Standaard 4 4 2 2 2 4 2 3 2" xfId="28563" xr:uid="{00000000-0005-0000-0000-0000385A0000}"/>
    <cellStyle name="Standaard 4 4 2 2 2 4 2 4" xfId="17313" xr:uid="{00000000-0005-0000-0000-0000395A0000}"/>
    <cellStyle name="Standaard 4 4 2 2 2 4 2 5" xfId="28561" xr:uid="{00000000-0005-0000-0000-00003A5A0000}"/>
    <cellStyle name="Standaard 4 4 2 2 2 4 3" xfId="6391" xr:uid="{00000000-0005-0000-0000-00003B5A0000}"/>
    <cellStyle name="Standaard 4 4 2 2 2 4 3 2" xfId="28564" xr:uid="{00000000-0005-0000-0000-00003C5A0000}"/>
    <cellStyle name="Standaard 4 4 2 2 2 4 4" xfId="12644" xr:uid="{00000000-0005-0000-0000-00003D5A0000}"/>
    <cellStyle name="Standaard 4 4 2 2 2 4 4 2" xfId="28565" xr:uid="{00000000-0005-0000-0000-00003E5A0000}"/>
    <cellStyle name="Standaard 4 4 2 2 2 4 5" xfId="17312" xr:uid="{00000000-0005-0000-0000-00003F5A0000}"/>
    <cellStyle name="Standaard 4 4 2 2 2 4 6" xfId="28560" xr:uid="{00000000-0005-0000-0000-0000405A0000}"/>
    <cellStyle name="Standaard 4 4 2 2 2 5" xfId="947" xr:uid="{00000000-0005-0000-0000-0000415A0000}"/>
    <cellStyle name="Standaard 4 4 2 2 2 5 2" xfId="3278" xr:uid="{00000000-0005-0000-0000-0000425A0000}"/>
    <cellStyle name="Standaard 4 4 2 2 2 5 2 2" xfId="7945" xr:uid="{00000000-0005-0000-0000-0000435A0000}"/>
    <cellStyle name="Standaard 4 4 2 2 2 5 2 2 2" xfId="28568" xr:uid="{00000000-0005-0000-0000-0000445A0000}"/>
    <cellStyle name="Standaard 4 4 2 2 2 5 2 3" xfId="12647" xr:uid="{00000000-0005-0000-0000-0000455A0000}"/>
    <cellStyle name="Standaard 4 4 2 2 2 5 2 3 2" xfId="28569" xr:uid="{00000000-0005-0000-0000-0000465A0000}"/>
    <cellStyle name="Standaard 4 4 2 2 2 5 2 4" xfId="17315" xr:uid="{00000000-0005-0000-0000-0000475A0000}"/>
    <cellStyle name="Standaard 4 4 2 2 2 5 2 5" xfId="28567" xr:uid="{00000000-0005-0000-0000-0000485A0000}"/>
    <cellStyle name="Standaard 4 4 2 2 2 5 3" xfId="5614" xr:uid="{00000000-0005-0000-0000-0000495A0000}"/>
    <cellStyle name="Standaard 4 4 2 2 2 5 3 2" xfId="28570" xr:uid="{00000000-0005-0000-0000-00004A5A0000}"/>
    <cellStyle name="Standaard 4 4 2 2 2 5 4" xfId="12646" xr:uid="{00000000-0005-0000-0000-00004B5A0000}"/>
    <cellStyle name="Standaard 4 4 2 2 2 5 4 2" xfId="28571" xr:uid="{00000000-0005-0000-0000-00004C5A0000}"/>
    <cellStyle name="Standaard 4 4 2 2 2 5 5" xfId="17314" xr:uid="{00000000-0005-0000-0000-00004D5A0000}"/>
    <cellStyle name="Standaard 4 4 2 2 2 5 6" xfId="28566" xr:uid="{00000000-0005-0000-0000-00004E5A0000}"/>
    <cellStyle name="Standaard 4 4 2 2 2 6" xfId="2501" xr:uid="{00000000-0005-0000-0000-00004F5A0000}"/>
    <cellStyle name="Standaard 4 4 2 2 2 6 2" xfId="7168" xr:uid="{00000000-0005-0000-0000-0000505A0000}"/>
    <cellStyle name="Standaard 4 4 2 2 2 6 2 2" xfId="28573" xr:uid="{00000000-0005-0000-0000-0000515A0000}"/>
    <cellStyle name="Standaard 4 4 2 2 2 6 3" xfId="12648" xr:uid="{00000000-0005-0000-0000-0000525A0000}"/>
    <cellStyle name="Standaard 4 4 2 2 2 6 3 2" xfId="28574" xr:uid="{00000000-0005-0000-0000-0000535A0000}"/>
    <cellStyle name="Standaard 4 4 2 2 2 6 4" xfId="17316" xr:uid="{00000000-0005-0000-0000-0000545A0000}"/>
    <cellStyle name="Standaard 4 4 2 2 2 6 5" xfId="28572" xr:uid="{00000000-0005-0000-0000-0000555A0000}"/>
    <cellStyle name="Standaard 4 4 2 2 2 7" xfId="4837" xr:uid="{00000000-0005-0000-0000-0000565A0000}"/>
    <cellStyle name="Standaard 4 4 2 2 2 7 2" xfId="28575" xr:uid="{00000000-0005-0000-0000-0000575A0000}"/>
    <cellStyle name="Standaard 4 4 2 2 2 8" xfId="12625" xr:uid="{00000000-0005-0000-0000-0000585A0000}"/>
    <cellStyle name="Standaard 4 4 2 2 2 8 2" xfId="28576" xr:uid="{00000000-0005-0000-0000-0000595A0000}"/>
    <cellStyle name="Standaard 4 4 2 2 2 9" xfId="17293" xr:uid="{00000000-0005-0000-0000-00005A5A0000}"/>
    <cellStyle name="Standaard 4 4 2 2 3" xfId="276" xr:uid="{00000000-0005-0000-0000-00005B5A0000}"/>
    <cellStyle name="Standaard 4 4 2 2 3 2" xfId="667" xr:uid="{00000000-0005-0000-0000-00005C5A0000}"/>
    <cellStyle name="Standaard 4 4 2 2 3 2 2" xfId="2225" xr:uid="{00000000-0005-0000-0000-00005D5A0000}"/>
    <cellStyle name="Standaard 4 4 2 2 3 2 2 2" xfId="4556" xr:uid="{00000000-0005-0000-0000-00005E5A0000}"/>
    <cellStyle name="Standaard 4 4 2 2 3 2 2 2 2" xfId="9223" xr:uid="{00000000-0005-0000-0000-00005F5A0000}"/>
    <cellStyle name="Standaard 4 4 2 2 3 2 2 2 2 2" xfId="28581" xr:uid="{00000000-0005-0000-0000-0000605A0000}"/>
    <cellStyle name="Standaard 4 4 2 2 3 2 2 2 3" xfId="12652" xr:uid="{00000000-0005-0000-0000-0000615A0000}"/>
    <cellStyle name="Standaard 4 4 2 2 3 2 2 2 3 2" xfId="28582" xr:uid="{00000000-0005-0000-0000-0000625A0000}"/>
    <cellStyle name="Standaard 4 4 2 2 3 2 2 2 4" xfId="17320" xr:uid="{00000000-0005-0000-0000-0000635A0000}"/>
    <cellStyle name="Standaard 4 4 2 2 3 2 2 2 5" xfId="28580" xr:uid="{00000000-0005-0000-0000-0000645A0000}"/>
    <cellStyle name="Standaard 4 4 2 2 3 2 2 3" xfId="6892" xr:uid="{00000000-0005-0000-0000-0000655A0000}"/>
    <cellStyle name="Standaard 4 4 2 2 3 2 2 3 2" xfId="28583" xr:uid="{00000000-0005-0000-0000-0000665A0000}"/>
    <cellStyle name="Standaard 4 4 2 2 3 2 2 4" xfId="12651" xr:uid="{00000000-0005-0000-0000-0000675A0000}"/>
    <cellStyle name="Standaard 4 4 2 2 3 2 2 4 2" xfId="28584" xr:uid="{00000000-0005-0000-0000-0000685A0000}"/>
    <cellStyle name="Standaard 4 4 2 2 3 2 2 5" xfId="17319" xr:uid="{00000000-0005-0000-0000-0000695A0000}"/>
    <cellStyle name="Standaard 4 4 2 2 3 2 2 6" xfId="28579" xr:uid="{00000000-0005-0000-0000-00006A5A0000}"/>
    <cellStyle name="Standaard 4 4 2 2 3 2 3" xfId="1448" xr:uid="{00000000-0005-0000-0000-00006B5A0000}"/>
    <cellStyle name="Standaard 4 4 2 2 3 2 3 2" xfId="3779" xr:uid="{00000000-0005-0000-0000-00006C5A0000}"/>
    <cellStyle name="Standaard 4 4 2 2 3 2 3 2 2" xfId="8446" xr:uid="{00000000-0005-0000-0000-00006D5A0000}"/>
    <cellStyle name="Standaard 4 4 2 2 3 2 3 2 2 2" xfId="28587" xr:uid="{00000000-0005-0000-0000-00006E5A0000}"/>
    <cellStyle name="Standaard 4 4 2 2 3 2 3 2 3" xfId="12654" xr:uid="{00000000-0005-0000-0000-00006F5A0000}"/>
    <cellStyle name="Standaard 4 4 2 2 3 2 3 2 3 2" xfId="28588" xr:uid="{00000000-0005-0000-0000-0000705A0000}"/>
    <cellStyle name="Standaard 4 4 2 2 3 2 3 2 4" xfId="17322" xr:uid="{00000000-0005-0000-0000-0000715A0000}"/>
    <cellStyle name="Standaard 4 4 2 2 3 2 3 2 5" xfId="28586" xr:uid="{00000000-0005-0000-0000-0000725A0000}"/>
    <cellStyle name="Standaard 4 4 2 2 3 2 3 3" xfId="6115" xr:uid="{00000000-0005-0000-0000-0000735A0000}"/>
    <cellStyle name="Standaard 4 4 2 2 3 2 3 3 2" xfId="28589" xr:uid="{00000000-0005-0000-0000-0000745A0000}"/>
    <cellStyle name="Standaard 4 4 2 2 3 2 3 4" xfId="12653" xr:uid="{00000000-0005-0000-0000-0000755A0000}"/>
    <cellStyle name="Standaard 4 4 2 2 3 2 3 4 2" xfId="28590" xr:uid="{00000000-0005-0000-0000-0000765A0000}"/>
    <cellStyle name="Standaard 4 4 2 2 3 2 3 5" xfId="17321" xr:uid="{00000000-0005-0000-0000-0000775A0000}"/>
    <cellStyle name="Standaard 4 4 2 2 3 2 3 6" xfId="28585" xr:uid="{00000000-0005-0000-0000-0000785A0000}"/>
    <cellStyle name="Standaard 4 4 2 2 3 2 4" xfId="3002" xr:uid="{00000000-0005-0000-0000-0000795A0000}"/>
    <cellStyle name="Standaard 4 4 2 2 3 2 4 2" xfId="7669" xr:uid="{00000000-0005-0000-0000-00007A5A0000}"/>
    <cellStyle name="Standaard 4 4 2 2 3 2 4 2 2" xfId="28592" xr:uid="{00000000-0005-0000-0000-00007B5A0000}"/>
    <cellStyle name="Standaard 4 4 2 2 3 2 4 3" xfId="12655" xr:uid="{00000000-0005-0000-0000-00007C5A0000}"/>
    <cellStyle name="Standaard 4 4 2 2 3 2 4 3 2" xfId="28593" xr:uid="{00000000-0005-0000-0000-00007D5A0000}"/>
    <cellStyle name="Standaard 4 4 2 2 3 2 4 4" xfId="17323" xr:uid="{00000000-0005-0000-0000-00007E5A0000}"/>
    <cellStyle name="Standaard 4 4 2 2 3 2 4 5" xfId="28591" xr:uid="{00000000-0005-0000-0000-00007F5A0000}"/>
    <cellStyle name="Standaard 4 4 2 2 3 2 5" xfId="5338" xr:uid="{00000000-0005-0000-0000-0000805A0000}"/>
    <cellStyle name="Standaard 4 4 2 2 3 2 5 2" xfId="28594" xr:uid="{00000000-0005-0000-0000-0000815A0000}"/>
    <cellStyle name="Standaard 4 4 2 2 3 2 6" xfId="12650" xr:uid="{00000000-0005-0000-0000-0000825A0000}"/>
    <cellStyle name="Standaard 4 4 2 2 3 2 6 2" xfId="28595" xr:uid="{00000000-0005-0000-0000-0000835A0000}"/>
    <cellStyle name="Standaard 4 4 2 2 3 2 7" xfId="17318" xr:uid="{00000000-0005-0000-0000-0000845A0000}"/>
    <cellStyle name="Standaard 4 4 2 2 3 2 8" xfId="28578" xr:uid="{00000000-0005-0000-0000-0000855A0000}"/>
    <cellStyle name="Standaard 4 4 2 2 3 3" xfId="1837" xr:uid="{00000000-0005-0000-0000-0000865A0000}"/>
    <cellStyle name="Standaard 4 4 2 2 3 3 2" xfId="4168" xr:uid="{00000000-0005-0000-0000-0000875A0000}"/>
    <cellStyle name="Standaard 4 4 2 2 3 3 2 2" xfId="8835" xr:uid="{00000000-0005-0000-0000-0000885A0000}"/>
    <cellStyle name="Standaard 4 4 2 2 3 3 2 2 2" xfId="28598" xr:uid="{00000000-0005-0000-0000-0000895A0000}"/>
    <cellStyle name="Standaard 4 4 2 2 3 3 2 3" xfId="12657" xr:uid="{00000000-0005-0000-0000-00008A5A0000}"/>
    <cellStyle name="Standaard 4 4 2 2 3 3 2 3 2" xfId="28599" xr:uid="{00000000-0005-0000-0000-00008B5A0000}"/>
    <cellStyle name="Standaard 4 4 2 2 3 3 2 4" xfId="17325" xr:uid="{00000000-0005-0000-0000-00008C5A0000}"/>
    <cellStyle name="Standaard 4 4 2 2 3 3 2 5" xfId="28597" xr:uid="{00000000-0005-0000-0000-00008D5A0000}"/>
    <cellStyle name="Standaard 4 4 2 2 3 3 3" xfId="6504" xr:uid="{00000000-0005-0000-0000-00008E5A0000}"/>
    <cellStyle name="Standaard 4 4 2 2 3 3 3 2" xfId="28600" xr:uid="{00000000-0005-0000-0000-00008F5A0000}"/>
    <cellStyle name="Standaard 4 4 2 2 3 3 4" xfId="12656" xr:uid="{00000000-0005-0000-0000-0000905A0000}"/>
    <cellStyle name="Standaard 4 4 2 2 3 3 4 2" xfId="28601" xr:uid="{00000000-0005-0000-0000-0000915A0000}"/>
    <cellStyle name="Standaard 4 4 2 2 3 3 5" xfId="17324" xr:uid="{00000000-0005-0000-0000-0000925A0000}"/>
    <cellStyle name="Standaard 4 4 2 2 3 3 6" xfId="28596" xr:uid="{00000000-0005-0000-0000-0000935A0000}"/>
    <cellStyle name="Standaard 4 4 2 2 3 4" xfId="1060" xr:uid="{00000000-0005-0000-0000-0000945A0000}"/>
    <cellStyle name="Standaard 4 4 2 2 3 4 2" xfId="3391" xr:uid="{00000000-0005-0000-0000-0000955A0000}"/>
    <cellStyle name="Standaard 4 4 2 2 3 4 2 2" xfId="8058" xr:uid="{00000000-0005-0000-0000-0000965A0000}"/>
    <cellStyle name="Standaard 4 4 2 2 3 4 2 2 2" xfId="28604" xr:uid="{00000000-0005-0000-0000-0000975A0000}"/>
    <cellStyle name="Standaard 4 4 2 2 3 4 2 3" xfId="12659" xr:uid="{00000000-0005-0000-0000-0000985A0000}"/>
    <cellStyle name="Standaard 4 4 2 2 3 4 2 3 2" xfId="28605" xr:uid="{00000000-0005-0000-0000-0000995A0000}"/>
    <cellStyle name="Standaard 4 4 2 2 3 4 2 4" xfId="17327" xr:uid="{00000000-0005-0000-0000-00009A5A0000}"/>
    <cellStyle name="Standaard 4 4 2 2 3 4 2 5" xfId="28603" xr:uid="{00000000-0005-0000-0000-00009B5A0000}"/>
    <cellStyle name="Standaard 4 4 2 2 3 4 3" xfId="5727" xr:uid="{00000000-0005-0000-0000-00009C5A0000}"/>
    <cellStyle name="Standaard 4 4 2 2 3 4 3 2" xfId="28606" xr:uid="{00000000-0005-0000-0000-00009D5A0000}"/>
    <cellStyle name="Standaard 4 4 2 2 3 4 4" xfId="12658" xr:uid="{00000000-0005-0000-0000-00009E5A0000}"/>
    <cellStyle name="Standaard 4 4 2 2 3 4 4 2" xfId="28607" xr:uid="{00000000-0005-0000-0000-00009F5A0000}"/>
    <cellStyle name="Standaard 4 4 2 2 3 4 5" xfId="17326" xr:uid="{00000000-0005-0000-0000-0000A05A0000}"/>
    <cellStyle name="Standaard 4 4 2 2 3 4 6" xfId="28602" xr:uid="{00000000-0005-0000-0000-0000A15A0000}"/>
    <cellStyle name="Standaard 4 4 2 2 3 5" xfId="2614" xr:uid="{00000000-0005-0000-0000-0000A25A0000}"/>
    <cellStyle name="Standaard 4 4 2 2 3 5 2" xfId="7281" xr:uid="{00000000-0005-0000-0000-0000A35A0000}"/>
    <cellStyle name="Standaard 4 4 2 2 3 5 2 2" xfId="28609" xr:uid="{00000000-0005-0000-0000-0000A45A0000}"/>
    <cellStyle name="Standaard 4 4 2 2 3 5 3" xfId="12660" xr:uid="{00000000-0005-0000-0000-0000A55A0000}"/>
    <cellStyle name="Standaard 4 4 2 2 3 5 3 2" xfId="28610" xr:uid="{00000000-0005-0000-0000-0000A65A0000}"/>
    <cellStyle name="Standaard 4 4 2 2 3 5 4" xfId="17328" xr:uid="{00000000-0005-0000-0000-0000A75A0000}"/>
    <cellStyle name="Standaard 4 4 2 2 3 5 5" xfId="28608" xr:uid="{00000000-0005-0000-0000-0000A85A0000}"/>
    <cellStyle name="Standaard 4 4 2 2 3 6" xfId="4950" xr:uid="{00000000-0005-0000-0000-0000A95A0000}"/>
    <cellStyle name="Standaard 4 4 2 2 3 6 2" xfId="28611" xr:uid="{00000000-0005-0000-0000-0000AA5A0000}"/>
    <cellStyle name="Standaard 4 4 2 2 3 7" xfId="12649" xr:uid="{00000000-0005-0000-0000-0000AB5A0000}"/>
    <cellStyle name="Standaard 4 4 2 2 3 7 2" xfId="28612" xr:uid="{00000000-0005-0000-0000-0000AC5A0000}"/>
    <cellStyle name="Standaard 4 4 2 2 3 8" xfId="17317" xr:uid="{00000000-0005-0000-0000-0000AD5A0000}"/>
    <cellStyle name="Standaard 4 4 2 2 3 9" xfId="28577" xr:uid="{00000000-0005-0000-0000-0000AE5A0000}"/>
    <cellStyle name="Standaard 4 4 2 2 4" xfId="473" xr:uid="{00000000-0005-0000-0000-0000AF5A0000}"/>
    <cellStyle name="Standaard 4 4 2 2 4 2" xfId="2031" xr:uid="{00000000-0005-0000-0000-0000B05A0000}"/>
    <cellStyle name="Standaard 4 4 2 2 4 2 2" xfId="4362" xr:uid="{00000000-0005-0000-0000-0000B15A0000}"/>
    <cellStyle name="Standaard 4 4 2 2 4 2 2 2" xfId="9029" xr:uid="{00000000-0005-0000-0000-0000B25A0000}"/>
    <cellStyle name="Standaard 4 4 2 2 4 2 2 2 2" xfId="28616" xr:uid="{00000000-0005-0000-0000-0000B35A0000}"/>
    <cellStyle name="Standaard 4 4 2 2 4 2 2 3" xfId="12663" xr:uid="{00000000-0005-0000-0000-0000B45A0000}"/>
    <cellStyle name="Standaard 4 4 2 2 4 2 2 3 2" xfId="28617" xr:uid="{00000000-0005-0000-0000-0000B55A0000}"/>
    <cellStyle name="Standaard 4 4 2 2 4 2 2 4" xfId="17331" xr:uid="{00000000-0005-0000-0000-0000B65A0000}"/>
    <cellStyle name="Standaard 4 4 2 2 4 2 2 5" xfId="28615" xr:uid="{00000000-0005-0000-0000-0000B75A0000}"/>
    <cellStyle name="Standaard 4 4 2 2 4 2 3" xfId="6698" xr:uid="{00000000-0005-0000-0000-0000B85A0000}"/>
    <cellStyle name="Standaard 4 4 2 2 4 2 3 2" xfId="28618" xr:uid="{00000000-0005-0000-0000-0000B95A0000}"/>
    <cellStyle name="Standaard 4 4 2 2 4 2 4" xfId="12662" xr:uid="{00000000-0005-0000-0000-0000BA5A0000}"/>
    <cellStyle name="Standaard 4 4 2 2 4 2 4 2" xfId="28619" xr:uid="{00000000-0005-0000-0000-0000BB5A0000}"/>
    <cellStyle name="Standaard 4 4 2 2 4 2 5" xfId="17330" xr:uid="{00000000-0005-0000-0000-0000BC5A0000}"/>
    <cellStyle name="Standaard 4 4 2 2 4 2 6" xfId="28614" xr:uid="{00000000-0005-0000-0000-0000BD5A0000}"/>
    <cellStyle name="Standaard 4 4 2 2 4 3" xfId="1254" xr:uid="{00000000-0005-0000-0000-0000BE5A0000}"/>
    <cellStyle name="Standaard 4 4 2 2 4 3 2" xfId="3585" xr:uid="{00000000-0005-0000-0000-0000BF5A0000}"/>
    <cellStyle name="Standaard 4 4 2 2 4 3 2 2" xfId="8252" xr:uid="{00000000-0005-0000-0000-0000C05A0000}"/>
    <cellStyle name="Standaard 4 4 2 2 4 3 2 2 2" xfId="28622" xr:uid="{00000000-0005-0000-0000-0000C15A0000}"/>
    <cellStyle name="Standaard 4 4 2 2 4 3 2 3" xfId="12665" xr:uid="{00000000-0005-0000-0000-0000C25A0000}"/>
    <cellStyle name="Standaard 4 4 2 2 4 3 2 3 2" xfId="28623" xr:uid="{00000000-0005-0000-0000-0000C35A0000}"/>
    <cellStyle name="Standaard 4 4 2 2 4 3 2 4" xfId="17333" xr:uid="{00000000-0005-0000-0000-0000C45A0000}"/>
    <cellStyle name="Standaard 4 4 2 2 4 3 2 5" xfId="28621" xr:uid="{00000000-0005-0000-0000-0000C55A0000}"/>
    <cellStyle name="Standaard 4 4 2 2 4 3 3" xfId="5921" xr:uid="{00000000-0005-0000-0000-0000C65A0000}"/>
    <cellStyle name="Standaard 4 4 2 2 4 3 3 2" xfId="28624" xr:uid="{00000000-0005-0000-0000-0000C75A0000}"/>
    <cellStyle name="Standaard 4 4 2 2 4 3 4" xfId="12664" xr:uid="{00000000-0005-0000-0000-0000C85A0000}"/>
    <cellStyle name="Standaard 4 4 2 2 4 3 4 2" xfId="28625" xr:uid="{00000000-0005-0000-0000-0000C95A0000}"/>
    <cellStyle name="Standaard 4 4 2 2 4 3 5" xfId="17332" xr:uid="{00000000-0005-0000-0000-0000CA5A0000}"/>
    <cellStyle name="Standaard 4 4 2 2 4 3 6" xfId="28620" xr:uid="{00000000-0005-0000-0000-0000CB5A0000}"/>
    <cellStyle name="Standaard 4 4 2 2 4 4" xfId="2808" xr:uid="{00000000-0005-0000-0000-0000CC5A0000}"/>
    <cellStyle name="Standaard 4 4 2 2 4 4 2" xfId="7475" xr:uid="{00000000-0005-0000-0000-0000CD5A0000}"/>
    <cellStyle name="Standaard 4 4 2 2 4 4 2 2" xfId="28627" xr:uid="{00000000-0005-0000-0000-0000CE5A0000}"/>
    <cellStyle name="Standaard 4 4 2 2 4 4 3" xfId="12666" xr:uid="{00000000-0005-0000-0000-0000CF5A0000}"/>
    <cellStyle name="Standaard 4 4 2 2 4 4 3 2" xfId="28628" xr:uid="{00000000-0005-0000-0000-0000D05A0000}"/>
    <cellStyle name="Standaard 4 4 2 2 4 4 4" xfId="17334" xr:uid="{00000000-0005-0000-0000-0000D15A0000}"/>
    <cellStyle name="Standaard 4 4 2 2 4 4 5" xfId="28626" xr:uid="{00000000-0005-0000-0000-0000D25A0000}"/>
    <cellStyle name="Standaard 4 4 2 2 4 5" xfId="5144" xr:uid="{00000000-0005-0000-0000-0000D35A0000}"/>
    <cellStyle name="Standaard 4 4 2 2 4 5 2" xfId="28629" xr:uid="{00000000-0005-0000-0000-0000D45A0000}"/>
    <cellStyle name="Standaard 4 4 2 2 4 6" xfId="12661" xr:uid="{00000000-0005-0000-0000-0000D55A0000}"/>
    <cellStyle name="Standaard 4 4 2 2 4 6 2" xfId="28630" xr:uid="{00000000-0005-0000-0000-0000D65A0000}"/>
    <cellStyle name="Standaard 4 4 2 2 4 7" xfId="17329" xr:uid="{00000000-0005-0000-0000-0000D75A0000}"/>
    <cellStyle name="Standaard 4 4 2 2 4 8" xfId="28613" xr:uid="{00000000-0005-0000-0000-0000D85A0000}"/>
    <cellStyle name="Standaard 4 4 2 2 5" xfId="1643" xr:uid="{00000000-0005-0000-0000-0000D95A0000}"/>
    <cellStyle name="Standaard 4 4 2 2 5 2" xfId="3974" xr:uid="{00000000-0005-0000-0000-0000DA5A0000}"/>
    <cellStyle name="Standaard 4 4 2 2 5 2 2" xfId="8641" xr:uid="{00000000-0005-0000-0000-0000DB5A0000}"/>
    <cellStyle name="Standaard 4 4 2 2 5 2 2 2" xfId="28633" xr:uid="{00000000-0005-0000-0000-0000DC5A0000}"/>
    <cellStyle name="Standaard 4 4 2 2 5 2 3" xfId="12668" xr:uid="{00000000-0005-0000-0000-0000DD5A0000}"/>
    <cellStyle name="Standaard 4 4 2 2 5 2 3 2" xfId="28634" xr:uid="{00000000-0005-0000-0000-0000DE5A0000}"/>
    <cellStyle name="Standaard 4 4 2 2 5 2 4" xfId="17336" xr:uid="{00000000-0005-0000-0000-0000DF5A0000}"/>
    <cellStyle name="Standaard 4 4 2 2 5 2 5" xfId="28632" xr:uid="{00000000-0005-0000-0000-0000E05A0000}"/>
    <cellStyle name="Standaard 4 4 2 2 5 3" xfId="6310" xr:uid="{00000000-0005-0000-0000-0000E15A0000}"/>
    <cellStyle name="Standaard 4 4 2 2 5 3 2" xfId="28635" xr:uid="{00000000-0005-0000-0000-0000E25A0000}"/>
    <cellStyle name="Standaard 4 4 2 2 5 4" xfId="12667" xr:uid="{00000000-0005-0000-0000-0000E35A0000}"/>
    <cellStyle name="Standaard 4 4 2 2 5 4 2" xfId="28636" xr:uid="{00000000-0005-0000-0000-0000E45A0000}"/>
    <cellStyle name="Standaard 4 4 2 2 5 5" xfId="17335" xr:uid="{00000000-0005-0000-0000-0000E55A0000}"/>
    <cellStyle name="Standaard 4 4 2 2 5 6" xfId="28631" xr:uid="{00000000-0005-0000-0000-0000E65A0000}"/>
    <cellStyle name="Standaard 4 4 2 2 6" xfId="866" xr:uid="{00000000-0005-0000-0000-0000E75A0000}"/>
    <cellStyle name="Standaard 4 4 2 2 6 2" xfId="3197" xr:uid="{00000000-0005-0000-0000-0000E85A0000}"/>
    <cellStyle name="Standaard 4 4 2 2 6 2 2" xfId="7864" xr:uid="{00000000-0005-0000-0000-0000E95A0000}"/>
    <cellStyle name="Standaard 4 4 2 2 6 2 2 2" xfId="28639" xr:uid="{00000000-0005-0000-0000-0000EA5A0000}"/>
    <cellStyle name="Standaard 4 4 2 2 6 2 3" xfId="12670" xr:uid="{00000000-0005-0000-0000-0000EB5A0000}"/>
    <cellStyle name="Standaard 4 4 2 2 6 2 3 2" xfId="28640" xr:uid="{00000000-0005-0000-0000-0000EC5A0000}"/>
    <cellStyle name="Standaard 4 4 2 2 6 2 4" xfId="17338" xr:uid="{00000000-0005-0000-0000-0000ED5A0000}"/>
    <cellStyle name="Standaard 4 4 2 2 6 2 5" xfId="28638" xr:uid="{00000000-0005-0000-0000-0000EE5A0000}"/>
    <cellStyle name="Standaard 4 4 2 2 6 3" xfId="5533" xr:uid="{00000000-0005-0000-0000-0000EF5A0000}"/>
    <cellStyle name="Standaard 4 4 2 2 6 3 2" xfId="28641" xr:uid="{00000000-0005-0000-0000-0000F05A0000}"/>
    <cellStyle name="Standaard 4 4 2 2 6 4" xfId="12669" xr:uid="{00000000-0005-0000-0000-0000F15A0000}"/>
    <cellStyle name="Standaard 4 4 2 2 6 4 2" xfId="28642" xr:uid="{00000000-0005-0000-0000-0000F25A0000}"/>
    <cellStyle name="Standaard 4 4 2 2 6 5" xfId="17337" xr:uid="{00000000-0005-0000-0000-0000F35A0000}"/>
    <cellStyle name="Standaard 4 4 2 2 6 6" xfId="28637" xr:uid="{00000000-0005-0000-0000-0000F45A0000}"/>
    <cellStyle name="Standaard 4 4 2 2 7" xfId="2420" xr:uid="{00000000-0005-0000-0000-0000F55A0000}"/>
    <cellStyle name="Standaard 4 4 2 2 7 2" xfId="7087" xr:uid="{00000000-0005-0000-0000-0000F65A0000}"/>
    <cellStyle name="Standaard 4 4 2 2 7 2 2" xfId="28644" xr:uid="{00000000-0005-0000-0000-0000F75A0000}"/>
    <cellStyle name="Standaard 4 4 2 2 7 3" xfId="12671" xr:uid="{00000000-0005-0000-0000-0000F85A0000}"/>
    <cellStyle name="Standaard 4 4 2 2 7 3 2" xfId="28645" xr:uid="{00000000-0005-0000-0000-0000F95A0000}"/>
    <cellStyle name="Standaard 4 4 2 2 7 4" xfId="17339" xr:uid="{00000000-0005-0000-0000-0000FA5A0000}"/>
    <cellStyle name="Standaard 4 4 2 2 7 5" xfId="28643" xr:uid="{00000000-0005-0000-0000-0000FB5A0000}"/>
    <cellStyle name="Standaard 4 4 2 2 8" xfId="4738" xr:uid="{00000000-0005-0000-0000-0000FC5A0000}"/>
    <cellStyle name="Standaard 4 4 2 2 8 2" xfId="28646" xr:uid="{00000000-0005-0000-0000-0000FD5A0000}"/>
    <cellStyle name="Standaard 4 4 2 2 9" xfId="12624" xr:uid="{00000000-0005-0000-0000-0000FE5A0000}"/>
    <cellStyle name="Standaard 4 4 2 2 9 2" xfId="28647" xr:uid="{00000000-0005-0000-0000-0000FF5A0000}"/>
    <cellStyle name="Standaard 4 4 2 3" xfId="81" xr:uid="{00000000-0005-0000-0000-0000005B0000}"/>
    <cellStyle name="Standaard 4 4 2 3 10" xfId="17340" xr:uid="{00000000-0005-0000-0000-0000015B0000}"/>
    <cellStyle name="Standaard 4 4 2 3 11" xfId="28648" xr:uid="{00000000-0005-0000-0000-0000025B0000}"/>
    <cellStyle name="Standaard 4 4 2 3 2" xfId="187" xr:uid="{00000000-0005-0000-0000-0000035B0000}"/>
    <cellStyle name="Standaard 4 4 2 3 2 10" xfId="28649" xr:uid="{00000000-0005-0000-0000-0000045B0000}"/>
    <cellStyle name="Standaard 4 4 2 3 2 2" xfId="381" xr:uid="{00000000-0005-0000-0000-0000055B0000}"/>
    <cellStyle name="Standaard 4 4 2 3 2 2 2" xfId="772" xr:uid="{00000000-0005-0000-0000-0000065B0000}"/>
    <cellStyle name="Standaard 4 4 2 3 2 2 2 2" xfId="2330" xr:uid="{00000000-0005-0000-0000-0000075B0000}"/>
    <cellStyle name="Standaard 4 4 2 3 2 2 2 2 2" xfId="4661" xr:uid="{00000000-0005-0000-0000-0000085B0000}"/>
    <cellStyle name="Standaard 4 4 2 3 2 2 2 2 2 2" xfId="9328" xr:uid="{00000000-0005-0000-0000-0000095B0000}"/>
    <cellStyle name="Standaard 4 4 2 3 2 2 2 2 2 2 2" xfId="28654" xr:uid="{00000000-0005-0000-0000-00000A5B0000}"/>
    <cellStyle name="Standaard 4 4 2 3 2 2 2 2 2 3" xfId="12677" xr:uid="{00000000-0005-0000-0000-00000B5B0000}"/>
    <cellStyle name="Standaard 4 4 2 3 2 2 2 2 2 3 2" xfId="28655" xr:uid="{00000000-0005-0000-0000-00000C5B0000}"/>
    <cellStyle name="Standaard 4 4 2 3 2 2 2 2 2 4" xfId="17345" xr:uid="{00000000-0005-0000-0000-00000D5B0000}"/>
    <cellStyle name="Standaard 4 4 2 3 2 2 2 2 2 5" xfId="28653" xr:uid="{00000000-0005-0000-0000-00000E5B0000}"/>
    <cellStyle name="Standaard 4 4 2 3 2 2 2 2 3" xfId="6997" xr:uid="{00000000-0005-0000-0000-00000F5B0000}"/>
    <cellStyle name="Standaard 4 4 2 3 2 2 2 2 3 2" xfId="28656" xr:uid="{00000000-0005-0000-0000-0000105B0000}"/>
    <cellStyle name="Standaard 4 4 2 3 2 2 2 2 4" xfId="12676" xr:uid="{00000000-0005-0000-0000-0000115B0000}"/>
    <cellStyle name="Standaard 4 4 2 3 2 2 2 2 4 2" xfId="28657" xr:uid="{00000000-0005-0000-0000-0000125B0000}"/>
    <cellStyle name="Standaard 4 4 2 3 2 2 2 2 5" xfId="17344" xr:uid="{00000000-0005-0000-0000-0000135B0000}"/>
    <cellStyle name="Standaard 4 4 2 3 2 2 2 2 6" xfId="28652" xr:uid="{00000000-0005-0000-0000-0000145B0000}"/>
    <cellStyle name="Standaard 4 4 2 3 2 2 2 3" xfId="1553" xr:uid="{00000000-0005-0000-0000-0000155B0000}"/>
    <cellStyle name="Standaard 4 4 2 3 2 2 2 3 2" xfId="3884" xr:uid="{00000000-0005-0000-0000-0000165B0000}"/>
    <cellStyle name="Standaard 4 4 2 3 2 2 2 3 2 2" xfId="8551" xr:uid="{00000000-0005-0000-0000-0000175B0000}"/>
    <cellStyle name="Standaard 4 4 2 3 2 2 2 3 2 2 2" xfId="28660" xr:uid="{00000000-0005-0000-0000-0000185B0000}"/>
    <cellStyle name="Standaard 4 4 2 3 2 2 2 3 2 3" xfId="12679" xr:uid="{00000000-0005-0000-0000-0000195B0000}"/>
    <cellStyle name="Standaard 4 4 2 3 2 2 2 3 2 3 2" xfId="28661" xr:uid="{00000000-0005-0000-0000-00001A5B0000}"/>
    <cellStyle name="Standaard 4 4 2 3 2 2 2 3 2 4" xfId="17347" xr:uid="{00000000-0005-0000-0000-00001B5B0000}"/>
    <cellStyle name="Standaard 4 4 2 3 2 2 2 3 2 5" xfId="28659" xr:uid="{00000000-0005-0000-0000-00001C5B0000}"/>
    <cellStyle name="Standaard 4 4 2 3 2 2 2 3 3" xfId="6220" xr:uid="{00000000-0005-0000-0000-00001D5B0000}"/>
    <cellStyle name="Standaard 4 4 2 3 2 2 2 3 3 2" xfId="28662" xr:uid="{00000000-0005-0000-0000-00001E5B0000}"/>
    <cellStyle name="Standaard 4 4 2 3 2 2 2 3 4" xfId="12678" xr:uid="{00000000-0005-0000-0000-00001F5B0000}"/>
    <cellStyle name="Standaard 4 4 2 3 2 2 2 3 4 2" xfId="28663" xr:uid="{00000000-0005-0000-0000-0000205B0000}"/>
    <cellStyle name="Standaard 4 4 2 3 2 2 2 3 5" xfId="17346" xr:uid="{00000000-0005-0000-0000-0000215B0000}"/>
    <cellStyle name="Standaard 4 4 2 3 2 2 2 3 6" xfId="28658" xr:uid="{00000000-0005-0000-0000-0000225B0000}"/>
    <cellStyle name="Standaard 4 4 2 3 2 2 2 4" xfId="3107" xr:uid="{00000000-0005-0000-0000-0000235B0000}"/>
    <cellStyle name="Standaard 4 4 2 3 2 2 2 4 2" xfId="7774" xr:uid="{00000000-0005-0000-0000-0000245B0000}"/>
    <cellStyle name="Standaard 4 4 2 3 2 2 2 4 2 2" xfId="28665" xr:uid="{00000000-0005-0000-0000-0000255B0000}"/>
    <cellStyle name="Standaard 4 4 2 3 2 2 2 4 3" xfId="12680" xr:uid="{00000000-0005-0000-0000-0000265B0000}"/>
    <cellStyle name="Standaard 4 4 2 3 2 2 2 4 3 2" xfId="28666" xr:uid="{00000000-0005-0000-0000-0000275B0000}"/>
    <cellStyle name="Standaard 4 4 2 3 2 2 2 4 4" xfId="17348" xr:uid="{00000000-0005-0000-0000-0000285B0000}"/>
    <cellStyle name="Standaard 4 4 2 3 2 2 2 4 5" xfId="28664" xr:uid="{00000000-0005-0000-0000-0000295B0000}"/>
    <cellStyle name="Standaard 4 4 2 3 2 2 2 5" xfId="5443" xr:uid="{00000000-0005-0000-0000-00002A5B0000}"/>
    <cellStyle name="Standaard 4 4 2 3 2 2 2 5 2" xfId="28667" xr:uid="{00000000-0005-0000-0000-00002B5B0000}"/>
    <cellStyle name="Standaard 4 4 2 3 2 2 2 6" xfId="12675" xr:uid="{00000000-0005-0000-0000-00002C5B0000}"/>
    <cellStyle name="Standaard 4 4 2 3 2 2 2 6 2" xfId="28668" xr:uid="{00000000-0005-0000-0000-00002D5B0000}"/>
    <cellStyle name="Standaard 4 4 2 3 2 2 2 7" xfId="17343" xr:uid="{00000000-0005-0000-0000-00002E5B0000}"/>
    <cellStyle name="Standaard 4 4 2 3 2 2 2 8" xfId="28651" xr:uid="{00000000-0005-0000-0000-00002F5B0000}"/>
    <cellStyle name="Standaard 4 4 2 3 2 2 3" xfId="1942" xr:uid="{00000000-0005-0000-0000-0000305B0000}"/>
    <cellStyle name="Standaard 4 4 2 3 2 2 3 2" xfId="4273" xr:uid="{00000000-0005-0000-0000-0000315B0000}"/>
    <cellStyle name="Standaard 4 4 2 3 2 2 3 2 2" xfId="8940" xr:uid="{00000000-0005-0000-0000-0000325B0000}"/>
    <cellStyle name="Standaard 4 4 2 3 2 2 3 2 2 2" xfId="28671" xr:uid="{00000000-0005-0000-0000-0000335B0000}"/>
    <cellStyle name="Standaard 4 4 2 3 2 2 3 2 3" xfId="12682" xr:uid="{00000000-0005-0000-0000-0000345B0000}"/>
    <cellStyle name="Standaard 4 4 2 3 2 2 3 2 3 2" xfId="28672" xr:uid="{00000000-0005-0000-0000-0000355B0000}"/>
    <cellStyle name="Standaard 4 4 2 3 2 2 3 2 4" xfId="17350" xr:uid="{00000000-0005-0000-0000-0000365B0000}"/>
    <cellStyle name="Standaard 4 4 2 3 2 2 3 2 5" xfId="28670" xr:uid="{00000000-0005-0000-0000-0000375B0000}"/>
    <cellStyle name="Standaard 4 4 2 3 2 2 3 3" xfId="6609" xr:uid="{00000000-0005-0000-0000-0000385B0000}"/>
    <cellStyle name="Standaard 4 4 2 3 2 2 3 3 2" xfId="28673" xr:uid="{00000000-0005-0000-0000-0000395B0000}"/>
    <cellStyle name="Standaard 4 4 2 3 2 2 3 4" xfId="12681" xr:uid="{00000000-0005-0000-0000-00003A5B0000}"/>
    <cellStyle name="Standaard 4 4 2 3 2 2 3 4 2" xfId="28674" xr:uid="{00000000-0005-0000-0000-00003B5B0000}"/>
    <cellStyle name="Standaard 4 4 2 3 2 2 3 5" xfId="17349" xr:uid="{00000000-0005-0000-0000-00003C5B0000}"/>
    <cellStyle name="Standaard 4 4 2 3 2 2 3 6" xfId="28669" xr:uid="{00000000-0005-0000-0000-00003D5B0000}"/>
    <cellStyle name="Standaard 4 4 2 3 2 2 4" xfId="1165" xr:uid="{00000000-0005-0000-0000-00003E5B0000}"/>
    <cellStyle name="Standaard 4 4 2 3 2 2 4 2" xfId="3496" xr:uid="{00000000-0005-0000-0000-00003F5B0000}"/>
    <cellStyle name="Standaard 4 4 2 3 2 2 4 2 2" xfId="8163" xr:uid="{00000000-0005-0000-0000-0000405B0000}"/>
    <cellStyle name="Standaard 4 4 2 3 2 2 4 2 2 2" xfId="28677" xr:uid="{00000000-0005-0000-0000-0000415B0000}"/>
    <cellStyle name="Standaard 4 4 2 3 2 2 4 2 3" xfId="12684" xr:uid="{00000000-0005-0000-0000-0000425B0000}"/>
    <cellStyle name="Standaard 4 4 2 3 2 2 4 2 3 2" xfId="28678" xr:uid="{00000000-0005-0000-0000-0000435B0000}"/>
    <cellStyle name="Standaard 4 4 2 3 2 2 4 2 4" xfId="17352" xr:uid="{00000000-0005-0000-0000-0000445B0000}"/>
    <cellStyle name="Standaard 4 4 2 3 2 2 4 2 5" xfId="28676" xr:uid="{00000000-0005-0000-0000-0000455B0000}"/>
    <cellStyle name="Standaard 4 4 2 3 2 2 4 3" xfId="5832" xr:uid="{00000000-0005-0000-0000-0000465B0000}"/>
    <cellStyle name="Standaard 4 4 2 3 2 2 4 3 2" xfId="28679" xr:uid="{00000000-0005-0000-0000-0000475B0000}"/>
    <cellStyle name="Standaard 4 4 2 3 2 2 4 4" xfId="12683" xr:uid="{00000000-0005-0000-0000-0000485B0000}"/>
    <cellStyle name="Standaard 4 4 2 3 2 2 4 4 2" xfId="28680" xr:uid="{00000000-0005-0000-0000-0000495B0000}"/>
    <cellStyle name="Standaard 4 4 2 3 2 2 4 5" xfId="17351" xr:uid="{00000000-0005-0000-0000-00004A5B0000}"/>
    <cellStyle name="Standaard 4 4 2 3 2 2 4 6" xfId="28675" xr:uid="{00000000-0005-0000-0000-00004B5B0000}"/>
    <cellStyle name="Standaard 4 4 2 3 2 2 5" xfId="2719" xr:uid="{00000000-0005-0000-0000-00004C5B0000}"/>
    <cellStyle name="Standaard 4 4 2 3 2 2 5 2" xfId="7386" xr:uid="{00000000-0005-0000-0000-00004D5B0000}"/>
    <cellStyle name="Standaard 4 4 2 3 2 2 5 2 2" xfId="28682" xr:uid="{00000000-0005-0000-0000-00004E5B0000}"/>
    <cellStyle name="Standaard 4 4 2 3 2 2 5 3" xfId="12685" xr:uid="{00000000-0005-0000-0000-00004F5B0000}"/>
    <cellStyle name="Standaard 4 4 2 3 2 2 5 3 2" xfId="28683" xr:uid="{00000000-0005-0000-0000-0000505B0000}"/>
    <cellStyle name="Standaard 4 4 2 3 2 2 5 4" xfId="17353" xr:uid="{00000000-0005-0000-0000-0000515B0000}"/>
    <cellStyle name="Standaard 4 4 2 3 2 2 5 5" xfId="28681" xr:uid="{00000000-0005-0000-0000-0000525B0000}"/>
    <cellStyle name="Standaard 4 4 2 3 2 2 6" xfId="5055" xr:uid="{00000000-0005-0000-0000-0000535B0000}"/>
    <cellStyle name="Standaard 4 4 2 3 2 2 6 2" xfId="28684" xr:uid="{00000000-0005-0000-0000-0000545B0000}"/>
    <cellStyle name="Standaard 4 4 2 3 2 2 7" xfId="12674" xr:uid="{00000000-0005-0000-0000-0000555B0000}"/>
    <cellStyle name="Standaard 4 4 2 3 2 2 7 2" xfId="28685" xr:uid="{00000000-0005-0000-0000-0000565B0000}"/>
    <cellStyle name="Standaard 4 4 2 3 2 2 8" xfId="17342" xr:uid="{00000000-0005-0000-0000-0000575B0000}"/>
    <cellStyle name="Standaard 4 4 2 3 2 2 9" xfId="28650" xr:uid="{00000000-0005-0000-0000-0000585B0000}"/>
    <cellStyle name="Standaard 4 4 2 3 2 3" xfId="578" xr:uid="{00000000-0005-0000-0000-0000595B0000}"/>
    <cellStyle name="Standaard 4 4 2 3 2 3 2" xfId="2136" xr:uid="{00000000-0005-0000-0000-00005A5B0000}"/>
    <cellStyle name="Standaard 4 4 2 3 2 3 2 2" xfId="4467" xr:uid="{00000000-0005-0000-0000-00005B5B0000}"/>
    <cellStyle name="Standaard 4 4 2 3 2 3 2 2 2" xfId="9134" xr:uid="{00000000-0005-0000-0000-00005C5B0000}"/>
    <cellStyle name="Standaard 4 4 2 3 2 3 2 2 2 2" xfId="28689" xr:uid="{00000000-0005-0000-0000-00005D5B0000}"/>
    <cellStyle name="Standaard 4 4 2 3 2 3 2 2 3" xfId="12688" xr:uid="{00000000-0005-0000-0000-00005E5B0000}"/>
    <cellStyle name="Standaard 4 4 2 3 2 3 2 2 3 2" xfId="28690" xr:uid="{00000000-0005-0000-0000-00005F5B0000}"/>
    <cellStyle name="Standaard 4 4 2 3 2 3 2 2 4" xfId="17356" xr:uid="{00000000-0005-0000-0000-0000605B0000}"/>
    <cellStyle name="Standaard 4 4 2 3 2 3 2 2 5" xfId="28688" xr:uid="{00000000-0005-0000-0000-0000615B0000}"/>
    <cellStyle name="Standaard 4 4 2 3 2 3 2 3" xfId="6803" xr:uid="{00000000-0005-0000-0000-0000625B0000}"/>
    <cellStyle name="Standaard 4 4 2 3 2 3 2 3 2" xfId="28691" xr:uid="{00000000-0005-0000-0000-0000635B0000}"/>
    <cellStyle name="Standaard 4 4 2 3 2 3 2 4" xfId="12687" xr:uid="{00000000-0005-0000-0000-0000645B0000}"/>
    <cellStyle name="Standaard 4 4 2 3 2 3 2 4 2" xfId="28692" xr:uid="{00000000-0005-0000-0000-0000655B0000}"/>
    <cellStyle name="Standaard 4 4 2 3 2 3 2 5" xfId="17355" xr:uid="{00000000-0005-0000-0000-0000665B0000}"/>
    <cellStyle name="Standaard 4 4 2 3 2 3 2 6" xfId="28687" xr:uid="{00000000-0005-0000-0000-0000675B0000}"/>
    <cellStyle name="Standaard 4 4 2 3 2 3 3" xfId="1359" xr:uid="{00000000-0005-0000-0000-0000685B0000}"/>
    <cellStyle name="Standaard 4 4 2 3 2 3 3 2" xfId="3690" xr:uid="{00000000-0005-0000-0000-0000695B0000}"/>
    <cellStyle name="Standaard 4 4 2 3 2 3 3 2 2" xfId="8357" xr:uid="{00000000-0005-0000-0000-00006A5B0000}"/>
    <cellStyle name="Standaard 4 4 2 3 2 3 3 2 2 2" xfId="28695" xr:uid="{00000000-0005-0000-0000-00006B5B0000}"/>
    <cellStyle name="Standaard 4 4 2 3 2 3 3 2 3" xfId="12690" xr:uid="{00000000-0005-0000-0000-00006C5B0000}"/>
    <cellStyle name="Standaard 4 4 2 3 2 3 3 2 3 2" xfId="28696" xr:uid="{00000000-0005-0000-0000-00006D5B0000}"/>
    <cellStyle name="Standaard 4 4 2 3 2 3 3 2 4" xfId="17358" xr:uid="{00000000-0005-0000-0000-00006E5B0000}"/>
    <cellStyle name="Standaard 4 4 2 3 2 3 3 2 5" xfId="28694" xr:uid="{00000000-0005-0000-0000-00006F5B0000}"/>
    <cellStyle name="Standaard 4 4 2 3 2 3 3 3" xfId="6026" xr:uid="{00000000-0005-0000-0000-0000705B0000}"/>
    <cellStyle name="Standaard 4 4 2 3 2 3 3 3 2" xfId="28697" xr:uid="{00000000-0005-0000-0000-0000715B0000}"/>
    <cellStyle name="Standaard 4 4 2 3 2 3 3 4" xfId="12689" xr:uid="{00000000-0005-0000-0000-0000725B0000}"/>
    <cellStyle name="Standaard 4 4 2 3 2 3 3 4 2" xfId="28698" xr:uid="{00000000-0005-0000-0000-0000735B0000}"/>
    <cellStyle name="Standaard 4 4 2 3 2 3 3 5" xfId="17357" xr:uid="{00000000-0005-0000-0000-0000745B0000}"/>
    <cellStyle name="Standaard 4 4 2 3 2 3 3 6" xfId="28693" xr:uid="{00000000-0005-0000-0000-0000755B0000}"/>
    <cellStyle name="Standaard 4 4 2 3 2 3 4" xfId="2913" xr:uid="{00000000-0005-0000-0000-0000765B0000}"/>
    <cellStyle name="Standaard 4 4 2 3 2 3 4 2" xfId="7580" xr:uid="{00000000-0005-0000-0000-0000775B0000}"/>
    <cellStyle name="Standaard 4 4 2 3 2 3 4 2 2" xfId="28700" xr:uid="{00000000-0005-0000-0000-0000785B0000}"/>
    <cellStyle name="Standaard 4 4 2 3 2 3 4 3" xfId="12691" xr:uid="{00000000-0005-0000-0000-0000795B0000}"/>
    <cellStyle name="Standaard 4 4 2 3 2 3 4 3 2" xfId="28701" xr:uid="{00000000-0005-0000-0000-00007A5B0000}"/>
    <cellStyle name="Standaard 4 4 2 3 2 3 4 4" xfId="17359" xr:uid="{00000000-0005-0000-0000-00007B5B0000}"/>
    <cellStyle name="Standaard 4 4 2 3 2 3 4 5" xfId="28699" xr:uid="{00000000-0005-0000-0000-00007C5B0000}"/>
    <cellStyle name="Standaard 4 4 2 3 2 3 5" xfId="5249" xr:uid="{00000000-0005-0000-0000-00007D5B0000}"/>
    <cellStyle name="Standaard 4 4 2 3 2 3 5 2" xfId="28702" xr:uid="{00000000-0005-0000-0000-00007E5B0000}"/>
    <cellStyle name="Standaard 4 4 2 3 2 3 6" xfId="12686" xr:uid="{00000000-0005-0000-0000-00007F5B0000}"/>
    <cellStyle name="Standaard 4 4 2 3 2 3 6 2" xfId="28703" xr:uid="{00000000-0005-0000-0000-0000805B0000}"/>
    <cellStyle name="Standaard 4 4 2 3 2 3 7" xfId="17354" xr:uid="{00000000-0005-0000-0000-0000815B0000}"/>
    <cellStyle name="Standaard 4 4 2 3 2 3 8" xfId="28686" xr:uid="{00000000-0005-0000-0000-0000825B0000}"/>
    <cellStyle name="Standaard 4 4 2 3 2 4" xfId="1748" xr:uid="{00000000-0005-0000-0000-0000835B0000}"/>
    <cellStyle name="Standaard 4 4 2 3 2 4 2" xfId="4079" xr:uid="{00000000-0005-0000-0000-0000845B0000}"/>
    <cellStyle name="Standaard 4 4 2 3 2 4 2 2" xfId="8746" xr:uid="{00000000-0005-0000-0000-0000855B0000}"/>
    <cellStyle name="Standaard 4 4 2 3 2 4 2 2 2" xfId="28706" xr:uid="{00000000-0005-0000-0000-0000865B0000}"/>
    <cellStyle name="Standaard 4 4 2 3 2 4 2 3" xfId="12693" xr:uid="{00000000-0005-0000-0000-0000875B0000}"/>
    <cellStyle name="Standaard 4 4 2 3 2 4 2 3 2" xfId="28707" xr:uid="{00000000-0005-0000-0000-0000885B0000}"/>
    <cellStyle name="Standaard 4 4 2 3 2 4 2 4" xfId="17361" xr:uid="{00000000-0005-0000-0000-0000895B0000}"/>
    <cellStyle name="Standaard 4 4 2 3 2 4 2 5" xfId="28705" xr:uid="{00000000-0005-0000-0000-00008A5B0000}"/>
    <cellStyle name="Standaard 4 4 2 3 2 4 3" xfId="6415" xr:uid="{00000000-0005-0000-0000-00008B5B0000}"/>
    <cellStyle name="Standaard 4 4 2 3 2 4 3 2" xfId="28708" xr:uid="{00000000-0005-0000-0000-00008C5B0000}"/>
    <cellStyle name="Standaard 4 4 2 3 2 4 4" xfId="12692" xr:uid="{00000000-0005-0000-0000-00008D5B0000}"/>
    <cellStyle name="Standaard 4 4 2 3 2 4 4 2" xfId="28709" xr:uid="{00000000-0005-0000-0000-00008E5B0000}"/>
    <cellStyle name="Standaard 4 4 2 3 2 4 5" xfId="17360" xr:uid="{00000000-0005-0000-0000-00008F5B0000}"/>
    <cellStyle name="Standaard 4 4 2 3 2 4 6" xfId="28704" xr:uid="{00000000-0005-0000-0000-0000905B0000}"/>
    <cellStyle name="Standaard 4 4 2 3 2 5" xfId="971" xr:uid="{00000000-0005-0000-0000-0000915B0000}"/>
    <cellStyle name="Standaard 4 4 2 3 2 5 2" xfId="3302" xr:uid="{00000000-0005-0000-0000-0000925B0000}"/>
    <cellStyle name="Standaard 4 4 2 3 2 5 2 2" xfId="7969" xr:uid="{00000000-0005-0000-0000-0000935B0000}"/>
    <cellStyle name="Standaard 4 4 2 3 2 5 2 2 2" xfId="28712" xr:uid="{00000000-0005-0000-0000-0000945B0000}"/>
    <cellStyle name="Standaard 4 4 2 3 2 5 2 3" xfId="12695" xr:uid="{00000000-0005-0000-0000-0000955B0000}"/>
    <cellStyle name="Standaard 4 4 2 3 2 5 2 3 2" xfId="28713" xr:uid="{00000000-0005-0000-0000-0000965B0000}"/>
    <cellStyle name="Standaard 4 4 2 3 2 5 2 4" xfId="17363" xr:uid="{00000000-0005-0000-0000-0000975B0000}"/>
    <cellStyle name="Standaard 4 4 2 3 2 5 2 5" xfId="28711" xr:uid="{00000000-0005-0000-0000-0000985B0000}"/>
    <cellStyle name="Standaard 4 4 2 3 2 5 3" xfId="5638" xr:uid="{00000000-0005-0000-0000-0000995B0000}"/>
    <cellStyle name="Standaard 4 4 2 3 2 5 3 2" xfId="28714" xr:uid="{00000000-0005-0000-0000-00009A5B0000}"/>
    <cellStyle name="Standaard 4 4 2 3 2 5 4" xfId="12694" xr:uid="{00000000-0005-0000-0000-00009B5B0000}"/>
    <cellStyle name="Standaard 4 4 2 3 2 5 4 2" xfId="28715" xr:uid="{00000000-0005-0000-0000-00009C5B0000}"/>
    <cellStyle name="Standaard 4 4 2 3 2 5 5" xfId="17362" xr:uid="{00000000-0005-0000-0000-00009D5B0000}"/>
    <cellStyle name="Standaard 4 4 2 3 2 5 6" xfId="28710" xr:uid="{00000000-0005-0000-0000-00009E5B0000}"/>
    <cellStyle name="Standaard 4 4 2 3 2 6" xfId="2525" xr:uid="{00000000-0005-0000-0000-00009F5B0000}"/>
    <cellStyle name="Standaard 4 4 2 3 2 6 2" xfId="7192" xr:uid="{00000000-0005-0000-0000-0000A05B0000}"/>
    <cellStyle name="Standaard 4 4 2 3 2 6 2 2" xfId="28717" xr:uid="{00000000-0005-0000-0000-0000A15B0000}"/>
    <cellStyle name="Standaard 4 4 2 3 2 6 3" xfId="12696" xr:uid="{00000000-0005-0000-0000-0000A25B0000}"/>
    <cellStyle name="Standaard 4 4 2 3 2 6 3 2" xfId="28718" xr:uid="{00000000-0005-0000-0000-0000A35B0000}"/>
    <cellStyle name="Standaard 4 4 2 3 2 6 4" xfId="17364" xr:uid="{00000000-0005-0000-0000-0000A45B0000}"/>
    <cellStyle name="Standaard 4 4 2 3 2 6 5" xfId="28716" xr:uid="{00000000-0005-0000-0000-0000A55B0000}"/>
    <cellStyle name="Standaard 4 4 2 3 2 7" xfId="4861" xr:uid="{00000000-0005-0000-0000-0000A65B0000}"/>
    <cellStyle name="Standaard 4 4 2 3 2 7 2" xfId="28719" xr:uid="{00000000-0005-0000-0000-0000A75B0000}"/>
    <cellStyle name="Standaard 4 4 2 3 2 8" xfId="12673" xr:uid="{00000000-0005-0000-0000-0000A85B0000}"/>
    <cellStyle name="Standaard 4 4 2 3 2 8 2" xfId="28720" xr:uid="{00000000-0005-0000-0000-0000A95B0000}"/>
    <cellStyle name="Standaard 4 4 2 3 2 9" xfId="17341" xr:uid="{00000000-0005-0000-0000-0000AA5B0000}"/>
    <cellStyle name="Standaard 4 4 2 3 3" xfId="277" xr:uid="{00000000-0005-0000-0000-0000AB5B0000}"/>
    <cellStyle name="Standaard 4 4 2 3 3 2" xfId="668" xr:uid="{00000000-0005-0000-0000-0000AC5B0000}"/>
    <cellStyle name="Standaard 4 4 2 3 3 2 2" xfId="2226" xr:uid="{00000000-0005-0000-0000-0000AD5B0000}"/>
    <cellStyle name="Standaard 4 4 2 3 3 2 2 2" xfId="4557" xr:uid="{00000000-0005-0000-0000-0000AE5B0000}"/>
    <cellStyle name="Standaard 4 4 2 3 3 2 2 2 2" xfId="9224" xr:uid="{00000000-0005-0000-0000-0000AF5B0000}"/>
    <cellStyle name="Standaard 4 4 2 3 3 2 2 2 2 2" xfId="28725" xr:uid="{00000000-0005-0000-0000-0000B05B0000}"/>
    <cellStyle name="Standaard 4 4 2 3 3 2 2 2 3" xfId="12700" xr:uid="{00000000-0005-0000-0000-0000B15B0000}"/>
    <cellStyle name="Standaard 4 4 2 3 3 2 2 2 3 2" xfId="28726" xr:uid="{00000000-0005-0000-0000-0000B25B0000}"/>
    <cellStyle name="Standaard 4 4 2 3 3 2 2 2 4" xfId="17368" xr:uid="{00000000-0005-0000-0000-0000B35B0000}"/>
    <cellStyle name="Standaard 4 4 2 3 3 2 2 2 5" xfId="28724" xr:uid="{00000000-0005-0000-0000-0000B45B0000}"/>
    <cellStyle name="Standaard 4 4 2 3 3 2 2 3" xfId="6893" xr:uid="{00000000-0005-0000-0000-0000B55B0000}"/>
    <cellStyle name="Standaard 4 4 2 3 3 2 2 3 2" xfId="28727" xr:uid="{00000000-0005-0000-0000-0000B65B0000}"/>
    <cellStyle name="Standaard 4 4 2 3 3 2 2 4" xfId="12699" xr:uid="{00000000-0005-0000-0000-0000B75B0000}"/>
    <cellStyle name="Standaard 4 4 2 3 3 2 2 4 2" xfId="28728" xr:uid="{00000000-0005-0000-0000-0000B85B0000}"/>
    <cellStyle name="Standaard 4 4 2 3 3 2 2 5" xfId="17367" xr:uid="{00000000-0005-0000-0000-0000B95B0000}"/>
    <cellStyle name="Standaard 4 4 2 3 3 2 2 6" xfId="28723" xr:uid="{00000000-0005-0000-0000-0000BA5B0000}"/>
    <cellStyle name="Standaard 4 4 2 3 3 2 3" xfId="1449" xr:uid="{00000000-0005-0000-0000-0000BB5B0000}"/>
    <cellStyle name="Standaard 4 4 2 3 3 2 3 2" xfId="3780" xr:uid="{00000000-0005-0000-0000-0000BC5B0000}"/>
    <cellStyle name="Standaard 4 4 2 3 3 2 3 2 2" xfId="8447" xr:uid="{00000000-0005-0000-0000-0000BD5B0000}"/>
    <cellStyle name="Standaard 4 4 2 3 3 2 3 2 2 2" xfId="28731" xr:uid="{00000000-0005-0000-0000-0000BE5B0000}"/>
    <cellStyle name="Standaard 4 4 2 3 3 2 3 2 3" xfId="12702" xr:uid="{00000000-0005-0000-0000-0000BF5B0000}"/>
    <cellStyle name="Standaard 4 4 2 3 3 2 3 2 3 2" xfId="28732" xr:uid="{00000000-0005-0000-0000-0000C05B0000}"/>
    <cellStyle name="Standaard 4 4 2 3 3 2 3 2 4" xfId="17370" xr:uid="{00000000-0005-0000-0000-0000C15B0000}"/>
    <cellStyle name="Standaard 4 4 2 3 3 2 3 2 5" xfId="28730" xr:uid="{00000000-0005-0000-0000-0000C25B0000}"/>
    <cellStyle name="Standaard 4 4 2 3 3 2 3 3" xfId="6116" xr:uid="{00000000-0005-0000-0000-0000C35B0000}"/>
    <cellStyle name="Standaard 4 4 2 3 3 2 3 3 2" xfId="28733" xr:uid="{00000000-0005-0000-0000-0000C45B0000}"/>
    <cellStyle name="Standaard 4 4 2 3 3 2 3 4" xfId="12701" xr:uid="{00000000-0005-0000-0000-0000C55B0000}"/>
    <cellStyle name="Standaard 4 4 2 3 3 2 3 4 2" xfId="28734" xr:uid="{00000000-0005-0000-0000-0000C65B0000}"/>
    <cellStyle name="Standaard 4 4 2 3 3 2 3 5" xfId="17369" xr:uid="{00000000-0005-0000-0000-0000C75B0000}"/>
    <cellStyle name="Standaard 4 4 2 3 3 2 3 6" xfId="28729" xr:uid="{00000000-0005-0000-0000-0000C85B0000}"/>
    <cellStyle name="Standaard 4 4 2 3 3 2 4" xfId="3003" xr:uid="{00000000-0005-0000-0000-0000C95B0000}"/>
    <cellStyle name="Standaard 4 4 2 3 3 2 4 2" xfId="7670" xr:uid="{00000000-0005-0000-0000-0000CA5B0000}"/>
    <cellStyle name="Standaard 4 4 2 3 3 2 4 2 2" xfId="28736" xr:uid="{00000000-0005-0000-0000-0000CB5B0000}"/>
    <cellStyle name="Standaard 4 4 2 3 3 2 4 3" xfId="12703" xr:uid="{00000000-0005-0000-0000-0000CC5B0000}"/>
    <cellStyle name="Standaard 4 4 2 3 3 2 4 3 2" xfId="28737" xr:uid="{00000000-0005-0000-0000-0000CD5B0000}"/>
    <cellStyle name="Standaard 4 4 2 3 3 2 4 4" xfId="17371" xr:uid="{00000000-0005-0000-0000-0000CE5B0000}"/>
    <cellStyle name="Standaard 4 4 2 3 3 2 4 5" xfId="28735" xr:uid="{00000000-0005-0000-0000-0000CF5B0000}"/>
    <cellStyle name="Standaard 4 4 2 3 3 2 5" xfId="5339" xr:uid="{00000000-0005-0000-0000-0000D05B0000}"/>
    <cellStyle name="Standaard 4 4 2 3 3 2 5 2" xfId="28738" xr:uid="{00000000-0005-0000-0000-0000D15B0000}"/>
    <cellStyle name="Standaard 4 4 2 3 3 2 6" xfId="12698" xr:uid="{00000000-0005-0000-0000-0000D25B0000}"/>
    <cellStyle name="Standaard 4 4 2 3 3 2 6 2" xfId="28739" xr:uid="{00000000-0005-0000-0000-0000D35B0000}"/>
    <cellStyle name="Standaard 4 4 2 3 3 2 7" xfId="17366" xr:uid="{00000000-0005-0000-0000-0000D45B0000}"/>
    <cellStyle name="Standaard 4 4 2 3 3 2 8" xfId="28722" xr:uid="{00000000-0005-0000-0000-0000D55B0000}"/>
    <cellStyle name="Standaard 4 4 2 3 3 3" xfId="1838" xr:uid="{00000000-0005-0000-0000-0000D65B0000}"/>
    <cellStyle name="Standaard 4 4 2 3 3 3 2" xfId="4169" xr:uid="{00000000-0005-0000-0000-0000D75B0000}"/>
    <cellStyle name="Standaard 4 4 2 3 3 3 2 2" xfId="8836" xr:uid="{00000000-0005-0000-0000-0000D85B0000}"/>
    <cellStyle name="Standaard 4 4 2 3 3 3 2 2 2" xfId="28742" xr:uid="{00000000-0005-0000-0000-0000D95B0000}"/>
    <cellStyle name="Standaard 4 4 2 3 3 3 2 3" xfId="12705" xr:uid="{00000000-0005-0000-0000-0000DA5B0000}"/>
    <cellStyle name="Standaard 4 4 2 3 3 3 2 3 2" xfId="28743" xr:uid="{00000000-0005-0000-0000-0000DB5B0000}"/>
    <cellStyle name="Standaard 4 4 2 3 3 3 2 4" xfId="17373" xr:uid="{00000000-0005-0000-0000-0000DC5B0000}"/>
    <cellStyle name="Standaard 4 4 2 3 3 3 2 5" xfId="28741" xr:uid="{00000000-0005-0000-0000-0000DD5B0000}"/>
    <cellStyle name="Standaard 4 4 2 3 3 3 3" xfId="6505" xr:uid="{00000000-0005-0000-0000-0000DE5B0000}"/>
    <cellStyle name="Standaard 4 4 2 3 3 3 3 2" xfId="28744" xr:uid="{00000000-0005-0000-0000-0000DF5B0000}"/>
    <cellStyle name="Standaard 4 4 2 3 3 3 4" xfId="12704" xr:uid="{00000000-0005-0000-0000-0000E05B0000}"/>
    <cellStyle name="Standaard 4 4 2 3 3 3 4 2" xfId="28745" xr:uid="{00000000-0005-0000-0000-0000E15B0000}"/>
    <cellStyle name="Standaard 4 4 2 3 3 3 5" xfId="17372" xr:uid="{00000000-0005-0000-0000-0000E25B0000}"/>
    <cellStyle name="Standaard 4 4 2 3 3 3 6" xfId="28740" xr:uid="{00000000-0005-0000-0000-0000E35B0000}"/>
    <cellStyle name="Standaard 4 4 2 3 3 4" xfId="1061" xr:uid="{00000000-0005-0000-0000-0000E45B0000}"/>
    <cellStyle name="Standaard 4 4 2 3 3 4 2" xfId="3392" xr:uid="{00000000-0005-0000-0000-0000E55B0000}"/>
    <cellStyle name="Standaard 4 4 2 3 3 4 2 2" xfId="8059" xr:uid="{00000000-0005-0000-0000-0000E65B0000}"/>
    <cellStyle name="Standaard 4 4 2 3 3 4 2 2 2" xfId="28748" xr:uid="{00000000-0005-0000-0000-0000E75B0000}"/>
    <cellStyle name="Standaard 4 4 2 3 3 4 2 3" xfId="12707" xr:uid="{00000000-0005-0000-0000-0000E85B0000}"/>
    <cellStyle name="Standaard 4 4 2 3 3 4 2 3 2" xfId="28749" xr:uid="{00000000-0005-0000-0000-0000E95B0000}"/>
    <cellStyle name="Standaard 4 4 2 3 3 4 2 4" xfId="17375" xr:uid="{00000000-0005-0000-0000-0000EA5B0000}"/>
    <cellStyle name="Standaard 4 4 2 3 3 4 2 5" xfId="28747" xr:uid="{00000000-0005-0000-0000-0000EB5B0000}"/>
    <cellStyle name="Standaard 4 4 2 3 3 4 3" xfId="5728" xr:uid="{00000000-0005-0000-0000-0000EC5B0000}"/>
    <cellStyle name="Standaard 4 4 2 3 3 4 3 2" xfId="28750" xr:uid="{00000000-0005-0000-0000-0000ED5B0000}"/>
    <cellStyle name="Standaard 4 4 2 3 3 4 4" xfId="12706" xr:uid="{00000000-0005-0000-0000-0000EE5B0000}"/>
    <cellStyle name="Standaard 4 4 2 3 3 4 4 2" xfId="28751" xr:uid="{00000000-0005-0000-0000-0000EF5B0000}"/>
    <cellStyle name="Standaard 4 4 2 3 3 4 5" xfId="17374" xr:uid="{00000000-0005-0000-0000-0000F05B0000}"/>
    <cellStyle name="Standaard 4 4 2 3 3 4 6" xfId="28746" xr:uid="{00000000-0005-0000-0000-0000F15B0000}"/>
    <cellStyle name="Standaard 4 4 2 3 3 5" xfId="2615" xr:uid="{00000000-0005-0000-0000-0000F25B0000}"/>
    <cellStyle name="Standaard 4 4 2 3 3 5 2" xfId="7282" xr:uid="{00000000-0005-0000-0000-0000F35B0000}"/>
    <cellStyle name="Standaard 4 4 2 3 3 5 2 2" xfId="28753" xr:uid="{00000000-0005-0000-0000-0000F45B0000}"/>
    <cellStyle name="Standaard 4 4 2 3 3 5 3" xfId="12708" xr:uid="{00000000-0005-0000-0000-0000F55B0000}"/>
    <cellStyle name="Standaard 4 4 2 3 3 5 3 2" xfId="28754" xr:uid="{00000000-0005-0000-0000-0000F65B0000}"/>
    <cellStyle name="Standaard 4 4 2 3 3 5 4" xfId="17376" xr:uid="{00000000-0005-0000-0000-0000F75B0000}"/>
    <cellStyle name="Standaard 4 4 2 3 3 5 5" xfId="28752" xr:uid="{00000000-0005-0000-0000-0000F85B0000}"/>
    <cellStyle name="Standaard 4 4 2 3 3 6" xfId="4951" xr:uid="{00000000-0005-0000-0000-0000F95B0000}"/>
    <cellStyle name="Standaard 4 4 2 3 3 6 2" xfId="28755" xr:uid="{00000000-0005-0000-0000-0000FA5B0000}"/>
    <cellStyle name="Standaard 4 4 2 3 3 7" xfId="12697" xr:uid="{00000000-0005-0000-0000-0000FB5B0000}"/>
    <cellStyle name="Standaard 4 4 2 3 3 7 2" xfId="28756" xr:uid="{00000000-0005-0000-0000-0000FC5B0000}"/>
    <cellStyle name="Standaard 4 4 2 3 3 8" xfId="17365" xr:uid="{00000000-0005-0000-0000-0000FD5B0000}"/>
    <cellStyle name="Standaard 4 4 2 3 3 9" xfId="28721" xr:uid="{00000000-0005-0000-0000-0000FE5B0000}"/>
    <cellStyle name="Standaard 4 4 2 3 4" xfId="474" xr:uid="{00000000-0005-0000-0000-0000FF5B0000}"/>
    <cellStyle name="Standaard 4 4 2 3 4 2" xfId="2032" xr:uid="{00000000-0005-0000-0000-0000005C0000}"/>
    <cellStyle name="Standaard 4 4 2 3 4 2 2" xfId="4363" xr:uid="{00000000-0005-0000-0000-0000015C0000}"/>
    <cellStyle name="Standaard 4 4 2 3 4 2 2 2" xfId="9030" xr:uid="{00000000-0005-0000-0000-0000025C0000}"/>
    <cellStyle name="Standaard 4 4 2 3 4 2 2 2 2" xfId="28760" xr:uid="{00000000-0005-0000-0000-0000035C0000}"/>
    <cellStyle name="Standaard 4 4 2 3 4 2 2 3" xfId="12711" xr:uid="{00000000-0005-0000-0000-0000045C0000}"/>
    <cellStyle name="Standaard 4 4 2 3 4 2 2 3 2" xfId="28761" xr:uid="{00000000-0005-0000-0000-0000055C0000}"/>
    <cellStyle name="Standaard 4 4 2 3 4 2 2 4" xfId="17379" xr:uid="{00000000-0005-0000-0000-0000065C0000}"/>
    <cellStyle name="Standaard 4 4 2 3 4 2 2 5" xfId="28759" xr:uid="{00000000-0005-0000-0000-0000075C0000}"/>
    <cellStyle name="Standaard 4 4 2 3 4 2 3" xfId="6699" xr:uid="{00000000-0005-0000-0000-0000085C0000}"/>
    <cellStyle name="Standaard 4 4 2 3 4 2 3 2" xfId="28762" xr:uid="{00000000-0005-0000-0000-0000095C0000}"/>
    <cellStyle name="Standaard 4 4 2 3 4 2 4" xfId="12710" xr:uid="{00000000-0005-0000-0000-00000A5C0000}"/>
    <cellStyle name="Standaard 4 4 2 3 4 2 4 2" xfId="28763" xr:uid="{00000000-0005-0000-0000-00000B5C0000}"/>
    <cellStyle name="Standaard 4 4 2 3 4 2 5" xfId="17378" xr:uid="{00000000-0005-0000-0000-00000C5C0000}"/>
    <cellStyle name="Standaard 4 4 2 3 4 2 6" xfId="28758" xr:uid="{00000000-0005-0000-0000-00000D5C0000}"/>
    <cellStyle name="Standaard 4 4 2 3 4 3" xfId="1255" xr:uid="{00000000-0005-0000-0000-00000E5C0000}"/>
    <cellStyle name="Standaard 4 4 2 3 4 3 2" xfId="3586" xr:uid="{00000000-0005-0000-0000-00000F5C0000}"/>
    <cellStyle name="Standaard 4 4 2 3 4 3 2 2" xfId="8253" xr:uid="{00000000-0005-0000-0000-0000105C0000}"/>
    <cellStyle name="Standaard 4 4 2 3 4 3 2 2 2" xfId="28766" xr:uid="{00000000-0005-0000-0000-0000115C0000}"/>
    <cellStyle name="Standaard 4 4 2 3 4 3 2 3" xfId="12713" xr:uid="{00000000-0005-0000-0000-0000125C0000}"/>
    <cellStyle name="Standaard 4 4 2 3 4 3 2 3 2" xfId="28767" xr:uid="{00000000-0005-0000-0000-0000135C0000}"/>
    <cellStyle name="Standaard 4 4 2 3 4 3 2 4" xfId="17381" xr:uid="{00000000-0005-0000-0000-0000145C0000}"/>
    <cellStyle name="Standaard 4 4 2 3 4 3 2 5" xfId="28765" xr:uid="{00000000-0005-0000-0000-0000155C0000}"/>
    <cellStyle name="Standaard 4 4 2 3 4 3 3" xfId="5922" xr:uid="{00000000-0005-0000-0000-0000165C0000}"/>
    <cellStyle name="Standaard 4 4 2 3 4 3 3 2" xfId="28768" xr:uid="{00000000-0005-0000-0000-0000175C0000}"/>
    <cellStyle name="Standaard 4 4 2 3 4 3 4" xfId="12712" xr:uid="{00000000-0005-0000-0000-0000185C0000}"/>
    <cellStyle name="Standaard 4 4 2 3 4 3 4 2" xfId="28769" xr:uid="{00000000-0005-0000-0000-0000195C0000}"/>
    <cellStyle name="Standaard 4 4 2 3 4 3 5" xfId="17380" xr:uid="{00000000-0005-0000-0000-00001A5C0000}"/>
    <cellStyle name="Standaard 4 4 2 3 4 3 6" xfId="28764" xr:uid="{00000000-0005-0000-0000-00001B5C0000}"/>
    <cellStyle name="Standaard 4 4 2 3 4 4" xfId="2809" xr:uid="{00000000-0005-0000-0000-00001C5C0000}"/>
    <cellStyle name="Standaard 4 4 2 3 4 4 2" xfId="7476" xr:uid="{00000000-0005-0000-0000-00001D5C0000}"/>
    <cellStyle name="Standaard 4 4 2 3 4 4 2 2" xfId="28771" xr:uid="{00000000-0005-0000-0000-00001E5C0000}"/>
    <cellStyle name="Standaard 4 4 2 3 4 4 3" xfId="12714" xr:uid="{00000000-0005-0000-0000-00001F5C0000}"/>
    <cellStyle name="Standaard 4 4 2 3 4 4 3 2" xfId="28772" xr:uid="{00000000-0005-0000-0000-0000205C0000}"/>
    <cellStyle name="Standaard 4 4 2 3 4 4 4" xfId="17382" xr:uid="{00000000-0005-0000-0000-0000215C0000}"/>
    <cellStyle name="Standaard 4 4 2 3 4 4 5" xfId="28770" xr:uid="{00000000-0005-0000-0000-0000225C0000}"/>
    <cellStyle name="Standaard 4 4 2 3 4 5" xfId="5145" xr:uid="{00000000-0005-0000-0000-0000235C0000}"/>
    <cellStyle name="Standaard 4 4 2 3 4 5 2" xfId="28773" xr:uid="{00000000-0005-0000-0000-0000245C0000}"/>
    <cellStyle name="Standaard 4 4 2 3 4 6" xfId="12709" xr:uid="{00000000-0005-0000-0000-0000255C0000}"/>
    <cellStyle name="Standaard 4 4 2 3 4 6 2" xfId="28774" xr:uid="{00000000-0005-0000-0000-0000265C0000}"/>
    <cellStyle name="Standaard 4 4 2 3 4 7" xfId="17377" xr:uid="{00000000-0005-0000-0000-0000275C0000}"/>
    <cellStyle name="Standaard 4 4 2 3 4 8" xfId="28757" xr:uid="{00000000-0005-0000-0000-0000285C0000}"/>
    <cellStyle name="Standaard 4 4 2 3 5" xfId="1644" xr:uid="{00000000-0005-0000-0000-0000295C0000}"/>
    <cellStyle name="Standaard 4 4 2 3 5 2" xfId="3975" xr:uid="{00000000-0005-0000-0000-00002A5C0000}"/>
    <cellStyle name="Standaard 4 4 2 3 5 2 2" xfId="8642" xr:uid="{00000000-0005-0000-0000-00002B5C0000}"/>
    <cellStyle name="Standaard 4 4 2 3 5 2 2 2" xfId="28777" xr:uid="{00000000-0005-0000-0000-00002C5C0000}"/>
    <cellStyle name="Standaard 4 4 2 3 5 2 3" xfId="12716" xr:uid="{00000000-0005-0000-0000-00002D5C0000}"/>
    <cellStyle name="Standaard 4 4 2 3 5 2 3 2" xfId="28778" xr:uid="{00000000-0005-0000-0000-00002E5C0000}"/>
    <cellStyle name="Standaard 4 4 2 3 5 2 4" xfId="17384" xr:uid="{00000000-0005-0000-0000-00002F5C0000}"/>
    <cellStyle name="Standaard 4 4 2 3 5 2 5" xfId="28776" xr:uid="{00000000-0005-0000-0000-0000305C0000}"/>
    <cellStyle name="Standaard 4 4 2 3 5 3" xfId="6311" xr:uid="{00000000-0005-0000-0000-0000315C0000}"/>
    <cellStyle name="Standaard 4 4 2 3 5 3 2" xfId="28779" xr:uid="{00000000-0005-0000-0000-0000325C0000}"/>
    <cellStyle name="Standaard 4 4 2 3 5 4" xfId="12715" xr:uid="{00000000-0005-0000-0000-0000335C0000}"/>
    <cellStyle name="Standaard 4 4 2 3 5 4 2" xfId="28780" xr:uid="{00000000-0005-0000-0000-0000345C0000}"/>
    <cellStyle name="Standaard 4 4 2 3 5 5" xfId="17383" xr:uid="{00000000-0005-0000-0000-0000355C0000}"/>
    <cellStyle name="Standaard 4 4 2 3 5 6" xfId="28775" xr:uid="{00000000-0005-0000-0000-0000365C0000}"/>
    <cellStyle name="Standaard 4 4 2 3 6" xfId="867" xr:uid="{00000000-0005-0000-0000-0000375C0000}"/>
    <cellStyle name="Standaard 4 4 2 3 6 2" xfId="3198" xr:uid="{00000000-0005-0000-0000-0000385C0000}"/>
    <cellStyle name="Standaard 4 4 2 3 6 2 2" xfId="7865" xr:uid="{00000000-0005-0000-0000-0000395C0000}"/>
    <cellStyle name="Standaard 4 4 2 3 6 2 2 2" xfId="28783" xr:uid="{00000000-0005-0000-0000-00003A5C0000}"/>
    <cellStyle name="Standaard 4 4 2 3 6 2 3" xfId="12718" xr:uid="{00000000-0005-0000-0000-00003B5C0000}"/>
    <cellStyle name="Standaard 4 4 2 3 6 2 3 2" xfId="28784" xr:uid="{00000000-0005-0000-0000-00003C5C0000}"/>
    <cellStyle name="Standaard 4 4 2 3 6 2 4" xfId="17386" xr:uid="{00000000-0005-0000-0000-00003D5C0000}"/>
    <cellStyle name="Standaard 4 4 2 3 6 2 5" xfId="28782" xr:uid="{00000000-0005-0000-0000-00003E5C0000}"/>
    <cellStyle name="Standaard 4 4 2 3 6 3" xfId="5534" xr:uid="{00000000-0005-0000-0000-00003F5C0000}"/>
    <cellStyle name="Standaard 4 4 2 3 6 3 2" xfId="28785" xr:uid="{00000000-0005-0000-0000-0000405C0000}"/>
    <cellStyle name="Standaard 4 4 2 3 6 4" xfId="12717" xr:uid="{00000000-0005-0000-0000-0000415C0000}"/>
    <cellStyle name="Standaard 4 4 2 3 6 4 2" xfId="28786" xr:uid="{00000000-0005-0000-0000-0000425C0000}"/>
    <cellStyle name="Standaard 4 4 2 3 6 5" xfId="17385" xr:uid="{00000000-0005-0000-0000-0000435C0000}"/>
    <cellStyle name="Standaard 4 4 2 3 6 6" xfId="28781" xr:uid="{00000000-0005-0000-0000-0000445C0000}"/>
    <cellStyle name="Standaard 4 4 2 3 7" xfId="2421" xr:uid="{00000000-0005-0000-0000-0000455C0000}"/>
    <cellStyle name="Standaard 4 4 2 3 7 2" xfId="7088" xr:uid="{00000000-0005-0000-0000-0000465C0000}"/>
    <cellStyle name="Standaard 4 4 2 3 7 2 2" xfId="28788" xr:uid="{00000000-0005-0000-0000-0000475C0000}"/>
    <cellStyle name="Standaard 4 4 2 3 7 3" xfId="12719" xr:uid="{00000000-0005-0000-0000-0000485C0000}"/>
    <cellStyle name="Standaard 4 4 2 3 7 3 2" xfId="28789" xr:uid="{00000000-0005-0000-0000-0000495C0000}"/>
    <cellStyle name="Standaard 4 4 2 3 7 4" xfId="17387" xr:uid="{00000000-0005-0000-0000-00004A5C0000}"/>
    <cellStyle name="Standaard 4 4 2 3 7 5" xfId="28787" xr:uid="{00000000-0005-0000-0000-00004B5C0000}"/>
    <cellStyle name="Standaard 4 4 2 3 8" xfId="4762" xr:uid="{00000000-0005-0000-0000-00004C5C0000}"/>
    <cellStyle name="Standaard 4 4 2 3 8 2" xfId="28790" xr:uid="{00000000-0005-0000-0000-00004D5C0000}"/>
    <cellStyle name="Standaard 4 4 2 3 9" xfId="12672" xr:uid="{00000000-0005-0000-0000-00004E5C0000}"/>
    <cellStyle name="Standaard 4 4 2 3 9 2" xfId="28791" xr:uid="{00000000-0005-0000-0000-00004F5C0000}"/>
    <cellStyle name="Standaard 4 4 2 4" xfId="82" xr:uid="{00000000-0005-0000-0000-0000505C0000}"/>
    <cellStyle name="Standaard 4 4 2 4 10" xfId="17388" xr:uid="{00000000-0005-0000-0000-0000515C0000}"/>
    <cellStyle name="Standaard 4 4 2 4 11" xfId="28792" xr:uid="{00000000-0005-0000-0000-0000525C0000}"/>
    <cellStyle name="Standaard 4 4 2 4 2" xfId="139" xr:uid="{00000000-0005-0000-0000-0000535C0000}"/>
    <cellStyle name="Standaard 4 4 2 4 2 10" xfId="28793" xr:uid="{00000000-0005-0000-0000-0000545C0000}"/>
    <cellStyle name="Standaard 4 4 2 4 2 2" xfId="333" xr:uid="{00000000-0005-0000-0000-0000555C0000}"/>
    <cellStyle name="Standaard 4 4 2 4 2 2 2" xfId="724" xr:uid="{00000000-0005-0000-0000-0000565C0000}"/>
    <cellStyle name="Standaard 4 4 2 4 2 2 2 2" xfId="2282" xr:uid="{00000000-0005-0000-0000-0000575C0000}"/>
    <cellStyle name="Standaard 4 4 2 4 2 2 2 2 2" xfId="4613" xr:uid="{00000000-0005-0000-0000-0000585C0000}"/>
    <cellStyle name="Standaard 4 4 2 4 2 2 2 2 2 2" xfId="9280" xr:uid="{00000000-0005-0000-0000-0000595C0000}"/>
    <cellStyle name="Standaard 4 4 2 4 2 2 2 2 2 2 2" xfId="28798" xr:uid="{00000000-0005-0000-0000-00005A5C0000}"/>
    <cellStyle name="Standaard 4 4 2 4 2 2 2 2 2 3" xfId="12725" xr:uid="{00000000-0005-0000-0000-00005B5C0000}"/>
    <cellStyle name="Standaard 4 4 2 4 2 2 2 2 2 3 2" xfId="28799" xr:uid="{00000000-0005-0000-0000-00005C5C0000}"/>
    <cellStyle name="Standaard 4 4 2 4 2 2 2 2 2 4" xfId="17393" xr:uid="{00000000-0005-0000-0000-00005D5C0000}"/>
    <cellStyle name="Standaard 4 4 2 4 2 2 2 2 2 5" xfId="28797" xr:uid="{00000000-0005-0000-0000-00005E5C0000}"/>
    <cellStyle name="Standaard 4 4 2 4 2 2 2 2 3" xfId="6949" xr:uid="{00000000-0005-0000-0000-00005F5C0000}"/>
    <cellStyle name="Standaard 4 4 2 4 2 2 2 2 3 2" xfId="28800" xr:uid="{00000000-0005-0000-0000-0000605C0000}"/>
    <cellStyle name="Standaard 4 4 2 4 2 2 2 2 4" xfId="12724" xr:uid="{00000000-0005-0000-0000-0000615C0000}"/>
    <cellStyle name="Standaard 4 4 2 4 2 2 2 2 4 2" xfId="28801" xr:uid="{00000000-0005-0000-0000-0000625C0000}"/>
    <cellStyle name="Standaard 4 4 2 4 2 2 2 2 5" xfId="17392" xr:uid="{00000000-0005-0000-0000-0000635C0000}"/>
    <cellStyle name="Standaard 4 4 2 4 2 2 2 2 6" xfId="28796" xr:uid="{00000000-0005-0000-0000-0000645C0000}"/>
    <cellStyle name="Standaard 4 4 2 4 2 2 2 3" xfId="1505" xr:uid="{00000000-0005-0000-0000-0000655C0000}"/>
    <cellStyle name="Standaard 4 4 2 4 2 2 2 3 2" xfId="3836" xr:uid="{00000000-0005-0000-0000-0000665C0000}"/>
    <cellStyle name="Standaard 4 4 2 4 2 2 2 3 2 2" xfId="8503" xr:uid="{00000000-0005-0000-0000-0000675C0000}"/>
    <cellStyle name="Standaard 4 4 2 4 2 2 2 3 2 2 2" xfId="28804" xr:uid="{00000000-0005-0000-0000-0000685C0000}"/>
    <cellStyle name="Standaard 4 4 2 4 2 2 2 3 2 3" xfId="12727" xr:uid="{00000000-0005-0000-0000-0000695C0000}"/>
    <cellStyle name="Standaard 4 4 2 4 2 2 2 3 2 3 2" xfId="28805" xr:uid="{00000000-0005-0000-0000-00006A5C0000}"/>
    <cellStyle name="Standaard 4 4 2 4 2 2 2 3 2 4" xfId="17395" xr:uid="{00000000-0005-0000-0000-00006B5C0000}"/>
    <cellStyle name="Standaard 4 4 2 4 2 2 2 3 2 5" xfId="28803" xr:uid="{00000000-0005-0000-0000-00006C5C0000}"/>
    <cellStyle name="Standaard 4 4 2 4 2 2 2 3 3" xfId="6172" xr:uid="{00000000-0005-0000-0000-00006D5C0000}"/>
    <cellStyle name="Standaard 4 4 2 4 2 2 2 3 3 2" xfId="28806" xr:uid="{00000000-0005-0000-0000-00006E5C0000}"/>
    <cellStyle name="Standaard 4 4 2 4 2 2 2 3 4" xfId="12726" xr:uid="{00000000-0005-0000-0000-00006F5C0000}"/>
    <cellStyle name="Standaard 4 4 2 4 2 2 2 3 4 2" xfId="28807" xr:uid="{00000000-0005-0000-0000-0000705C0000}"/>
    <cellStyle name="Standaard 4 4 2 4 2 2 2 3 5" xfId="17394" xr:uid="{00000000-0005-0000-0000-0000715C0000}"/>
    <cellStyle name="Standaard 4 4 2 4 2 2 2 3 6" xfId="28802" xr:uid="{00000000-0005-0000-0000-0000725C0000}"/>
    <cellStyle name="Standaard 4 4 2 4 2 2 2 4" xfId="3059" xr:uid="{00000000-0005-0000-0000-0000735C0000}"/>
    <cellStyle name="Standaard 4 4 2 4 2 2 2 4 2" xfId="7726" xr:uid="{00000000-0005-0000-0000-0000745C0000}"/>
    <cellStyle name="Standaard 4 4 2 4 2 2 2 4 2 2" xfId="28809" xr:uid="{00000000-0005-0000-0000-0000755C0000}"/>
    <cellStyle name="Standaard 4 4 2 4 2 2 2 4 3" xfId="12728" xr:uid="{00000000-0005-0000-0000-0000765C0000}"/>
    <cellStyle name="Standaard 4 4 2 4 2 2 2 4 3 2" xfId="28810" xr:uid="{00000000-0005-0000-0000-0000775C0000}"/>
    <cellStyle name="Standaard 4 4 2 4 2 2 2 4 4" xfId="17396" xr:uid="{00000000-0005-0000-0000-0000785C0000}"/>
    <cellStyle name="Standaard 4 4 2 4 2 2 2 4 5" xfId="28808" xr:uid="{00000000-0005-0000-0000-0000795C0000}"/>
    <cellStyle name="Standaard 4 4 2 4 2 2 2 5" xfId="5395" xr:uid="{00000000-0005-0000-0000-00007A5C0000}"/>
    <cellStyle name="Standaard 4 4 2 4 2 2 2 5 2" xfId="28811" xr:uid="{00000000-0005-0000-0000-00007B5C0000}"/>
    <cellStyle name="Standaard 4 4 2 4 2 2 2 6" xfId="12723" xr:uid="{00000000-0005-0000-0000-00007C5C0000}"/>
    <cellStyle name="Standaard 4 4 2 4 2 2 2 6 2" xfId="28812" xr:uid="{00000000-0005-0000-0000-00007D5C0000}"/>
    <cellStyle name="Standaard 4 4 2 4 2 2 2 7" xfId="17391" xr:uid="{00000000-0005-0000-0000-00007E5C0000}"/>
    <cellStyle name="Standaard 4 4 2 4 2 2 2 8" xfId="28795" xr:uid="{00000000-0005-0000-0000-00007F5C0000}"/>
    <cellStyle name="Standaard 4 4 2 4 2 2 3" xfId="1894" xr:uid="{00000000-0005-0000-0000-0000805C0000}"/>
    <cellStyle name="Standaard 4 4 2 4 2 2 3 2" xfId="4225" xr:uid="{00000000-0005-0000-0000-0000815C0000}"/>
    <cellStyle name="Standaard 4 4 2 4 2 2 3 2 2" xfId="8892" xr:uid="{00000000-0005-0000-0000-0000825C0000}"/>
    <cellStyle name="Standaard 4 4 2 4 2 2 3 2 2 2" xfId="28815" xr:uid="{00000000-0005-0000-0000-0000835C0000}"/>
    <cellStyle name="Standaard 4 4 2 4 2 2 3 2 3" xfId="12730" xr:uid="{00000000-0005-0000-0000-0000845C0000}"/>
    <cellStyle name="Standaard 4 4 2 4 2 2 3 2 3 2" xfId="28816" xr:uid="{00000000-0005-0000-0000-0000855C0000}"/>
    <cellStyle name="Standaard 4 4 2 4 2 2 3 2 4" xfId="17398" xr:uid="{00000000-0005-0000-0000-0000865C0000}"/>
    <cellStyle name="Standaard 4 4 2 4 2 2 3 2 5" xfId="28814" xr:uid="{00000000-0005-0000-0000-0000875C0000}"/>
    <cellStyle name="Standaard 4 4 2 4 2 2 3 3" xfId="6561" xr:uid="{00000000-0005-0000-0000-0000885C0000}"/>
    <cellStyle name="Standaard 4 4 2 4 2 2 3 3 2" xfId="28817" xr:uid="{00000000-0005-0000-0000-0000895C0000}"/>
    <cellStyle name="Standaard 4 4 2 4 2 2 3 4" xfId="12729" xr:uid="{00000000-0005-0000-0000-00008A5C0000}"/>
    <cellStyle name="Standaard 4 4 2 4 2 2 3 4 2" xfId="28818" xr:uid="{00000000-0005-0000-0000-00008B5C0000}"/>
    <cellStyle name="Standaard 4 4 2 4 2 2 3 5" xfId="17397" xr:uid="{00000000-0005-0000-0000-00008C5C0000}"/>
    <cellStyle name="Standaard 4 4 2 4 2 2 3 6" xfId="28813" xr:uid="{00000000-0005-0000-0000-00008D5C0000}"/>
    <cellStyle name="Standaard 4 4 2 4 2 2 4" xfId="1117" xr:uid="{00000000-0005-0000-0000-00008E5C0000}"/>
    <cellStyle name="Standaard 4 4 2 4 2 2 4 2" xfId="3448" xr:uid="{00000000-0005-0000-0000-00008F5C0000}"/>
    <cellStyle name="Standaard 4 4 2 4 2 2 4 2 2" xfId="8115" xr:uid="{00000000-0005-0000-0000-0000905C0000}"/>
    <cellStyle name="Standaard 4 4 2 4 2 2 4 2 2 2" xfId="28821" xr:uid="{00000000-0005-0000-0000-0000915C0000}"/>
    <cellStyle name="Standaard 4 4 2 4 2 2 4 2 3" xfId="12732" xr:uid="{00000000-0005-0000-0000-0000925C0000}"/>
    <cellStyle name="Standaard 4 4 2 4 2 2 4 2 3 2" xfId="28822" xr:uid="{00000000-0005-0000-0000-0000935C0000}"/>
    <cellStyle name="Standaard 4 4 2 4 2 2 4 2 4" xfId="17400" xr:uid="{00000000-0005-0000-0000-0000945C0000}"/>
    <cellStyle name="Standaard 4 4 2 4 2 2 4 2 5" xfId="28820" xr:uid="{00000000-0005-0000-0000-0000955C0000}"/>
    <cellStyle name="Standaard 4 4 2 4 2 2 4 3" xfId="5784" xr:uid="{00000000-0005-0000-0000-0000965C0000}"/>
    <cellStyle name="Standaard 4 4 2 4 2 2 4 3 2" xfId="28823" xr:uid="{00000000-0005-0000-0000-0000975C0000}"/>
    <cellStyle name="Standaard 4 4 2 4 2 2 4 4" xfId="12731" xr:uid="{00000000-0005-0000-0000-0000985C0000}"/>
    <cellStyle name="Standaard 4 4 2 4 2 2 4 4 2" xfId="28824" xr:uid="{00000000-0005-0000-0000-0000995C0000}"/>
    <cellStyle name="Standaard 4 4 2 4 2 2 4 5" xfId="17399" xr:uid="{00000000-0005-0000-0000-00009A5C0000}"/>
    <cellStyle name="Standaard 4 4 2 4 2 2 4 6" xfId="28819" xr:uid="{00000000-0005-0000-0000-00009B5C0000}"/>
    <cellStyle name="Standaard 4 4 2 4 2 2 5" xfId="2671" xr:uid="{00000000-0005-0000-0000-00009C5C0000}"/>
    <cellStyle name="Standaard 4 4 2 4 2 2 5 2" xfId="7338" xr:uid="{00000000-0005-0000-0000-00009D5C0000}"/>
    <cellStyle name="Standaard 4 4 2 4 2 2 5 2 2" xfId="28826" xr:uid="{00000000-0005-0000-0000-00009E5C0000}"/>
    <cellStyle name="Standaard 4 4 2 4 2 2 5 3" xfId="12733" xr:uid="{00000000-0005-0000-0000-00009F5C0000}"/>
    <cellStyle name="Standaard 4 4 2 4 2 2 5 3 2" xfId="28827" xr:uid="{00000000-0005-0000-0000-0000A05C0000}"/>
    <cellStyle name="Standaard 4 4 2 4 2 2 5 4" xfId="17401" xr:uid="{00000000-0005-0000-0000-0000A15C0000}"/>
    <cellStyle name="Standaard 4 4 2 4 2 2 5 5" xfId="28825" xr:uid="{00000000-0005-0000-0000-0000A25C0000}"/>
    <cellStyle name="Standaard 4 4 2 4 2 2 6" xfId="5007" xr:uid="{00000000-0005-0000-0000-0000A35C0000}"/>
    <cellStyle name="Standaard 4 4 2 4 2 2 6 2" xfId="28828" xr:uid="{00000000-0005-0000-0000-0000A45C0000}"/>
    <cellStyle name="Standaard 4 4 2 4 2 2 7" xfId="12722" xr:uid="{00000000-0005-0000-0000-0000A55C0000}"/>
    <cellStyle name="Standaard 4 4 2 4 2 2 7 2" xfId="28829" xr:uid="{00000000-0005-0000-0000-0000A65C0000}"/>
    <cellStyle name="Standaard 4 4 2 4 2 2 8" xfId="17390" xr:uid="{00000000-0005-0000-0000-0000A75C0000}"/>
    <cellStyle name="Standaard 4 4 2 4 2 2 9" xfId="28794" xr:uid="{00000000-0005-0000-0000-0000A85C0000}"/>
    <cellStyle name="Standaard 4 4 2 4 2 3" xfId="530" xr:uid="{00000000-0005-0000-0000-0000A95C0000}"/>
    <cellStyle name="Standaard 4 4 2 4 2 3 2" xfId="2088" xr:uid="{00000000-0005-0000-0000-0000AA5C0000}"/>
    <cellStyle name="Standaard 4 4 2 4 2 3 2 2" xfId="4419" xr:uid="{00000000-0005-0000-0000-0000AB5C0000}"/>
    <cellStyle name="Standaard 4 4 2 4 2 3 2 2 2" xfId="9086" xr:uid="{00000000-0005-0000-0000-0000AC5C0000}"/>
    <cellStyle name="Standaard 4 4 2 4 2 3 2 2 2 2" xfId="28833" xr:uid="{00000000-0005-0000-0000-0000AD5C0000}"/>
    <cellStyle name="Standaard 4 4 2 4 2 3 2 2 3" xfId="12736" xr:uid="{00000000-0005-0000-0000-0000AE5C0000}"/>
    <cellStyle name="Standaard 4 4 2 4 2 3 2 2 3 2" xfId="28834" xr:uid="{00000000-0005-0000-0000-0000AF5C0000}"/>
    <cellStyle name="Standaard 4 4 2 4 2 3 2 2 4" xfId="17404" xr:uid="{00000000-0005-0000-0000-0000B05C0000}"/>
    <cellStyle name="Standaard 4 4 2 4 2 3 2 2 5" xfId="28832" xr:uid="{00000000-0005-0000-0000-0000B15C0000}"/>
    <cellStyle name="Standaard 4 4 2 4 2 3 2 3" xfId="6755" xr:uid="{00000000-0005-0000-0000-0000B25C0000}"/>
    <cellStyle name="Standaard 4 4 2 4 2 3 2 3 2" xfId="28835" xr:uid="{00000000-0005-0000-0000-0000B35C0000}"/>
    <cellStyle name="Standaard 4 4 2 4 2 3 2 4" xfId="12735" xr:uid="{00000000-0005-0000-0000-0000B45C0000}"/>
    <cellStyle name="Standaard 4 4 2 4 2 3 2 4 2" xfId="28836" xr:uid="{00000000-0005-0000-0000-0000B55C0000}"/>
    <cellStyle name="Standaard 4 4 2 4 2 3 2 5" xfId="17403" xr:uid="{00000000-0005-0000-0000-0000B65C0000}"/>
    <cellStyle name="Standaard 4 4 2 4 2 3 2 6" xfId="28831" xr:uid="{00000000-0005-0000-0000-0000B75C0000}"/>
    <cellStyle name="Standaard 4 4 2 4 2 3 3" xfId="1311" xr:uid="{00000000-0005-0000-0000-0000B85C0000}"/>
    <cellStyle name="Standaard 4 4 2 4 2 3 3 2" xfId="3642" xr:uid="{00000000-0005-0000-0000-0000B95C0000}"/>
    <cellStyle name="Standaard 4 4 2 4 2 3 3 2 2" xfId="8309" xr:uid="{00000000-0005-0000-0000-0000BA5C0000}"/>
    <cellStyle name="Standaard 4 4 2 4 2 3 3 2 2 2" xfId="28839" xr:uid="{00000000-0005-0000-0000-0000BB5C0000}"/>
    <cellStyle name="Standaard 4 4 2 4 2 3 3 2 3" xfId="12738" xr:uid="{00000000-0005-0000-0000-0000BC5C0000}"/>
    <cellStyle name="Standaard 4 4 2 4 2 3 3 2 3 2" xfId="28840" xr:uid="{00000000-0005-0000-0000-0000BD5C0000}"/>
    <cellStyle name="Standaard 4 4 2 4 2 3 3 2 4" xfId="17406" xr:uid="{00000000-0005-0000-0000-0000BE5C0000}"/>
    <cellStyle name="Standaard 4 4 2 4 2 3 3 2 5" xfId="28838" xr:uid="{00000000-0005-0000-0000-0000BF5C0000}"/>
    <cellStyle name="Standaard 4 4 2 4 2 3 3 3" xfId="5978" xr:uid="{00000000-0005-0000-0000-0000C05C0000}"/>
    <cellStyle name="Standaard 4 4 2 4 2 3 3 3 2" xfId="28841" xr:uid="{00000000-0005-0000-0000-0000C15C0000}"/>
    <cellStyle name="Standaard 4 4 2 4 2 3 3 4" xfId="12737" xr:uid="{00000000-0005-0000-0000-0000C25C0000}"/>
    <cellStyle name="Standaard 4 4 2 4 2 3 3 4 2" xfId="28842" xr:uid="{00000000-0005-0000-0000-0000C35C0000}"/>
    <cellStyle name="Standaard 4 4 2 4 2 3 3 5" xfId="17405" xr:uid="{00000000-0005-0000-0000-0000C45C0000}"/>
    <cellStyle name="Standaard 4 4 2 4 2 3 3 6" xfId="28837" xr:uid="{00000000-0005-0000-0000-0000C55C0000}"/>
    <cellStyle name="Standaard 4 4 2 4 2 3 4" xfId="2865" xr:uid="{00000000-0005-0000-0000-0000C65C0000}"/>
    <cellStyle name="Standaard 4 4 2 4 2 3 4 2" xfId="7532" xr:uid="{00000000-0005-0000-0000-0000C75C0000}"/>
    <cellStyle name="Standaard 4 4 2 4 2 3 4 2 2" xfId="28844" xr:uid="{00000000-0005-0000-0000-0000C85C0000}"/>
    <cellStyle name="Standaard 4 4 2 4 2 3 4 3" xfId="12739" xr:uid="{00000000-0005-0000-0000-0000C95C0000}"/>
    <cellStyle name="Standaard 4 4 2 4 2 3 4 3 2" xfId="28845" xr:uid="{00000000-0005-0000-0000-0000CA5C0000}"/>
    <cellStyle name="Standaard 4 4 2 4 2 3 4 4" xfId="17407" xr:uid="{00000000-0005-0000-0000-0000CB5C0000}"/>
    <cellStyle name="Standaard 4 4 2 4 2 3 4 5" xfId="28843" xr:uid="{00000000-0005-0000-0000-0000CC5C0000}"/>
    <cellStyle name="Standaard 4 4 2 4 2 3 5" xfId="5201" xr:uid="{00000000-0005-0000-0000-0000CD5C0000}"/>
    <cellStyle name="Standaard 4 4 2 4 2 3 5 2" xfId="28846" xr:uid="{00000000-0005-0000-0000-0000CE5C0000}"/>
    <cellStyle name="Standaard 4 4 2 4 2 3 6" xfId="12734" xr:uid="{00000000-0005-0000-0000-0000CF5C0000}"/>
    <cellStyle name="Standaard 4 4 2 4 2 3 6 2" xfId="28847" xr:uid="{00000000-0005-0000-0000-0000D05C0000}"/>
    <cellStyle name="Standaard 4 4 2 4 2 3 7" xfId="17402" xr:uid="{00000000-0005-0000-0000-0000D15C0000}"/>
    <cellStyle name="Standaard 4 4 2 4 2 3 8" xfId="28830" xr:uid="{00000000-0005-0000-0000-0000D25C0000}"/>
    <cellStyle name="Standaard 4 4 2 4 2 4" xfId="1700" xr:uid="{00000000-0005-0000-0000-0000D35C0000}"/>
    <cellStyle name="Standaard 4 4 2 4 2 4 2" xfId="4031" xr:uid="{00000000-0005-0000-0000-0000D45C0000}"/>
    <cellStyle name="Standaard 4 4 2 4 2 4 2 2" xfId="8698" xr:uid="{00000000-0005-0000-0000-0000D55C0000}"/>
    <cellStyle name="Standaard 4 4 2 4 2 4 2 2 2" xfId="28850" xr:uid="{00000000-0005-0000-0000-0000D65C0000}"/>
    <cellStyle name="Standaard 4 4 2 4 2 4 2 3" xfId="12741" xr:uid="{00000000-0005-0000-0000-0000D75C0000}"/>
    <cellStyle name="Standaard 4 4 2 4 2 4 2 3 2" xfId="28851" xr:uid="{00000000-0005-0000-0000-0000D85C0000}"/>
    <cellStyle name="Standaard 4 4 2 4 2 4 2 4" xfId="17409" xr:uid="{00000000-0005-0000-0000-0000D95C0000}"/>
    <cellStyle name="Standaard 4 4 2 4 2 4 2 5" xfId="28849" xr:uid="{00000000-0005-0000-0000-0000DA5C0000}"/>
    <cellStyle name="Standaard 4 4 2 4 2 4 3" xfId="6367" xr:uid="{00000000-0005-0000-0000-0000DB5C0000}"/>
    <cellStyle name="Standaard 4 4 2 4 2 4 3 2" xfId="28852" xr:uid="{00000000-0005-0000-0000-0000DC5C0000}"/>
    <cellStyle name="Standaard 4 4 2 4 2 4 4" xfId="12740" xr:uid="{00000000-0005-0000-0000-0000DD5C0000}"/>
    <cellStyle name="Standaard 4 4 2 4 2 4 4 2" xfId="28853" xr:uid="{00000000-0005-0000-0000-0000DE5C0000}"/>
    <cellStyle name="Standaard 4 4 2 4 2 4 5" xfId="17408" xr:uid="{00000000-0005-0000-0000-0000DF5C0000}"/>
    <cellStyle name="Standaard 4 4 2 4 2 4 6" xfId="28848" xr:uid="{00000000-0005-0000-0000-0000E05C0000}"/>
    <cellStyle name="Standaard 4 4 2 4 2 5" xfId="923" xr:uid="{00000000-0005-0000-0000-0000E15C0000}"/>
    <cellStyle name="Standaard 4 4 2 4 2 5 2" xfId="3254" xr:uid="{00000000-0005-0000-0000-0000E25C0000}"/>
    <cellStyle name="Standaard 4 4 2 4 2 5 2 2" xfId="7921" xr:uid="{00000000-0005-0000-0000-0000E35C0000}"/>
    <cellStyle name="Standaard 4 4 2 4 2 5 2 2 2" xfId="28856" xr:uid="{00000000-0005-0000-0000-0000E45C0000}"/>
    <cellStyle name="Standaard 4 4 2 4 2 5 2 3" xfId="12743" xr:uid="{00000000-0005-0000-0000-0000E55C0000}"/>
    <cellStyle name="Standaard 4 4 2 4 2 5 2 3 2" xfId="28857" xr:uid="{00000000-0005-0000-0000-0000E65C0000}"/>
    <cellStyle name="Standaard 4 4 2 4 2 5 2 4" xfId="17411" xr:uid="{00000000-0005-0000-0000-0000E75C0000}"/>
    <cellStyle name="Standaard 4 4 2 4 2 5 2 5" xfId="28855" xr:uid="{00000000-0005-0000-0000-0000E85C0000}"/>
    <cellStyle name="Standaard 4 4 2 4 2 5 3" xfId="5590" xr:uid="{00000000-0005-0000-0000-0000E95C0000}"/>
    <cellStyle name="Standaard 4 4 2 4 2 5 3 2" xfId="28858" xr:uid="{00000000-0005-0000-0000-0000EA5C0000}"/>
    <cellStyle name="Standaard 4 4 2 4 2 5 4" xfId="12742" xr:uid="{00000000-0005-0000-0000-0000EB5C0000}"/>
    <cellStyle name="Standaard 4 4 2 4 2 5 4 2" xfId="28859" xr:uid="{00000000-0005-0000-0000-0000EC5C0000}"/>
    <cellStyle name="Standaard 4 4 2 4 2 5 5" xfId="17410" xr:uid="{00000000-0005-0000-0000-0000ED5C0000}"/>
    <cellStyle name="Standaard 4 4 2 4 2 5 6" xfId="28854" xr:uid="{00000000-0005-0000-0000-0000EE5C0000}"/>
    <cellStyle name="Standaard 4 4 2 4 2 6" xfId="2477" xr:uid="{00000000-0005-0000-0000-0000EF5C0000}"/>
    <cellStyle name="Standaard 4 4 2 4 2 6 2" xfId="7144" xr:uid="{00000000-0005-0000-0000-0000F05C0000}"/>
    <cellStyle name="Standaard 4 4 2 4 2 6 2 2" xfId="28861" xr:uid="{00000000-0005-0000-0000-0000F15C0000}"/>
    <cellStyle name="Standaard 4 4 2 4 2 6 3" xfId="12744" xr:uid="{00000000-0005-0000-0000-0000F25C0000}"/>
    <cellStyle name="Standaard 4 4 2 4 2 6 3 2" xfId="28862" xr:uid="{00000000-0005-0000-0000-0000F35C0000}"/>
    <cellStyle name="Standaard 4 4 2 4 2 6 4" xfId="17412" xr:uid="{00000000-0005-0000-0000-0000F45C0000}"/>
    <cellStyle name="Standaard 4 4 2 4 2 6 5" xfId="28860" xr:uid="{00000000-0005-0000-0000-0000F55C0000}"/>
    <cellStyle name="Standaard 4 4 2 4 2 7" xfId="4813" xr:uid="{00000000-0005-0000-0000-0000F65C0000}"/>
    <cellStyle name="Standaard 4 4 2 4 2 7 2" xfId="28863" xr:uid="{00000000-0005-0000-0000-0000F75C0000}"/>
    <cellStyle name="Standaard 4 4 2 4 2 8" xfId="12721" xr:uid="{00000000-0005-0000-0000-0000F85C0000}"/>
    <cellStyle name="Standaard 4 4 2 4 2 8 2" xfId="28864" xr:uid="{00000000-0005-0000-0000-0000F95C0000}"/>
    <cellStyle name="Standaard 4 4 2 4 2 9" xfId="17389" xr:uid="{00000000-0005-0000-0000-0000FA5C0000}"/>
    <cellStyle name="Standaard 4 4 2 4 3" xfId="278" xr:uid="{00000000-0005-0000-0000-0000FB5C0000}"/>
    <cellStyle name="Standaard 4 4 2 4 3 2" xfId="669" xr:uid="{00000000-0005-0000-0000-0000FC5C0000}"/>
    <cellStyle name="Standaard 4 4 2 4 3 2 2" xfId="2227" xr:uid="{00000000-0005-0000-0000-0000FD5C0000}"/>
    <cellStyle name="Standaard 4 4 2 4 3 2 2 2" xfId="4558" xr:uid="{00000000-0005-0000-0000-0000FE5C0000}"/>
    <cellStyle name="Standaard 4 4 2 4 3 2 2 2 2" xfId="9225" xr:uid="{00000000-0005-0000-0000-0000FF5C0000}"/>
    <cellStyle name="Standaard 4 4 2 4 3 2 2 2 2 2" xfId="28869" xr:uid="{00000000-0005-0000-0000-0000005D0000}"/>
    <cellStyle name="Standaard 4 4 2 4 3 2 2 2 3" xfId="12748" xr:uid="{00000000-0005-0000-0000-0000015D0000}"/>
    <cellStyle name="Standaard 4 4 2 4 3 2 2 2 3 2" xfId="28870" xr:uid="{00000000-0005-0000-0000-0000025D0000}"/>
    <cellStyle name="Standaard 4 4 2 4 3 2 2 2 4" xfId="17416" xr:uid="{00000000-0005-0000-0000-0000035D0000}"/>
    <cellStyle name="Standaard 4 4 2 4 3 2 2 2 5" xfId="28868" xr:uid="{00000000-0005-0000-0000-0000045D0000}"/>
    <cellStyle name="Standaard 4 4 2 4 3 2 2 3" xfId="6894" xr:uid="{00000000-0005-0000-0000-0000055D0000}"/>
    <cellStyle name="Standaard 4 4 2 4 3 2 2 3 2" xfId="28871" xr:uid="{00000000-0005-0000-0000-0000065D0000}"/>
    <cellStyle name="Standaard 4 4 2 4 3 2 2 4" xfId="12747" xr:uid="{00000000-0005-0000-0000-0000075D0000}"/>
    <cellStyle name="Standaard 4 4 2 4 3 2 2 4 2" xfId="28872" xr:uid="{00000000-0005-0000-0000-0000085D0000}"/>
    <cellStyle name="Standaard 4 4 2 4 3 2 2 5" xfId="17415" xr:uid="{00000000-0005-0000-0000-0000095D0000}"/>
    <cellStyle name="Standaard 4 4 2 4 3 2 2 6" xfId="28867" xr:uid="{00000000-0005-0000-0000-00000A5D0000}"/>
    <cellStyle name="Standaard 4 4 2 4 3 2 3" xfId="1450" xr:uid="{00000000-0005-0000-0000-00000B5D0000}"/>
    <cellStyle name="Standaard 4 4 2 4 3 2 3 2" xfId="3781" xr:uid="{00000000-0005-0000-0000-00000C5D0000}"/>
    <cellStyle name="Standaard 4 4 2 4 3 2 3 2 2" xfId="8448" xr:uid="{00000000-0005-0000-0000-00000D5D0000}"/>
    <cellStyle name="Standaard 4 4 2 4 3 2 3 2 2 2" xfId="28875" xr:uid="{00000000-0005-0000-0000-00000E5D0000}"/>
    <cellStyle name="Standaard 4 4 2 4 3 2 3 2 3" xfId="12750" xr:uid="{00000000-0005-0000-0000-00000F5D0000}"/>
    <cellStyle name="Standaard 4 4 2 4 3 2 3 2 3 2" xfId="28876" xr:uid="{00000000-0005-0000-0000-0000105D0000}"/>
    <cellStyle name="Standaard 4 4 2 4 3 2 3 2 4" xfId="17418" xr:uid="{00000000-0005-0000-0000-0000115D0000}"/>
    <cellStyle name="Standaard 4 4 2 4 3 2 3 2 5" xfId="28874" xr:uid="{00000000-0005-0000-0000-0000125D0000}"/>
    <cellStyle name="Standaard 4 4 2 4 3 2 3 3" xfId="6117" xr:uid="{00000000-0005-0000-0000-0000135D0000}"/>
    <cellStyle name="Standaard 4 4 2 4 3 2 3 3 2" xfId="28877" xr:uid="{00000000-0005-0000-0000-0000145D0000}"/>
    <cellStyle name="Standaard 4 4 2 4 3 2 3 4" xfId="12749" xr:uid="{00000000-0005-0000-0000-0000155D0000}"/>
    <cellStyle name="Standaard 4 4 2 4 3 2 3 4 2" xfId="28878" xr:uid="{00000000-0005-0000-0000-0000165D0000}"/>
    <cellStyle name="Standaard 4 4 2 4 3 2 3 5" xfId="17417" xr:uid="{00000000-0005-0000-0000-0000175D0000}"/>
    <cellStyle name="Standaard 4 4 2 4 3 2 3 6" xfId="28873" xr:uid="{00000000-0005-0000-0000-0000185D0000}"/>
    <cellStyle name="Standaard 4 4 2 4 3 2 4" xfId="3004" xr:uid="{00000000-0005-0000-0000-0000195D0000}"/>
    <cellStyle name="Standaard 4 4 2 4 3 2 4 2" xfId="7671" xr:uid="{00000000-0005-0000-0000-00001A5D0000}"/>
    <cellStyle name="Standaard 4 4 2 4 3 2 4 2 2" xfId="28880" xr:uid="{00000000-0005-0000-0000-00001B5D0000}"/>
    <cellStyle name="Standaard 4 4 2 4 3 2 4 3" xfId="12751" xr:uid="{00000000-0005-0000-0000-00001C5D0000}"/>
    <cellStyle name="Standaard 4 4 2 4 3 2 4 3 2" xfId="28881" xr:uid="{00000000-0005-0000-0000-00001D5D0000}"/>
    <cellStyle name="Standaard 4 4 2 4 3 2 4 4" xfId="17419" xr:uid="{00000000-0005-0000-0000-00001E5D0000}"/>
    <cellStyle name="Standaard 4 4 2 4 3 2 4 5" xfId="28879" xr:uid="{00000000-0005-0000-0000-00001F5D0000}"/>
    <cellStyle name="Standaard 4 4 2 4 3 2 5" xfId="5340" xr:uid="{00000000-0005-0000-0000-0000205D0000}"/>
    <cellStyle name="Standaard 4 4 2 4 3 2 5 2" xfId="28882" xr:uid="{00000000-0005-0000-0000-0000215D0000}"/>
    <cellStyle name="Standaard 4 4 2 4 3 2 6" xfId="12746" xr:uid="{00000000-0005-0000-0000-0000225D0000}"/>
    <cellStyle name="Standaard 4 4 2 4 3 2 6 2" xfId="28883" xr:uid="{00000000-0005-0000-0000-0000235D0000}"/>
    <cellStyle name="Standaard 4 4 2 4 3 2 7" xfId="17414" xr:uid="{00000000-0005-0000-0000-0000245D0000}"/>
    <cellStyle name="Standaard 4 4 2 4 3 2 8" xfId="28866" xr:uid="{00000000-0005-0000-0000-0000255D0000}"/>
    <cellStyle name="Standaard 4 4 2 4 3 3" xfId="1839" xr:uid="{00000000-0005-0000-0000-0000265D0000}"/>
    <cellStyle name="Standaard 4 4 2 4 3 3 2" xfId="4170" xr:uid="{00000000-0005-0000-0000-0000275D0000}"/>
    <cellStyle name="Standaard 4 4 2 4 3 3 2 2" xfId="8837" xr:uid="{00000000-0005-0000-0000-0000285D0000}"/>
    <cellStyle name="Standaard 4 4 2 4 3 3 2 2 2" xfId="28886" xr:uid="{00000000-0005-0000-0000-0000295D0000}"/>
    <cellStyle name="Standaard 4 4 2 4 3 3 2 3" xfId="12753" xr:uid="{00000000-0005-0000-0000-00002A5D0000}"/>
    <cellStyle name="Standaard 4 4 2 4 3 3 2 3 2" xfId="28887" xr:uid="{00000000-0005-0000-0000-00002B5D0000}"/>
    <cellStyle name="Standaard 4 4 2 4 3 3 2 4" xfId="17421" xr:uid="{00000000-0005-0000-0000-00002C5D0000}"/>
    <cellStyle name="Standaard 4 4 2 4 3 3 2 5" xfId="28885" xr:uid="{00000000-0005-0000-0000-00002D5D0000}"/>
    <cellStyle name="Standaard 4 4 2 4 3 3 3" xfId="6506" xr:uid="{00000000-0005-0000-0000-00002E5D0000}"/>
    <cellStyle name="Standaard 4 4 2 4 3 3 3 2" xfId="28888" xr:uid="{00000000-0005-0000-0000-00002F5D0000}"/>
    <cellStyle name="Standaard 4 4 2 4 3 3 4" xfId="12752" xr:uid="{00000000-0005-0000-0000-0000305D0000}"/>
    <cellStyle name="Standaard 4 4 2 4 3 3 4 2" xfId="28889" xr:uid="{00000000-0005-0000-0000-0000315D0000}"/>
    <cellStyle name="Standaard 4 4 2 4 3 3 5" xfId="17420" xr:uid="{00000000-0005-0000-0000-0000325D0000}"/>
    <cellStyle name="Standaard 4 4 2 4 3 3 6" xfId="28884" xr:uid="{00000000-0005-0000-0000-0000335D0000}"/>
    <cellStyle name="Standaard 4 4 2 4 3 4" xfId="1062" xr:uid="{00000000-0005-0000-0000-0000345D0000}"/>
    <cellStyle name="Standaard 4 4 2 4 3 4 2" xfId="3393" xr:uid="{00000000-0005-0000-0000-0000355D0000}"/>
    <cellStyle name="Standaard 4 4 2 4 3 4 2 2" xfId="8060" xr:uid="{00000000-0005-0000-0000-0000365D0000}"/>
    <cellStyle name="Standaard 4 4 2 4 3 4 2 2 2" xfId="28892" xr:uid="{00000000-0005-0000-0000-0000375D0000}"/>
    <cellStyle name="Standaard 4 4 2 4 3 4 2 3" xfId="12755" xr:uid="{00000000-0005-0000-0000-0000385D0000}"/>
    <cellStyle name="Standaard 4 4 2 4 3 4 2 3 2" xfId="28893" xr:uid="{00000000-0005-0000-0000-0000395D0000}"/>
    <cellStyle name="Standaard 4 4 2 4 3 4 2 4" xfId="17423" xr:uid="{00000000-0005-0000-0000-00003A5D0000}"/>
    <cellStyle name="Standaard 4 4 2 4 3 4 2 5" xfId="28891" xr:uid="{00000000-0005-0000-0000-00003B5D0000}"/>
    <cellStyle name="Standaard 4 4 2 4 3 4 3" xfId="5729" xr:uid="{00000000-0005-0000-0000-00003C5D0000}"/>
    <cellStyle name="Standaard 4 4 2 4 3 4 3 2" xfId="28894" xr:uid="{00000000-0005-0000-0000-00003D5D0000}"/>
    <cellStyle name="Standaard 4 4 2 4 3 4 4" xfId="12754" xr:uid="{00000000-0005-0000-0000-00003E5D0000}"/>
    <cellStyle name="Standaard 4 4 2 4 3 4 4 2" xfId="28895" xr:uid="{00000000-0005-0000-0000-00003F5D0000}"/>
    <cellStyle name="Standaard 4 4 2 4 3 4 5" xfId="17422" xr:uid="{00000000-0005-0000-0000-0000405D0000}"/>
    <cellStyle name="Standaard 4 4 2 4 3 4 6" xfId="28890" xr:uid="{00000000-0005-0000-0000-0000415D0000}"/>
    <cellStyle name="Standaard 4 4 2 4 3 5" xfId="2616" xr:uid="{00000000-0005-0000-0000-0000425D0000}"/>
    <cellStyle name="Standaard 4 4 2 4 3 5 2" xfId="7283" xr:uid="{00000000-0005-0000-0000-0000435D0000}"/>
    <cellStyle name="Standaard 4 4 2 4 3 5 2 2" xfId="28897" xr:uid="{00000000-0005-0000-0000-0000445D0000}"/>
    <cellStyle name="Standaard 4 4 2 4 3 5 3" xfId="12756" xr:uid="{00000000-0005-0000-0000-0000455D0000}"/>
    <cellStyle name="Standaard 4 4 2 4 3 5 3 2" xfId="28898" xr:uid="{00000000-0005-0000-0000-0000465D0000}"/>
    <cellStyle name="Standaard 4 4 2 4 3 5 4" xfId="17424" xr:uid="{00000000-0005-0000-0000-0000475D0000}"/>
    <cellStyle name="Standaard 4 4 2 4 3 5 5" xfId="28896" xr:uid="{00000000-0005-0000-0000-0000485D0000}"/>
    <cellStyle name="Standaard 4 4 2 4 3 6" xfId="4952" xr:uid="{00000000-0005-0000-0000-0000495D0000}"/>
    <cellStyle name="Standaard 4 4 2 4 3 6 2" xfId="28899" xr:uid="{00000000-0005-0000-0000-00004A5D0000}"/>
    <cellStyle name="Standaard 4 4 2 4 3 7" xfId="12745" xr:uid="{00000000-0005-0000-0000-00004B5D0000}"/>
    <cellStyle name="Standaard 4 4 2 4 3 7 2" xfId="28900" xr:uid="{00000000-0005-0000-0000-00004C5D0000}"/>
    <cellStyle name="Standaard 4 4 2 4 3 8" xfId="17413" xr:uid="{00000000-0005-0000-0000-00004D5D0000}"/>
    <cellStyle name="Standaard 4 4 2 4 3 9" xfId="28865" xr:uid="{00000000-0005-0000-0000-00004E5D0000}"/>
    <cellStyle name="Standaard 4 4 2 4 4" xfId="475" xr:uid="{00000000-0005-0000-0000-00004F5D0000}"/>
    <cellStyle name="Standaard 4 4 2 4 4 2" xfId="2033" xr:uid="{00000000-0005-0000-0000-0000505D0000}"/>
    <cellStyle name="Standaard 4 4 2 4 4 2 2" xfId="4364" xr:uid="{00000000-0005-0000-0000-0000515D0000}"/>
    <cellStyle name="Standaard 4 4 2 4 4 2 2 2" xfId="9031" xr:uid="{00000000-0005-0000-0000-0000525D0000}"/>
    <cellStyle name="Standaard 4 4 2 4 4 2 2 2 2" xfId="28904" xr:uid="{00000000-0005-0000-0000-0000535D0000}"/>
    <cellStyle name="Standaard 4 4 2 4 4 2 2 3" xfId="12759" xr:uid="{00000000-0005-0000-0000-0000545D0000}"/>
    <cellStyle name="Standaard 4 4 2 4 4 2 2 3 2" xfId="28905" xr:uid="{00000000-0005-0000-0000-0000555D0000}"/>
    <cellStyle name="Standaard 4 4 2 4 4 2 2 4" xfId="17427" xr:uid="{00000000-0005-0000-0000-0000565D0000}"/>
    <cellStyle name="Standaard 4 4 2 4 4 2 2 5" xfId="28903" xr:uid="{00000000-0005-0000-0000-0000575D0000}"/>
    <cellStyle name="Standaard 4 4 2 4 4 2 3" xfId="6700" xr:uid="{00000000-0005-0000-0000-0000585D0000}"/>
    <cellStyle name="Standaard 4 4 2 4 4 2 3 2" xfId="28906" xr:uid="{00000000-0005-0000-0000-0000595D0000}"/>
    <cellStyle name="Standaard 4 4 2 4 4 2 4" xfId="12758" xr:uid="{00000000-0005-0000-0000-00005A5D0000}"/>
    <cellStyle name="Standaard 4 4 2 4 4 2 4 2" xfId="28907" xr:uid="{00000000-0005-0000-0000-00005B5D0000}"/>
    <cellStyle name="Standaard 4 4 2 4 4 2 5" xfId="17426" xr:uid="{00000000-0005-0000-0000-00005C5D0000}"/>
    <cellStyle name="Standaard 4 4 2 4 4 2 6" xfId="28902" xr:uid="{00000000-0005-0000-0000-00005D5D0000}"/>
    <cellStyle name="Standaard 4 4 2 4 4 3" xfId="1256" xr:uid="{00000000-0005-0000-0000-00005E5D0000}"/>
    <cellStyle name="Standaard 4 4 2 4 4 3 2" xfId="3587" xr:uid="{00000000-0005-0000-0000-00005F5D0000}"/>
    <cellStyle name="Standaard 4 4 2 4 4 3 2 2" xfId="8254" xr:uid="{00000000-0005-0000-0000-0000605D0000}"/>
    <cellStyle name="Standaard 4 4 2 4 4 3 2 2 2" xfId="28910" xr:uid="{00000000-0005-0000-0000-0000615D0000}"/>
    <cellStyle name="Standaard 4 4 2 4 4 3 2 3" xfId="12761" xr:uid="{00000000-0005-0000-0000-0000625D0000}"/>
    <cellStyle name="Standaard 4 4 2 4 4 3 2 3 2" xfId="28911" xr:uid="{00000000-0005-0000-0000-0000635D0000}"/>
    <cellStyle name="Standaard 4 4 2 4 4 3 2 4" xfId="17429" xr:uid="{00000000-0005-0000-0000-0000645D0000}"/>
    <cellStyle name="Standaard 4 4 2 4 4 3 2 5" xfId="28909" xr:uid="{00000000-0005-0000-0000-0000655D0000}"/>
    <cellStyle name="Standaard 4 4 2 4 4 3 3" xfId="5923" xr:uid="{00000000-0005-0000-0000-0000665D0000}"/>
    <cellStyle name="Standaard 4 4 2 4 4 3 3 2" xfId="28912" xr:uid="{00000000-0005-0000-0000-0000675D0000}"/>
    <cellStyle name="Standaard 4 4 2 4 4 3 4" xfId="12760" xr:uid="{00000000-0005-0000-0000-0000685D0000}"/>
    <cellStyle name="Standaard 4 4 2 4 4 3 4 2" xfId="28913" xr:uid="{00000000-0005-0000-0000-0000695D0000}"/>
    <cellStyle name="Standaard 4 4 2 4 4 3 5" xfId="17428" xr:uid="{00000000-0005-0000-0000-00006A5D0000}"/>
    <cellStyle name="Standaard 4 4 2 4 4 3 6" xfId="28908" xr:uid="{00000000-0005-0000-0000-00006B5D0000}"/>
    <cellStyle name="Standaard 4 4 2 4 4 4" xfId="2810" xr:uid="{00000000-0005-0000-0000-00006C5D0000}"/>
    <cellStyle name="Standaard 4 4 2 4 4 4 2" xfId="7477" xr:uid="{00000000-0005-0000-0000-00006D5D0000}"/>
    <cellStyle name="Standaard 4 4 2 4 4 4 2 2" xfId="28915" xr:uid="{00000000-0005-0000-0000-00006E5D0000}"/>
    <cellStyle name="Standaard 4 4 2 4 4 4 3" xfId="12762" xr:uid="{00000000-0005-0000-0000-00006F5D0000}"/>
    <cellStyle name="Standaard 4 4 2 4 4 4 3 2" xfId="28916" xr:uid="{00000000-0005-0000-0000-0000705D0000}"/>
    <cellStyle name="Standaard 4 4 2 4 4 4 4" xfId="17430" xr:uid="{00000000-0005-0000-0000-0000715D0000}"/>
    <cellStyle name="Standaard 4 4 2 4 4 4 5" xfId="28914" xr:uid="{00000000-0005-0000-0000-0000725D0000}"/>
    <cellStyle name="Standaard 4 4 2 4 4 5" xfId="5146" xr:uid="{00000000-0005-0000-0000-0000735D0000}"/>
    <cellStyle name="Standaard 4 4 2 4 4 5 2" xfId="28917" xr:uid="{00000000-0005-0000-0000-0000745D0000}"/>
    <cellStyle name="Standaard 4 4 2 4 4 6" xfId="12757" xr:uid="{00000000-0005-0000-0000-0000755D0000}"/>
    <cellStyle name="Standaard 4 4 2 4 4 6 2" xfId="28918" xr:uid="{00000000-0005-0000-0000-0000765D0000}"/>
    <cellStyle name="Standaard 4 4 2 4 4 7" xfId="17425" xr:uid="{00000000-0005-0000-0000-0000775D0000}"/>
    <cellStyle name="Standaard 4 4 2 4 4 8" xfId="28901" xr:uid="{00000000-0005-0000-0000-0000785D0000}"/>
    <cellStyle name="Standaard 4 4 2 4 5" xfId="1645" xr:uid="{00000000-0005-0000-0000-0000795D0000}"/>
    <cellStyle name="Standaard 4 4 2 4 5 2" xfId="3976" xr:uid="{00000000-0005-0000-0000-00007A5D0000}"/>
    <cellStyle name="Standaard 4 4 2 4 5 2 2" xfId="8643" xr:uid="{00000000-0005-0000-0000-00007B5D0000}"/>
    <cellStyle name="Standaard 4 4 2 4 5 2 2 2" xfId="28921" xr:uid="{00000000-0005-0000-0000-00007C5D0000}"/>
    <cellStyle name="Standaard 4 4 2 4 5 2 3" xfId="12764" xr:uid="{00000000-0005-0000-0000-00007D5D0000}"/>
    <cellStyle name="Standaard 4 4 2 4 5 2 3 2" xfId="28922" xr:uid="{00000000-0005-0000-0000-00007E5D0000}"/>
    <cellStyle name="Standaard 4 4 2 4 5 2 4" xfId="17432" xr:uid="{00000000-0005-0000-0000-00007F5D0000}"/>
    <cellStyle name="Standaard 4 4 2 4 5 2 5" xfId="28920" xr:uid="{00000000-0005-0000-0000-0000805D0000}"/>
    <cellStyle name="Standaard 4 4 2 4 5 3" xfId="6312" xr:uid="{00000000-0005-0000-0000-0000815D0000}"/>
    <cellStyle name="Standaard 4 4 2 4 5 3 2" xfId="28923" xr:uid="{00000000-0005-0000-0000-0000825D0000}"/>
    <cellStyle name="Standaard 4 4 2 4 5 4" xfId="12763" xr:uid="{00000000-0005-0000-0000-0000835D0000}"/>
    <cellStyle name="Standaard 4 4 2 4 5 4 2" xfId="28924" xr:uid="{00000000-0005-0000-0000-0000845D0000}"/>
    <cellStyle name="Standaard 4 4 2 4 5 5" xfId="17431" xr:uid="{00000000-0005-0000-0000-0000855D0000}"/>
    <cellStyle name="Standaard 4 4 2 4 5 6" xfId="28919" xr:uid="{00000000-0005-0000-0000-0000865D0000}"/>
    <cellStyle name="Standaard 4 4 2 4 6" xfId="868" xr:uid="{00000000-0005-0000-0000-0000875D0000}"/>
    <cellStyle name="Standaard 4 4 2 4 6 2" xfId="3199" xr:uid="{00000000-0005-0000-0000-0000885D0000}"/>
    <cellStyle name="Standaard 4 4 2 4 6 2 2" xfId="7866" xr:uid="{00000000-0005-0000-0000-0000895D0000}"/>
    <cellStyle name="Standaard 4 4 2 4 6 2 2 2" xfId="28927" xr:uid="{00000000-0005-0000-0000-00008A5D0000}"/>
    <cellStyle name="Standaard 4 4 2 4 6 2 3" xfId="12766" xr:uid="{00000000-0005-0000-0000-00008B5D0000}"/>
    <cellStyle name="Standaard 4 4 2 4 6 2 3 2" xfId="28928" xr:uid="{00000000-0005-0000-0000-00008C5D0000}"/>
    <cellStyle name="Standaard 4 4 2 4 6 2 4" xfId="17434" xr:uid="{00000000-0005-0000-0000-00008D5D0000}"/>
    <cellStyle name="Standaard 4 4 2 4 6 2 5" xfId="28926" xr:uid="{00000000-0005-0000-0000-00008E5D0000}"/>
    <cellStyle name="Standaard 4 4 2 4 6 3" xfId="5535" xr:uid="{00000000-0005-0000-0000-00008F5D0000}"/>
    <cellStyle name="Standaard 4 4 2 4 6 3 2" xfId="28929" xr:uid="{00000000-0005-0000-0000-0000905D0000}"/>
    <cellStyle name="Standaard 4 4 2 4 6 4" xfId="12765" xr:uid="{00000000-0005-0000-0000-0000915D0000}"/>
    <cellStyle name="Standaard 4 4 2 4 6 4 2" xfId="28930" xr:uid="{00000000-0005-0000-0000-0000925D0000}"/>
    <cellStyle name="Standaard 4 4 2 4 6 5" xfId="17433" xr:uid="{00000000-0005-0000-0000-0000935D0000}"/>
    <cellStyle name="Standaard 4 4 2 4 6 6" xfId="28925" xr:uid="{00000000-0005-0000-0000-0000945D0000}"/>
    <cellStyle name="Standaard 4 4 2 4 7" xfId="2422" xr:uid="{00000000-0005-0000-0000-0000955D0000}"/>
    <cellStyle name="Standaard 4 4 2 4 7 2" xfId="7089" xr:uid="{00000000-0005-0000-0000-0000965D0000}"/>
    <cellStyle name="Standaard 4 4 2 4 7 2 2" xfId="28932" xr:uid="{00000000-0005-0000-0000-0000975D0000}"/>
    <cellStyle name="Standaard 4 4 2 4 7 3" xfId="12767" xr:uid="{00000000-0005-0000-0000-0000985D0000}"/>
    <cellStyle name="Standaard 4 4 2 4 7 3 2" xfId="28933" xr:uid="{00000000-0005-0000-0000-0000995D0000}"/>
    <cellStyle name="Standaard 4 4 2 4 7 4" xfId="17435" xr:uid="{00000000-0005-0000-0000-00009A5D0000}"/>
    <cellStyle name="Standaard 4 4 2 4 7 5" xfId="28931" xr:uid="{00000000-0005-0000-0000-00009B5D0000}"/>
    <cellStyle name="Standaard 4 4 2 4 8" xfId="4714" xr:uid="{00000000-0005-0000-0000-00009C5D0000}"/>
    <cellStyle name="Standaard 4 4 2 4 8 2" xfId="28934" xr:uid="{00000000-0005-0000-0000-00009D5D0000}"/>
    <cellStyle name="Standaard 4 4 2 4 9" xfId="12720" xr:uid="{00000000-0005-0000-0000-00009E5D0000}"/>
    <cellStyle name="Standaard 4 4 2 4 9 2" xfId="28935" xr:uid="{00000000-0005-0000-0000-00009F5D0000}"/>
    <cellStyle name="Standaard 4 4 2 5" xfId="121" xr:uid="{00000000-0005-0000-0000-0000A05D0000}"/>
    <cellStyle name="Standaard 4 4 2 5 10" xfId="28936" xr:uid="{00000000-0005-0000-0000-0000A15D0000}"/>
    <cellStyle name="Standaard 4 4 2 5 2" xfId="315" xr:uid="{00000000-0005-0000-0000-0000A25D0000}"/>
    <cellStyle name="Standaard 4 4 2 5 2 2" xfId="706" xr:uid="{00000000-0005-0000-0000-0000A35D0000}"/>
    <cellStyle name="Standaard 4 4 2 5 2 2 2" xfId="2264" xr:uid="{00000000-0005-0000-0000-0000A45D0000}"/>
    <cellStyle name="Standaard 4 4 2 5 2 2 2 2" xfId="4595" xr:uid="{00000000-0005-0000-0000-0000A55D0000}"/>
    <cellStyle name="Standaard 4 4 2 5 2 2 2 2 2" xfId="9262" xr:uid="{00000000-0005-0000-0000-0000A65D0000}"/>
    <cellStyle name="Standaard 4 4 2 5 2 2 2 2 2 2" xfId="28941" xr:uid="{00000000-0005-0000-0000-0000A75D0000}"/>
    <cellStyle name="Standaard 4 4 2 5 2 2 2 2 3" xfId="12772" xr:uid="{00000000-0005-0000-0000-0000A85D0000}"/>
    <cellStyle name="Standaard 4 4 2 5 2 2 2 2 3 2" xfId="28942" xr:uid="{00000000-0005-0000-0000-0000A95D0000}"/>
    <cellStyle name="Standaard 4 4 2 5 2 2 2 2 4" xfId="17440" xr:uid="{00000000-0005-0000-0000-0000AA5D0000}"/>
    <cellStyle name="Standaard 4 4 2 5 2 2 2 2 5" xfId="28940" xr:uid="{00000000-0005-0000-0000-0000AB5D0000}"/>
    <cellStyle name="Standaard 4 4 2 5 2 2 2 3" xfId="6931" xr:uid="{00000000-0005-0000-0000-0000AC5D0000}"/>
    <cellStyle name="Standaard 4 4 2 5 2 2 2 3 2" xfId="28943" xr:uid="{00000000-0005-0000-0000-0000AD5D0000}"/>
    <cellStyle name="Standaard 4 4 2 5 2 2 2 4" xfId="12771" xr:uid="{00000000-0005-0000-0000-0000AE5D0000}"/>
    <cellStyle name="Standaard 4 4 2 5 2 2 2 4 2" xfId="28944" xr:uid="{00000000-0005-0000-0000-0000AF5D0000}"/>
    <cellStyle name="Standaard 4 4 2 5 2 2 2 5" xfId="17439" xr:uid="{00000000-0005-0000-0000-0000B05D0000}"/>
    <cellStyle name="Standaard 4 4 2 5 2 2 2 6" xfId="28939" xr:uid="{00000000-0005-0000-0000-0000B15D0000}"/>
    <cellStyle name="Standaard 4 4 2 5 2 2 3" xfId="1487" xr:uid="{00000000-0005-0000-0000-0000B25D0000}"/>
    <cellStyle name="Standaard 4 4 2 5 2 2 3 2" xfId="3818" xr:uid="{00000000-0005-0000-0000-0000B35D0000}"/>
    <cellStyle name="Standaard 4 4 2 5 2 2 3 2 2" xfId="8485" xr:uid="{00000000-0005-0000-0000-0000B45D0000}"/>
    <cellStyle name="Standaard 4 4 2 5 2 2 3 2 2 2" xfId="28947" xr:uid="{00000000-0005-0000-0000-0000B55D0000}"/>
    <cellStyle name="Standaard 4 4 2 5 2 2 3 2 3" xfId="12774" xr:uid="{00000000-0005-0000-0000-0000B65D0000}"/>
    <cellStyle name="Standaard 4 4 2 5 2 2 3 2 3 2" xfId="28948" xr:uid="{00000000-0005-0000-0000-0000B75D0000}"/>
    <cellStyle name="Standaard 4 4 2 5 2 2 3 2 4" xfId="17442" xr:uid="{00000000-0005-0000-0000-0000B85D0000}"/>
    <cellStyle name="Standaard 4 4 2 5 2 2 3 2 5" xfId="28946" xr:uid="{00000000-0005-0000-0000-0000B95D0000}"/>
    <cellStyle name="Standaard 4 4 2 5 2 2 3 3" xfId="6154" xr:uid="{00000000-0005-0000-0000-0000BA5D0000}"/>
    <cellStyle name="Standaard 4 4 2 5 2 2 3 3 2" xfId="28949" xr:uid="{00000000-0005-0000-0000-0000BB5D0000}"/>
    <cellStyle name="Standaard 4 4 2 5 2 2 3 4" xfId="12773" xr:uid="{00000000-0005-0000-0000-0000BC5D0000}"/>
    <cellStyle name="Standaard 4 4 2 5 2 2 3 4 2" xfId="28950" xr:uid="{00000000-0005-0000-0000-0000BD5D0000}"/>
    <cellStyle name="Standaard 4 4 2 5 2 2 3 5" xfId="17441" xr:uid="{00000000-0005-0000-0000-0000BE5D0000}"/>
    <cellStyle name="Standaard 4 4 2 5 2 2 3 6" xfId="28945" xr:uid="{00000000-0005-0000-0000-0000BF5D0000}"/>
    <cellStyle name="Standaard 4 4 2 5 2 2 4" xfId="3041" xr:uid="{00000000-0005-0000-0000-0000C05D0000}"/>
    <cellStyle name="Standaard 4 4 2 5 2 2 4 2" xfId="7708" xr:uid="{00000000-0005-0000-0000-0000C15D0000}"/>
    <cellStyle name="Standaard 4 4 2 5 2 2 4 2 2" xfId="28952" xr:uid="{00000000-0005-0000-0000-0000C25D0000}"/>
    <cellStyle name="Standaard 4 4 2 5 2 2 4 3" xfId="12775" xr:uid="{00000000-0005-0000-0000-0000C35D0000}"/>
    <cellStyle name="Standaard 4 4 2 5 2 2 4 3 2" xfId="28953" xr:uid="{00000000-0005-0000-0000-0000C45D0000}"/>
    <cellStyle name="Standaard 4 4 2 5 2 2 4 4" xfId="17443" xr:uid="{00000000-0005-0000-0000-0000C55D0000}"/>
    <cellStyle name="Standaard 4 4 2 5 2 2 4 5" xfId="28951" xr:uid="{00000000-0005-0000-0000-0000C65D0000}"/>
    <cellStyle name="Standaard 4 4 2 5 2 2 5" xfId="5377" xr:uid="{00000000-0005-0000-0000-0000C75D0000}"/>
    <cellStyle name="Standaard 4 4 2 5 2 2 5 2" xfId="28954" xr:uid="{00000000-0005-0000-0000-0000C85D0000}"/>
    <cellStyle name="Standaard 4 4 2 5 2 2 6" xfId="12770" xr:uid="{00000000-0005-0000-0000-0000C95D0000}"/>
    <cellStyle name="Standaard 4 4 2 5 2 2 6 2" xfId="28955" xr:uid="{00000000-0005-0000-0000-0000CA5D0000}"/>
    <cellStyle name="Standaard 4 4 2 5 2 2 7" xfId="17438" xr:uid="{00000000-0005-0000-0000-0000CB5D0000}"/>
    <cellStyle name="Standaard 4 4 2 5 2 2 8" xfId="28938" xr:uid="{00000000-0005-0000-0000-0000CC5D0000}"/>
    <cellStyle name="Standaard 4 4 2 5 2 3" xfId="1876" xr:uid="{00000000-0005-0000-0000-0000CD5D0000}"/>
    <cellStyle name="Standaard 4 4 2 5 2 3 2" xfId="4207" xr:uid="{00000000-0005-0000-0000-0000CE5D0000}"/>
    <cellStyle name="Standaard 4 4 2 5 2 3 2 2" xfId="8874" xr:uid="{00000000-0005-0000-0000-0000CF5D0000}"/>
    <cellStyle name="Standaard 4 4 2 5 2 3 2 2 2" xfId="28958" xr:uid="{00000000-0005-0000-0000-0000D05D0000}"/>
    <cellStyle name="Standaard 4 4 2 5 2 3 2 3" xfId="12777" xr:uid="{00000000-0005-0000-0000-0000D15D0000}"/>
    <cellStyle name="Standaard 4 4 2 5 2 3 2 3 2" xfId="28959" xr:uid="{00000000-0005-0000-0000-0000D25D0000}"/>
    <cellStyle name="Standaard 4 4 2 5 2 3 2 4" xfId="17445" xr:uid="{00000000-0005-0000-0000-0000D35D0000}"/>
    <cellStyle name="Standaard 4 4 2 5 2 3 2 5" xfId="28957" xr:uid="{00000000-0005-0000-0000-0000D45D0000}"/>
    <cellStyle name="Standaard 4 4 2 5 2 3 3" xfId="6543" xr:uid="{00000000-0005-0000-0000-0000D55D0000}"/>
    <cellStyle name="Standaard 4 4 2 5 2 3 3 2" xfId="28960" xr:uid="{00000000-0005-0000-0000-0000D65D0000}"/>
    <cellStyle name="Standaard 4 4 2 5 2 3 4" xfId="12776" xr:uid="{00000000-0005-0000-0000-0000D75D0000}"/>
    <cellStyle name="Standaard 4 4 2 5 2 3 4 2" xfId="28961" xr:uid="{00000000-0005-0000-0000-0000D85D0000}"/>
    <cellStyle name="Standaard 4 4 2 5 2 3 5" xfId="17444" xr:uid="{00000000-0005-0000-0000-0000D95D0000}"/>
    <cellStyle name="Standaard 4 4 2 5 2 3 6" xfId="28956" xr:uid="{00000000-0005-0000-0000-0000DA5D0000}"/>
    <cellStyle name="Standaard 4 4 2 5 2 4" xfId="1099" xr:uid="{00000000-0005-0000-0000-0000DB5D0000}"/>
    <cellStyle name="Standaard 4 4 2 5 2 4 2" xfId="3430" xr:uid="{00000000-0005-0000-0000-0000DC5D0000}"/>
    <cellStyle name="Standaard 4 4 2 5 2 4 2 2" xfId="8097" xr:uid="{00000000-0005-0000-0000-0000DD5D0000}"/>
    <cellStyle name="Standaard 4 4 2 5 2 4 2 2 2" xfId="28964" xr:uid="{00000000-0005-0000-0000-0000DE5D0000}"/>
    <cellStyle name="Standaard 4 4 2 5 2 4 2 3" xfId="12779" xr:uid="{00000000-0005-0000-0000-0000DF5D0000}"/>
    <cellStyle name="Standaard 4 4 2 5 2 4 2 3 2" xfId="28965" xr:uid="{00000000-0005-0000-0000-0000E05D0000}"/>
    <cellStyle name="Standaard 4 4 2 5 2 4 2 4" xfId="17447" xr:uid="{00000000-0005-0000-0000-0000E15D0000}"/>
    <cellStyle name="Standaard 4 4 2 5 2 4 2 5" xfId="28963" xr:uid="{00000000-0005-0000-0000-0000E25D0000}"/>
    <cellStyle name="Standaard 4 4 2 5 2 4 3" xfId="5766" xr:uid="{00000000-0005-0000-0000-0000E35D0000}"/>
    <cellStyle name="Standaard 4 4 2 5 2 4 3 2" xfId="28966" xr:uid="{00000000-0005-0000-0000-0000E45D0000}"/>
    <cellStyle name="Standaard 4 4 2 5 2 4 4" xfId="12778" xr:uid="{00000000-0005-0000-0000-0000E55D0000}"/>
    <cellStyle name="Standaard 4 4 2 5 2 4 4 2" xfId="28967" xr:uid="{00000000-0005-0000-0000-0000E65D0000}"/>
    <cellStyle name="Standaard 4 4 2 5 2 4 5" xfId="17446" xr:uid="{00000000-0005-0000-0000-0000E75D0000}"/>
    <cellStyle name="Standaard 4 4 2 5 2 4 6" xfId="28962" xr:uid="{00000000-0005-0000-0000-0000E85D0000}"/>
    <cellStyle name="Standaard 4 4 2 5 2 5" xfId="2653" xr:uid="{00000000-0005-0000-0000-0000E95D0000}"/>
    <cellStyle name="Standaard 4 4 2 5 2 5 2" xfId="7320" xr:uid="{00000000-0005-0000-0000-0000EA5D0000}"/>
    <cellStyle name="Standaard 4 4 2 5 2 5 2 2" xfId="28969" xr:uid="{00000000-0005-0000-0000-0000EB5D0000}"/>
    <cellStyle name="Standaard 4 4 2 5 2 5 3" xfId="12780" xr:uid="{00000000-0005-0000-0000-0000EC5D0000}"/>
    <cellStyle name="Standaard 4 4 2 5 2 5 3 2" xfId="28970" xr:uid="{00000000-0005-0000-0000-0000ED5D0000}"/>
    <cellStyle name="Standaard 4 4 2 5 2 5 4" xfId="17448" xr:uid="{00000000-0005-0000-0000-0000EE5D0000}"/>
    <cellStyle name="Standaard 4 4 2 5 2 5 5" xfId="28968" xr:uid="{00000000-0005-0000-0000-0000EF5D0000}"/>
    <cellStyle name="Standaard 4 4 2 5 2 6" xfId="4989" xr:uid="{00000000-0005-0000-0000-0000F05D0000}"/>
    <cellStyle name="Standaard 4 4 2 5 2 6 2" xfId="28971" xr:uid="{00000000-0005-0000-0000-0000F15D0000}"/>
    <cellStyle name="Standaard 4 4 2 5 2 7" xfId="12769" xr:uid="{00000000-0005-0000-0000-0000F25D0000}"/>
    <cellStyle name="Standaard 4 4 2 5 2 7 2" xfId="28972" xr:uid="{00000000-0005-0000-0000-0000F35D0000}"/>
    <cellStyle name="Standaard 4 4 2 5 2 8" xfId="17437" xr:uid="{00000000-0005-0000-0000-0000F45D0000}"/>
    <cellStyle name="Standaard 4 4 2 5 2 9" xfId="28937" xr:uid="{00000000-0005-0000-0000-0000F55D0000}"/>
    <cellStyle name="Standaard 4 4 2 5 3" xfId="512" xr:uid="{00000000-0005-0000-0000-0000F65D0000}"/>
    <cellStyle name="Standaard 4 4 2 5 3 2" xfId="2070" xr:uid="{00000000-0005-0000-0000-0000F75D0000}"/>
    <cellStyle name="Standaard 4 4 2 5 3 2 2" xfId="4401" xr:uid="{00000000-0005-0000-0000-0000F85D0000}"/>
    <cellStyle name="Standaard 4 4 2 5 3 2 2 2" xfId="9068" xr:uid="{00000000-0005-0000-0000-0000F95D0000}"/>
    <cellStyle name="Standaard 4 4 2 5 3 2 2 2 2" xfId="28976" xr:uid="{00000000-0005-0000-0000-0000FA5D0000}"/>
    <cellStyle name="Standaard 4 4 2 5 3 2 2 3" xfId="12783" xr:uid="{00000000-0005-0000-0000-0000FB5D0000}"/>
    <cellStyle name="Standaard 4 4 2 5 3 2 2 3 2" xfId="28977" xr:uid="{00000000-0005-0000-0000-0000FC5D0000}"/>
    <cellStyle name="Standaard 4 4 2 5 3 2 2 4" xfId="17451" xr:uid="{00000000-0005-0000-0000-0000FD5D0000}"/>
    <cellStyle name="Standaard 4 4 2 5 3 2 2 5" xfId="28975" xr:uid="{00000000-0005-0000-0000-0000FE5D0000}"/>
    <cellStyle name="Standaard 4 4 2 5 3 2 3" xfId="6737" xr:uid="{00000000-0005-0000-0000-0000FF5D0000}"/>
    <cellStyle name="Standaard 4 4 2 5 3 2 3 2" xfId="28978" xr:uid="{00000000-0005-0000-0000-0000005E0000}"/>
    <cellStyle name="Standaard 4 4 2 5 3 2 4" xfId="12782" xr:uid="{00000000-0005-0000-0000-0000015E0000}"/>
    <cellStyle name="Standaard 4 4 2 5 3 2 4 2" xfId="28979" xr:uid="{00000000-0005-0000-0000-0000025E0000}"/>
    <cellStyle name="Standaard 4 4 2 5 3 2 5" xfId="17450" xr:uid="{00000000-0005-0000-0000-0000035E0000}"/>
    <cellStyle name="Standaard 4 4 2 5 3 2 6" xfId="28974" xr:uid="{00000000-0005-0000-0000-0000045E0000}"/>
    <cellStyle name="Standaard 4 4 2 5 3 3" xfId="1293" xr:uid="{00000000-0005-0000-0000-0000055E0000}"/>
    <cellStyle name="Standaard 4 4 2 5 3 3 2" xfId="3624" xr:uid="{00000000-0005-0000-0000-0000065E0000}"/>
    <cellStyle name="Standaard 4 4 2 5 3 3 2 2" xfId="8291" xr:uid="{00000000-0005-0000-0000-0000075E0000}"/>
    <cellStyle name="Standaard 4 4 2 5 3 3 2 2 2" xfId="28982" xr:uid="{00000000-0005-0000-0000-0000085E0000}"/>
    <cellStyle name="Standaard 4 4 2 5 3 3 2 3" xfId="12785" xr:uid="{00000000-0005-0000-0000-0000095E0000}"/>
    <cellStyle name="Standaard 4 4 2 5 3 3 2 3 2" xfId="28983" xr:uid="{00000000-0005-0000-0000-00000A5E0000}"/>
    <cellStyle name="Standaard 4 4 2 5 3 3 2 4" xfId="17453" xr:uid="{00000000-0005-0000-0000-00000B5E0000}"/>
    <cellStyle name="Standaard 4 4 2 5 3 3 2 5" xfId="28981" xr:uid="{00000000-0005-0000-0000-00000C5E0000}"/>
    <cellStyle name="Standaard 4 4 2 5 3 3 3" xfId="5960" xr:uid="{00000000-0005-0000-0000-00000D5E0000}"/>
    <cellStyle name="Standaard 4 4 2 5 3 3 3 2" xfId="28984" xr:uid="{00000000-0005-0000-0000-00000E5E0000}"/>
    <cellStyle name="Standaard 4 4 2 5 3 3 4" xfId="12784" xr:uid="{00000000-0005-0000-0000-00000F5E0000}"/>
    <cellStyle name="Standaard 4 4 2 5 3 3 4 2" xfId="28985" xr:uid="{00000000-0005-0000-0000-0000105E0000}"/>
    <cellStyle name="Standaard 4 4 2 5 3 3 5" xfId="17452" xr:uid="{00000000-0005-0000-0000-0000115E0000}"/>
    <cellStyle name="Standaard 4 4 2 5 3 3 6" xfId="28980" xr:uid="{00000000-0005-0000-0000-0000125E0000}"/>
    <cellStyle name="Standaard 4 4 2 5 3 4" xfId="2847" xr:uid="{00000000-0005-0000-0000-0000135E0000}"/>
    <cellStyle name="Standaard 4 4 2 5 3 4 2" xfId="7514" xr:uid="{00000000-0005-0000-0000-0000145E0000}"/>
    <cellStyle name="Standaard 4 4 2 5 3 4 2 2" xfId="28987" xr:uid="{00000000-0005-0000-0000-0000155E0000}"/>
    <cellStyle name="Standaard 4 4 2 5 3 4 3" xfId="12786" xr:uid="{00000000-0005-0000-0000-0000165E0000}"/>
    <cellStyle name="Standaard 4 4 2 5 3 4 3 2" xfId="28988" xr:uid="{00000000-0005-0000-0000-0000175E0000}"/>
    <cellStyle name="Standaard 4 4 2 5 3 4 4" xfId="17454" xr:uid="{00000000-0005-0000-0000-0000185E0000}"/>
    <cellStyle name="Standaard 4 4 2 5 3 4 5" xfId="28986" xr:uid="{00000000-0005-0000-0000-0000195E0000}"/>
    <cellStyle name="Standaard 4 4 2 5 3 5" xfId="5183" xr:uid="{00000000-0005-0000-0000-00001A5E0000}"/>
    <cellStyle name="Standaard 4 4 2 5 3 5 2" xfId="28989" xr:uid="{00000000-0005-0000-0000-00001B5E0000}"/>
    <cellStyle name="Standaard 4 4 2 5 3 6" xfId="12781" xr:uid="{00000000-0005-0000-0000-00001C5E0000}"/>
    <cellStyle name="Standaard 4 4 2 5 3 6 2" xfId="28990" xr:uid="{00000000-0005-0000-0000-00001D5E0000}"/>
    <cellStyle name="Standaard 4 4 2 5 3 7" xfId="17449" xr:uid="{00000000-0005-0000-0000-00001E5E0000}"/>
    <cellStyle name="Standaard 4 4 2 5 3 8" xfId="28973" xr:uid="{00000000-0005-0000-0000-00001F5E0000}"/>
    <cellStyle name="Standaard 4 4 2 5 4" xfId="1682" xr:uid="{00000000-0005-0000-0000-0000205E0000}"/>
    <cellStyle name="Standaard 4 4 2 5 4 2" xfId="4013" xr:uid="{00000000-0005-0000-0000-0000215E0000}"/>
    <cellStyle name="Standaard 4 4 2 5 4 2 2" xfId="8680" xr:uid="{00000000-0005-0000-0000-0000225E0000}"/>
    <cellStyle name="Standaard 4 4 2 5 4 2 2 2" xfId="28993" xr:uid="{00000000-0005-0000-0000-0000235E0000}"/>
    <cellStyle name="Standaard 4 4 2 5 4 2 3" xfId="12788" xr:uid="{00000000-0005-0000-0000-0000245E0000}"/>
    <cellStyle name="Standaard 4 4 2 5 4 2 3 2" xfId="28994" xr:uid="{00000000-0005-0000-0000-0000255E0000}"/>
    <cellStyle name="Standaard 4 4 2 5 4 2 4" xfId="17456" xr:uid="{00000000-0005-0000-0000-0000265E0000}"/>
    <cellStyle name="Standaard 4 4 2 5 4 2 5" xfId="28992" xr:uid="{00000000-0005-0000-0000-0000275E0000}"/>
    <cellStyle name="Standaard 4 4 2 5 4 3" xfId="6349" xr:uid="{00000000-0005-0000-0000-0000285E0000}"/>
    <cellStyle name="Standaard 4 4 2 5 4 3 2" xfId="28995" xr:uid="{00000000-0005-0000-0000-0000295E0000}"/>
    <cellStyle name="Standaard 4 4 2 5 4 4" xfId="12787" xr:uid="{00000000-0005-0000-0000-00002A5E0000}"/>
    <cellStyle name="Standaard 4 4 2 5 4 4 2" xfId="28996" xr:uid="{00000000-0005-0000-0000-00002B5E0000}"/>
    <cellStyle name="Standaard 4 4 2 5 4 5" xfId="17455" xr:uid="{00000000-0005-0000-0000-00002C5E0000}"/>
    <cellStyle name="Standaard 4 4 2 5 4 6" xfId="28991" xr:uid="{00000000-0005-0000-0000-00002D5E0000}"/>
    <cellStyle name="Standaard 4 4 2 5 5" xfId="905" xr:uid="{00000000-0005-0000-0000-00002E5E0000}"/>
    <cellStyle name="Standaard 4 4 2 5 5 2" xfId="3236" xr:uid="{00000000-0005-0000-0000-00002F5E0000}"/>
    <cellStyle name="Standaard 4 4 2 5 5 2 2" xfId="7903" xr:uid="{00000000-0005-0000-0000-0000305E0000}"/>
    <cellStyle name="Standaard 4 4 2 5 5 2 2 2" xfId="28999" xr:uid="{00000000-0005-0000-0000-0000315E0000}"/>
    <cellStyle name="Standaard 4 4 2 5 5 2 3" xfId="12790" xr:uid="{00000000-0005-0000-0000-0000325E0000}"/>
    <cellStyle name="Standaard 4 4 2 5 5 2 3 2" xfId="29000" xr:uid="{00000000-0005-0000-0000-0000335E0000}"/>
    <cellStyle name="Standaard 4 4 2 5 5 2 4" xfId="17458" xr:uid="{00000000-0005-0000-0000-0000345E0000}"/>
    <cellStyle name="Standaard 4 4 2 5 5 2 5" xfId="28998" xr:uid="{00000000-0005-0000-0000-0000355E0000}"/>
    <cellStyle name="Standaard 4 4 2 5 5 3" xfId="5572" xr:uid="{00000000-0005-0000-0000-0000365E0000}"/>
    <cellStyle name="Standaard 4 4 2 5 5 3 2" xfId="29001" xr:uid="{00000000-0005-0000-0000-0000375E0000}"/>
    <cellStyle name="Standaard 4 4 2 5 5 4" xfId="12789" xr:uid="{00000000-0005-0000-0000-0000385E0000}"/>
    <cellStyle name="Standaard 4 4 2 5 5 4 2" xfId="29002" xr:uid="{00000000-0005-0000-0000-0000395E0000}"/>
    <cellStyle name="Standaard 4 4 2 5 5 5" xfId="17457" xr:uid="{00000000-0005-0000-0000-00003A5E0000}"/>
    <cellStyle name="Standaard 4 4 2 5 5 6" xfId="28997" xr:uid="{00000000-0005-0000-0000-00003B5E0000}"/>
    <cellStyle name="Standaard 4 4 2 5 6" xfId="2459" xr:uid="{00000000-0005-0000-0000-00003C5E0000}"/>
    <cellStyle name="Standaard 4 4 2 5 6 2" xfId="7126" xr:uid="{00000000-0005-0000-0000-00003D5E0000}"/>
    <cellStyle name="Standaard 4 4 2 5 6 2 2" xfId="29004" xr:uid="{00000000-0005-0000-0000-00003E5E0000}"/>
    <cellStyle name="Standaard 4 4 2 5 6 3" xfId="12791" xr:uid="{00000000-0005-0000-0000-00003F5E0000}"/>
    <cellStyle name="Standaard 4 4 2 5 6 3 2" xfId="29005" xr:uid="{00000000-0005-0000-0000-0000405E0000}"/>
    <cellStyle name="Standaard 4 4 2 5 6 4" xfId="17459" xr:uid="{00000000-0005-0000-0000-0000415E0000}"/>
    <cellStyle name="Standaard 4 4 2 5 6 5" xfId="29003" xr:uid="{00000000-0005-0000-0000-0000425E0000}"/>
    <cellStyle name="Standaard 4 4 2 5 7" xfId="4795" xr:uid="{00000000-0005-0000-0000-0000435E0000}"/>
    <cellStyle name="Standaard 4 4 2 5 7 2" xfId="29006" xr:uid="{00000000-0005-0000-0000-0000445E0000}"/>
    <cellStyle name="Standaard 4 4 2 5 8" xfId="12768" xr:uid="{00000000-0005-0000-0000-0000455E0000}"/>
    <cellStyle name="Standaard 4 4 2 5 8 2" xfId="29007" xr:uid="{00000000-0005-0000-0000-0000465E0000}"/>
    <cellStyle name="Standaard 4 4 2 5 9" xfId="17436" xr:uid="{00000000-0005-0000-0000-0000475E0000}"/>
    <cellStyle name="Standaard 4 4 2 6" xfId="275" xr:uid="{00000000-0005-0000-0000-0000485E0000}"/>
    <cellStyle name="Standaard 4 4 2 6 2" xfId="666" xr:uid="{00000000-0005-0000-0000-0000495E0000}"/>
    <cellStyle name="Standaard 4 4 2 6 2 2" xfId="2224" xr:uid="{00000000-0005-0000-0000-00004A5E0000}"/>
    <cellStyle name="Standaard 4 4 2 6 2 2 2" xfId="4555" xr:uid="{00000000-0005-0000-0000-00004B5E0000}"/>
    <cellStyle name="Standaard 4 4 2 6 2 2 2 2" xfId="9222" xr:uid="{00000000-0005-0000-0000-00004C5E0000}"/>
    <cellStyle name="Standaard 4 4 2 6 2 2 2 2 2" xfId="29012" xr:uid="{00000000-0005-0000-0000-00004D5E0000}"/>
    <cellStyle name="Standaard 4 4 2 6 2 2 2 3" xfId="12795" xr:uid="{00000000-0005-0000-0000-00004E5E0000}"/>
    <cellStyle name="Standaard 4 4 2 6 2 2 2 3 2" xfId="29013" xr:uid="{00000000-0005-0000-0000-00004F5E0000}"/>
    <cellStyle name="Standaard 4 4 2 6 2 2 2 4" xfId="17463" xr:uid="{00000000-0005-0000-0000-0000505E0000}"/>
    <cellStyle name="Standaard 4 4 2 6 2 2 2 5" xfId="29011" xr:uid="{00000000-0005-0000-0000-0000515E0000}"/>
    <cellStyle name="Standaard 4 4 2 6 2 2 3" xfId="6891" xr:uid="{00000000-0005-0000-0000-0000525E0000}"/>
    <cellStyle name="Standaard 4 4 2 6 2 2 3 2" xfId="29014" xr:uid="{00000000-0005-0000-0000-0000535E0000}"/>
    <cellStyle name="Standaard 4 4 2 6 2 2 4" xfId="12794" xr:uid="{00000000-0005-0000-0000-0000545E0000}"/>
    <cellStyle name="Standaard 4 4 2 6 2 2 4 2" xfId="29015" xr:uid="{00000000-0005-0000-0000-0000555E0000}"/>
    <cellStyle name="Standaard 4 4 2 6 2 2 5" xfId="17462" xr:uid="{00000000-0005-0000-0000-0000565E0000}"/>
    <cellStyle name="Standaard 4 4 2 6 2 2 6" xfId="29010" xr:uid="{00000000-0005-0000-0000-0000575E0000}"/>
    <cellStyle name="Standaard 4 4 2 6 2 3" xfId="1447" xr:uid="{00000000-0005-0000-0000-0000585E0000}"/>
    <cellStyle name="Standaard 4 4 2 6 2 3 2" xfId="3778" xr:uid="{00000000-0005-0000-0000-0000595E0000}"/>
    <cellStyle name="Standaard 4 4 2 6 2 3 2 2" xfId="8445" xr:uid="{00000000-0005-0000-0000-00005A5E0000}"/>
    <cellStyle name="Standaard 4 4 2 6 2 3 2 2 2" xfId="29018" xr:uid="{00000000-0005-0000-0000-00005B5E0000}"/>
    <cellStyle name="Standaard 4 4 2 6 2 3 2 3" xfId="12797" xr:uid="{00000000-0005-0000-0000-00005C5E0000}"/>
    <cellStyle name="Standaard 4 4 2 6 2 3 2 3 2" xfId="29019" xr:uid="{00000000-0005-0000-0000-00005D5E0000}"/>
    <cellStyle name="Standaard 4 4 2 6 2 3 2 4" xfId="17465" xr:uid="{00000000-0005-0000-0000-00005E5E0000}"/>
    <cellStyle name="Standaard 4 4 2 6 2 3 2 5" xfId="29017" xr:uid="{00000000-0005-0000-0000-00005F5E0000}"/>
    <cellStyle name="Standaard 4 4 2 6 2 3 3" xfId="6114" xr:uid="{00000000-0005-0000-0000-0000605E0000}"/>
    <cellStyle name="Standaard 4 4 2 6 2 3 3 2" xfId="29020" xr:uid="{00000000-0005-0000-0000-0000615E0000}"/>
    <cellStyle name="Standaard 4 4 2 6 2 3 4" xfId="12796" xr:uid="{00000000-0005-0000-0000-0000625E0000}"/>
    <cellStyle name="Standaard 4 4 2 6 2 3 4 2" xfId="29021" xr:uid="{00000000-0005-0000-0000-0000635E0000}"/>
    <cellStyle name="Standaard 4 4 2 6 2 3 5" xfId="17464" xr:uid="{00000000-0005-0000-0000-0000645E0000}"/>
    <cellStyle name="Standaard 4 4 2 6 2 3 6" xfId="29016" xr:uid="{00000000-0005-0000-0000-0000655E0000}"/>
    <cellStyle name="Standaard 4 4 2 6 2 4" xfId="3001" xr:uid="{00000000-0005-0000-0000-0000665E0000}"/>
    <cellStyle name="Standaard 4 4 2 6 2 4 2" xfId="7668" xr:uid="{00000000-0005-0000-0000-0000675E0000}"/>
    <cellStyle name="Standaard 4 4 2 6 2 4 2 2" xfId="29023" xr:uid="{00000000-0005-0000-0000-0000685E0000}"/>
    <cellStyle name="Standaard 4 4 2 6 2 4 3" xfId="12798" xr:uid="{00000000-0005-0000-0000-0000695E0000}"/>
    <cellStyle name="Standaard 4 4 2 6 2 4 3 2" xfId="29024" xr:uid="{00000000-0005-0000-0000-00006A5E0000}"/>
    <cellStyle name="Standaard 4 4 2 6 2 4 4" xfId="17466" xr:uid="{00000000-0005-0000-0000-00006B5E0000}"/>
    <cellStyle name="Standaard 4 4 2 6 2 4 5" xfId="29022" xr:uid="{00000000-0005-0000-0000-00006C5E0000}"/>
    <cellStyle name="Standaard 4 4 2 6 2 5" xfId="5337" xr:uid="{00000000-0005-0000-0000-00006D5E0000}"/>
    <cellStyle name="Standaard 4 4 2 6 2 5 2" xfId="29025" xr:uid="{00000000-0005-0000-0000-00006E5E0000}"/>
    <cellStyle name="Standaard 4 4 2 6 2 6" xfId="12793" xr:uid="{00000000-0005-0000-0000-00006F5E0000}"/>
    <cellStyle name="Standaard 4 4 2 6 2 6 2" xfId="29026" xr:uid="{00000000-0005-0000-0000-0000705E0000}"/>
    <cellStyle name="Standaard 4 4 2 6 2 7" xfId="17461" xr:uid="{00000000-0005-0000-0000-0000715E0000}"/>
    <cellStyle name="Standaard 4 4 2 6 2 8" xfId="29009" xr:uid="{00000000-0005-0000-0000-0000725E0000}"/>
    <cellStyle name="Standaard 4 4 2 6 3" xfId="1836" xr:uid="{00000000-0005-0000-0000-0000735E0000}"/>
    <cellStyle name="Standaard 4 4 2 6 3 2" xfId="4167" xr:uid="{00000000-0005-0000-0000-0000745E0000}"/>
    <cellStyle name="Standaard 4 4 2 6 3 2 2" xfId="8834" xr:uid="{00000000-0005-0000-0000-0000755E0000}"/>
    <cellStyle name="Standaard 4 4 2 6 3 2 2 2" xfId="29029" xr:uid="{00000000-0005-0000-0000-0000765E0000}"/>
    <cellStyle name="Standaard 4 4 2 6 3 2 3" xfId="12800" xr:uid="{00000000-0005-0000-0000-0000775E0000}"/>
    <cellStyle name="Standaard 4 4 2 6 3 2 3 2" xfId="29030" xr:uid="{00000000-0005-0000-0000-0000785E0000}"/>
    <cellStyle name="Standaard 4 4 2 6 3 2 4" xfId="17468" xr:uid="{00000000-0005-0000-0000-0000795E0000}"/>
    <cellStyle name="Standaard 4 4 2 6 3 2 5" xfId="29028" xr:uid="{00000000-0005-0000-0000-00007A5E0000}"/>
    <cellStyle name="Standaard 4 4 2 6 3 3" xfId="6503" xr:uid="{00000000-0005-0000-0000-00007B5E0000}"/>
    <cellStyle name="Standaard 4 4 2 6 3 3 2" xfId="29031" xr:uid="{00000000-0005-0000-0000-00007C5E0000}"/>
    <cellStyle name="Standaard 4 4 2 6 3 4" xfId="12799" xr:uid="{00000000-0005-0000-0000-00007D5E0000}"/>
    <cellStyle name="Standaard 4 4 2 6 3 4 2" xfId="29032" xr:uid="{00000000-0005-0000-0000-00007E5E0000}"/>
    <cellStyle name="Standaard 4 4 2 6 3 5" xfId="17467" xr:uid="{00000000-0005-0000-0000-00007F5E0000}"/>
    <cellStyle name="Standaard 4 4 2 6 3 6" xfId="29027" xr:uid="{00000000-0005-0000-0000-0000805E0000}"/>
    <cellStyle name="Standaard 4 4 2 6 4" xfId="1059" xr:uid="{00000000-0005-0000-0000-0000815E0000}"/>
    <cellStyle name="Standaard 4 4 2 6 4 2" xfId="3390" xr:uid="{00000000-0005-0000-0000-0000825E0000}"/>
    <cellStyle name="Standaard 4 4 2 6 4 2 2" xfId="8057" xr:uid="{00000000-0005-0000-0000-0000835E0000}"/>
    <cellStyle name="Standaard 4 4 2 6 4 2 2 2" xfId="29035" xr:uid="{00000000-0005-0000-0000-0000845E0000}"/>
    <cellStyle name="Standaard 4 4 2 6 4 2 3" xfId="12802" xr:uid="{00000000-0005-0000-0000-0000855E0000}"/>
    <cellStyle name="Standaard 4 4 2 6 4 2 3 2" xfId="29036" xr:uid="{00000000-0005-0000-0000-0000865E0000}"/>
    <cellStyle name="Standaard 4 4 2 6 4 2 4" xfId="17470" xr:uid="{00000000-0005-0000-0000-0000875E0000}"/>
    <cellStyle name="Standaard 4 4 2 6 4 2 5" xfId="29034" xr:uid="{00000000-0005-0000-0000-0000885E0000}"/>
    <cellStyle name="Standaard 4 4 2 6 4 3" xfId="5726" xr:uid="{00000000-0005-0000-0000-0000895E0000}"/>
    <cellStyle name="Standaard 4 4 2 6 4 3 2" xfId="29037" xr:uid="{00000000-0005-0000-0000-00008A5E0000}"/>
    <cellStyle name="Standaard 4 4 2 6 4 4" xfId="12801" xr:uid="{00000000-0005-0000-0000-00008B5E0000}"/>
    <cellStyle name="Standaard 4 4 2 6 4 4 2" xfId="29038" xr:uid="{00000000-0005-0000-0000-00008C5E0000}"/>
    <cellStyle name="Standaard 4 4 2 6 4 5" xfId="17469" xr:uid="{00000000-0005-0000-0000-00008D5E0000}"/>
    <cellStyle name="Standaard 4 4 2 6 4 6" xfId="29033" xr:uid="{00000000-0005-0000-0000-00008E5E0000}"/>
    <cellStyle name="Standaard 4 4 2 6 5" xfId="2613" xr:uid="{00000000-0005-0000-0000-00008F5E0000}"/>
    <cellStyle name="Standaard 4 4 2 6 5 2" xfId="7280" xr:uid="{00000000-0005-0000-0000-0000905E0000}"/>
    <cellStyle name="Standaard 4 4 2 6 5 2 2" xfId="29040" xr:uid="{00000000-0005-0000-0000-0000915E0000}"/>
    <cellStyle name="Standaard 4 4 2 6 5 3" xfId="12803" xr:uid="{00000000-0005-0000-0000-0000925E0000}"/>
    <cellStyle name="Standaard 4 4 2 6 5 3 2" xfId="29041" xr:uid="{00000000-0005-0000-0000-0000935E0000}"/>
    <cellStyle name="Standaard 4 4 2 6 5 4" xfId="17471" xr:uid="{00000000-0005-0000-0000-0000945E0000}"/>
    <cellStyle name="Standaard 4 4 2 6 5 5" xfId="29039" xr:uid="{00000000-0005-0000-0000-0000955E0000}"/>
    <cellStyle name="Standaard 4 4 2 6 6" xfId="4949" xr:uid="{00000000-0005-0000-0000-0000965E0000}"/>
    <cellStyle name="Standaard 4 4 2 6 6 2" xfId="29042" xr:uid="{00000000-0005-0000-0000-0000975E0000}"/>
    <cellStyle name="Standaard 4 4 2 6 7" xfId="12792" xr:uid="{00000000-0005-0000-0000-0000985E0000}"/>
    <cellStyle name="Standaard 4 4 2 6 7 2" xfId="29043" xr:uid="{00000000-0005-0000-0000-0000995E0000}"/>
    <cellStyle name="Standaard 4 4 2 6 8" xfId="17460" xr:uid="{00000000-0005-0000-0000-00009A5E0000}"/>
    <cellStyle name="Standaard 4 4 2 6 9" xfId="29008" xr:uid="{00000000-0005-0000-0000-00009B5E0000}"/>
    <cellStyle name="Standaard 4 4 2 7" xfId="472" xr:uid="{00000000-0005-0000-0000-00009C5E0000}"/>
    <cellStyle name="Standaard 4 4 2 7 2" xfId="2030" xr:uid="{00000000-0005-0000-0000-00009D5E0000}"/>
    <cellStyle name="Standaard 4 4 2 7 2 2" xfId="4361" xr:uid="{00000000-0005-0000-0000-00009E5E0000}"/>
    <cellStyle name="Standaard 4 4 2 7 2 2 2" xfId="9028" xr:uid="{00000000-0005-0000-0000-00009F5E0000}"/>
    <cellStyle name="Standaard 4 4 2 7 2 2 2 2" xfId="29047" xr:uid="{00000000-0005-0000-0000-0000A05E0000}"/>
    <cellStyle name="Standaard 4 4 2 7 2 2 3" xfId="12806" xr:uid="{00000000-0005-0000-0000-0000A15E0000}"/>
    <cellStyle name="Standaard 4 4 2 7 2 2 3 2" xfId="29048" xr:uid="{00000000-0005-0000-0000-0000A25E0000}"/>
    <cellStyle name="Standaard 4 4 2 7 2 2 4" xfId="17474" xr:uid="{00000000-0005-0000-0000-0000A35E0000}"/>
    <cellStyle name="Standaard 4 4 2 7 2 2 5" xfId="29046" xr:uid="{00000000-0005-0000-0000-0000A45E0000}"/>
    <cellStyle name="Standaard 4 4 2 7 2 3" xfId="6697" xr:uid="{00000000-0005-0000-0000-0000A55E0000}"/>
    <cellStyle name="Standaard 4 4 2 7 2 3 2" xfId="29049" xr:uid="{00000000-0005-0000-0000-0000A65E0000}"/>
    <cellStyle name="Standaard 4 4 2 7 2 4" xfId="12805" xr:uid="{00000000-0005-0000-0000-0000A75E0000}"/>
    <cellStyle name="Standaard 4 4 2 7 2 4 2" xfId="29050" xr:uid="{00000000-0005-0000-0000-0000A85E0000}"/>
    <cellStyle name="Standaard 4 4 2 7 2 5" xfId="17473" xr:uid="{00000000-0005-0000-0000-0000A95E0000}"/>
    <cellStyle name="Standaard 4 4 2 7 2 6" xfId="29045" xr:uid="{00000000-0005-0000-0000-0000AA5E0000}"/>
    <cellStyle name="Standaard 4 4 2 7 3" xfId="1253" xr:uid="{00000000-0005-0000-0000-0000AB5E0000}"/>
    <cellStyle name="Standaard 4 4 2 7 3 2" xfId="3584" xr:uid="{00000000-0005-0000-0000-0000AC5E0000}"/>
    <cellStyle name="Standaard 4 4 2 7 3 2 2" xfId="8251" xr:uid="{00000000-0005-0000-0000-0000AD5E0000}"/>
    <cellStyle name="Standaard 4 4 2 7 3 2 2 2" xfId="29053" xr:uid="{00000000-0005-0000-0000-0000AE5E0000}"/>
    <cellStyle name="Standaard 4 4 2 7 3 2 3" xfId="12808" xr:uid="{00000000-0005-0000-0000-0000AF5E0000}"/>
    <cellStyle name="Standaard 4 4 2 7 3 2 3 2" xfId="29054" xr:uid="{00000000-0005-0000-0000-0000B05E0000}"/>
    <cellStyle name="Standaard 4 4 2 7 3 2 4" xfId="17476" xr:uid="{00000000-0005-0000-0000-0000B15E0000}"/>
    <cellStyle name="Standaard 4 4 2 7 3 2 5" xfId="29052" xr:uid="{00000000-0005-0000-0000-0000B25E0000}"/>
    <cellStyle name="Standaard 4 4 2 7 3 3" xfId="5920" xr:uid="{00000000-0005-0000-0000-0000B35E0000}"/>
    <cellStyle name="Standaard 4 4 2 7 3 3 2" xfId="29055" xr:uid="{00000000-0005-0000-0000-0000B45E0000}"/>
    <cellStyle name="Standaard 4 4 2 7 3 4" xfId="12807" xr:uid="{00000000-0005-0000-0000-0000B55E0000}"/>
    <cellStyle name="Standaard 4 4 2 7 3 4 2" xfId="29056" xr:uid="{00000000-0005-0000-0000-0000B65E0000}"/>
    <cellStyle name="Standaard 4 4 2 7 3 5" xfId="17475" xr:uid="{00000000-0005-0000-0000-0000B75E0000}"/>
    <cellStyle name="Standaard 4 4 2 7 3 6" xfId="29051" xr:uid="{00000000-0005-0000-0000-0000B85E0000}"/>
    <cellStyle name="Standaard 4 4 2 7 4" xfId="2807" xr:uid="{00000000-0005-0000-0000-0000B95E0000}"/>
    <cellStyle name="Standaard 4 4 2 7 4 2" xfId="7474" xr:uid="{00000000-0005-0000-0000-0000BA5E0000}"/>
    <cellStyle name="Standaard 4 4 2 7 4 2 2" xfId="29058" xr:uid="{00000000-0005-0000-0000-0000BB5E0000}"/>
    <cellStyle name="Standaard 4 4 2 7 4 3" xfId="12809" xr:uid="{00000000-0005-0000-0000-0000BC5E0000}"/>
    <cellStyle name="Standaard 4 4 2 7 4 3 2" xfId="29059" xr:uid="{00000000-0005-0000-0000-0000BD5E0000}"/>
    <cellStyle name="Standaard 4 4 2 7 4 4" xfId="17477" xr:uid="{00000000-0005-0000-0000-0000BE5E0000}"/>
    <cellStyle name="Standaard 4 4 2 7 4 5" xfId="29057" xr:uid="{00000000-0005-0000-0000-0000BF5E0000}"/>
    <cellStyle name="Standaard 4 4 2 7 5" xfId="5143" xr:uid="{00000000-0005-0000-0000-0000C05E0000}"/>
    <cellStyle name="Standaard 4 4 2 7 5 2" xfId="29060" xr:uid="{00000000-0005-0000-0000-0000C15E0000}"/>
    <cellStyle name="Standaard 4 4 2 7 6" xfId="12804" xr:uid="{00000000-0005-0000-0000-0000C25E0000}"/>
    <cellStyle name="Standaard 4 4 2 7 6 2" xfId="29061" xr:uid="{00000000-0005-0000-0000-0000C35E0000}"/>
    <cellStyle name="Standaard 4 4 2 7 7" xfId="17472" xr:uid="{00000000-0005-0000-0000-0000C45E0000}"/>
    <cellStyle name="Standaard 4 4 2 7 8" xfId="29044" xr:uid="{00000000-0005-0000-0000-0000C55E0000}"/>
    <cellStyle name="Standaard 4 4 2 8" xfId="1642" xr:uid="{00000000-0005-0000-0000-0000C65E0000}"/>
    <cellStyle name="Standaard 4 4 2 8 2" xfId="3973" xr:uid="{00000000-0005-0000-0000-0000C75E0000}"/>
    <cellStyle name="Standaard 4 4 2 8 2 2" xfId="8640" xr:uid="{00000000-0005-0000-0000-0000C85E0000}"/>
    <cellStyle name="Standaard 4 4 2 8 2 2 2" xfId="29064" xr:uid="{00000000-0005-0000-0000-0000C95E0000}"/>
    <cellStyle name="Standaard 4 4 2 8 2 3" xfId="12811" xr:uid="{00000000-0005-0000-0000-0000CA5E0000}"/>
    <cellStyle name="Standaard 4 4 2 8 2 3 2" xfId="29065" xr:uid="{00000000-0005-0000-0000-0000CB5E0000}"/>
    <cellStyle name="Standaard 4 4 2 8 2 4" xfId="17479" xr:uid="{00000000-0005-0000-0000-0000CC5E0000}"/>
    <cellStyle name="Standaard 4 4 2 8 2 5" xfId="29063" xr:uid="{00000000-0005-0000-0000-0000CD5E0000}"/>
    <cellStyle name="Standaard 4 4 2 8 3" xfId="6309" xr:uid="{00000000-0005-0000-0000-0000CE5E0000}"/>
    <cellStyle name="Standaard 4 4 2 8 3 2" xfId="29066" xr:uid="{00000000-0005-0000-0000-0000CF5E0000}"/>
    <cellStyle name="Standaard 4 4 2 8 4" xfId="12810" xr:uid="{00000000-0005-0000-0000-0000D05E0000}"/>
    <cellStyle name="Standaard 4 4 2 8 4 2" xfId="29067" xr:uid="{00000000-0005-0000-0000-0000D15E0000}"/>
    <cellStyle name="Standaard 4 4 2 8 5" xfId="17478" xr:uid="{00000000-0005-0000-0000-0000D25E0000}"/>
    <cellStyle name="Standaard 4 4 2 8 6" xfId="29062" xr:uid="{00000000-0005-0000-0000-0000D35E0000}"/>
    <cellStyle name="Standaard 4 4 2 9" xfId="865" xr:uid="{00000000-0005-0000-0000-0000D45E0000}"/>
    <cellStyle name="Standaard 4 4 2 9 2" xfId="3196" xr:uid="{00000000-0005-0000-0000-0000D55E0000}"/>
    <cellStyle name="Standaard 4 4 2 9 2 2" xfId="7863" xr:uid="{00000000-0005-0000-0000-0000D65E0000}"/>
    <cellStyle name="Standaard 4 4 2 9 2 2 2" xfId="29070" xr:uid="{00000000-0005-0000-0000-0000D75E0000}"/>
    <cellStyle name="Standaard 4 4 2 9 2 3" xfId="12813" xr:uid="{00000000-0005-0000-0000-0000D85E0000}"/>
    <cellStyle name="Standaard 4 4 2 9 2 3 2" xfId="29071" xr:uid="{00000000-0005-0000-0000-0000D95E0000}"/>
    <cellStyle name="Standaard 4 4 2 9 2 4" xfId="17481" xr:uid="{00000000-0005-0000-0000-0000DA5E0000}"/>
    <cellStyle name="Standaard 4 4 2 9 2 5" xfId="29069" xr:uid="{00000000-0005-0000-0000-0000DB5E0000}"/>
    <cellStyle name="Standaard 4 4 2 9 3" xfId="5532" xr:uid="{00000000-0005-0000-0000-0000DC5E0000}"/>
    <cellStyle name="Standaard 4 4 2 9 3 2" xfId="29072" xr:uid="{00000000-0005-0000-0000-0000DD5E0000}"/>
    <cellStyle name="Standaard 4 4 2 9 4" xfId="12812" xr:uid="{00000000-0005-0000-0000-0000DE5E0000}"/>
    <cellStyle name="Standaard 4 4 2 9 4 2" xfId="29073" xr:uid="{00000000-0005-0000-0000-0000DF5E0000}"/>
    <cellStyle name="Standaard 4 4 2 9 5" xfId="17480" xr:uid="{00000000-0005-0000-0000-0000E05E0000}"/>
    <cellStyle name="Standaard 4 4 2 9 6" xfId="29068" xr:uid="{00000000-0005-0000-0000-0000E15E0000}"/>
    <cellStyle name="Standaard 4 4 3" xfId="83" xr:uid="{00000000-0005-0000-0000-0000E25E0000}"/>
    <cellStyle name="Standaard 4 4 3 10" xfId="2423" xr:uid="{00000000-0005-0000-0000-0000E35E0000}"/>
    <cellStyle name="Standaard 4 4 3 10 2" xfId="7090" xr:uid="{00000000-0005-0000-0000-0000E45E0000}"/>
    <cellStyle name="Standaard 4 4 3 10 2 2" xfId="29076" xr:uid="{00000000-0005-0000-0000-0000E55E0000}"/>
    <cellStyle name="Standaard 4 4 3 10 3" xfId="12815" xr:uid="{00000000-0005-0000-0000-0000E65E0000}"/>
    <cellStyle name="Standaard 4 4 3 10 3 2" xfId="29077" xr:uid="{00000000-0005-0000-0000-0000E75E0000}"/>
    <cellStyle name="Standaard 4 4 3 10 4" xfId="17483" xr:uid="{00000000-0005-0000-0000-0000E85E0000}"/>
    <cellStyle name="Standaard 4 4 3 10 5" xfId="29075" xr:uid="{00000000-0005-0000-0000-0000E95E0000}"/>
    <cellStyle name="Standaard 4 4 3 11" xfId="4702" xr:uid="{00000000-0005-0000-0000-0000EA5E0000}"/>
    <cellStyle name="Standaard 4 4 3 11 2" xfId="29078" xr:uid="{00000000-0005-0000-0000-0000EB5E0000}"/>
    <cellStyle name="Standaard 4 4 3 12" xfId="12814" xr:uid="{00000000-0005-0000-0000-0000EC5E0000}"/>
    <cellStyle name="Standaard 4 4 3 12 2" xfId="29079" xr:uid="{00000000-0005-0000-0000-0000ED5E0000}"/>
    <cellStyle name="Standaard 4 4 3 13" xfId="17482" xr:uid="{00000000-0005-0000-0000-0000EE5E0000}"/>
    <cellStyle name="Standaard 4 4 3 14" xfId="29074" xr:uid="{00000000-0005-0000-0000-0000EF5E0000}"/>
    <cellStyle name="Standaard 4 4 3 2" xfId="84" xr:uid="{00000000-0005-0000-0000-0000F05E0000}"/>
    <cellStyle name="Standaard 4 4 3 2 10" xfId="17484" xr:uid="{00000000-0005-0000-0000-0000F15E0000}"/>
    <cellStyle name="Standaard 4 4 3 2 11" xfId="29080" xr:uid="{00000000-0005-0000-0000-0000F25E0000}"/>
    <cellStyle name="Standaard 4 4 3 2 2" xfId="169" xr:uid="{00000000-0005-0000-0000-0000F35E0000}"/>
    <cellStyle name="Standaard 4 4 3 2 2 10" xfId="29081" xr:uid="{00000000-0005-0000-0000-0000F45E0000}"/>
    <cellStyle name="Standaard 4 4 3 2 2 2" xfId="363" xr:uid="{00000000-0005-0000-0000-0000F55E0000}"/>
    <cellStyle name="Standaard 4 4 3 2 2 2 2" xfId="754" xr:uid="{00000000-0005-0000-0000-0000F65E0000}"/>
    <cellStyle name="Standaard 4 4 3 2 2 2 2 2" xfId="2312" xr:uid="{00000000-0005-0000-0000-0000F75E0000}"/>
    <cellStyle name="Standaard 4 4 3 2 2 2 2 2 2" xfId="4643" xr:uid="{00000000-0005-0000-0000-0000F85E0000}"/>
    <cellStyle name="Standaard 4 4 3 2 2 2 2 2 2 2" xfId="9310" xr:uid="{00000000-0005-0000-0000-0000F95E0000}"/>
    <cellStyle name="Standaard 4 4 3 2 2 2 2 2 2 2 2" xfId="29086" xr:uid="{00000000-0005-0000-0000-0000FA5E0000}"/>
    <cellStyle name="Standaard 4 4 3 2 2 2 2 2 2 3" xfId="12821" xr:uid="{00000000-0005-0000-0000-0000FB5E0000}"/>
    <cellStyle name="Standaard 4 4 3 2 2 2 2 2 2 3 2" xfId="29087" xr:uid="{00000000-0005-0000-0000-0000FC5E0000}"/>
    <cellStyle name="Standaard 4 4 3 2 2 2 2 2 2 4" xfId="17489" xr:uid="{00000000-0005-0000-0000-0000FD5E0000}"/>
    <cellStyle name="Standaard 4 4 3 2 2 2 2 2 2 5" xfId="29085" xr:uid="{00000000-0005-0000-0000-0000FE5E0000}"/>
    <cellStyle name="Standaard 4 4 3 2 2 2 2 2 3" xfId="6979" xr:uid="{00000000-0005-0000-0000-0000FF5E0000}"/>
    <cellStyle name="Standaard 4 4 3 2 2 2 2 2 3 2" xfId="29088" xr:uid="{00000000-0005-0000-0000-0000005F0000}"/>
    <cellStyle name="Standaard 4 4 3 2 2 2 2 2 4" xfId="12820" xr:uid="{00000000-0005-0000-0000-0000015F0000}"/>
    <cellStyle name="Standaard 4 4 3 2 2 2 2 2 4 2" xfId="29089" xr:uid="{00000000-0005-0000-0000-0000025F0000}"/>
    <cellStyle name="Standaard 4 4 3 2 2 2 2 2 5" xfId="17488" xr:uid="{00000000-0005-0000-0000-0000035F0000}"/>
    <cellStyle name="Standaard 4 4 3 2 2 2 2 2 6" xfId="29084" xr:uid="{00000000-0005-0000-0000-0000045F0000}"/>
    <cellStyle name="Standaard 4 4 3 2 2 2 2 3" xfId="1535" xr:uid="{00000000-0005-0000-0000-0000055F0000}"/>
    <cellStyle name="Standaard 4 4 3 2 2 2 2 3 2" xfId="3866" xr:uid="{00000000-0005-0000-0000-0000065F0000}"/>
    <cellStyle name="Standaard 4 4 3 2 2 2 2 3 2 2" xfId="8533" xr:uid="{00000000-0005-0000-0000-0000075F0000}"/>
    <cellStyle name="Standaard 4 4 3 2 2 2 2 3 2 2 2" xfId="29092" xr:uid="{00000000-0005-0000-0000-0000085F0000}"/>
    <cellStyle name="Standaard 4 4 3 2 2 2 2 3 2 3" xfId="12823" xr:uid="{00000000-0005-0000-0000-0000095F0000}"/>
    <cellStyle name="Standaard 4 4 3 2 2 2 2 3 2 3 2" xfId="29093" xr:uid="{00000000-0005-0000-0000-00000A5F0000}"/>
    <cellStyle name="Standaard 4 4 3 2 2 2 2 3 2 4" xfId="17491" xr:uid="{00000000-0005-0000-0000-00000B5F0000}"/>
    <cellStyle name="Standaard 4 4 3 2 2 2 2 3 2 5" xfId="29091" xr:uid="{00000000-0005-0000-0000-00000C5F0000}"/>
    <cellStyle name="Standaard 4 4 3 2 2 2 2 3 3" xfId="6202" xr:uid="{00000000-0005-0000-0000-00000D5F0000}"/>
    <cellStyle name="Standaard 4 4 3 2 2 2 2 3 3 2" xfId="29094" xr:uid="{00000000-0005-0000-0000-00000E5F0000}"/>
    <cellStyle name="Standaard 4 4 3 2 2 2 2 3 4" xfId="12822" xr:uid="{00000000-0005-0000-0000-00000F5F0000}"/>
    <cellStyle name="Standaard 4 4 3 2 2 2 2 3 4 2" xfId="29095" xr:uid="{00000000-0005-0000-0000-0000105F0000}"/>
    <cellStyle name="Standaard 4 4 3 2 2 2 2 3 5" xfId="17490" xr:uid="{00000000-0005-0000-0000-0000115F0000}"/>
    <cellStyle name="Standaard 4 4 3 2 2 2 2 3 6" xfId="29090" xr:uid="{00000000-0005-0000-0000-0000125F0000}"/>
    <cellStyle name="Standaard 4 4 3 2 2 2 2 4" xfId="3089" xr:uid="{00000000-0005-0000-0000-0000135F0000}"/>
    <cellStyle name="Standaard 4 4 3 2 2 2 2 4 2" xfId="7756" xr:uid="{00000000-0005-0000-0000-0000145F0000}"/>
    <cellStyle name="Standaard 4 4 3 2 2 2 2 4 2 2" xfId="29097" xr:uid="{00000000-0005-0000-0000-0000155F0000}"/>
    <cellStyle name="Standaard 4 4 3 2 2 2 2 4 3" xfId="12824" xr:uid="{00000000-0005-0000-0000-0000165F0000}"/>
    <cellStyle name="Standaard 4 4 3 2 2 2 2 4 3 2" xfId="29098" xr:uid="{00000000-0005-0000-0000-0000175F0000}"/>
    <cellStyle name="Standaard 4 4 3 2 2 2 2 4 4" xfId="17492" xr:uid="{00000000-0005-0000-0000-0000185F0000}"/>
    <cellStyle name="Standaard 4 4 3 2 2 2 2 4 5" xfId="29096" xr:uid="{00000000-0005-0000-0000-0000195F0000}"/>
    <cellStyle name="Standaard 4 4 3 2 2 2 2 5" xfId="5425" xr:uid="{00000000-0005-0000-0000-00001A5F0000}"/>
    <cellStyle name="Standaard 4 4 3 2 2 2 2 5 2" xfId="29099" xr:uid="{00000000-0005-0000-0000-00001B5F0000}"/>
    <cellStyle name="Standaard 4 4 3 2 2 2 2 6" xfId="12819" xr:uid="{00000000-0005-0000-0000-00001C5F0000}"/>
    <cellStyle name="Standaard 4 4 3 2 2 2 2 6 2" xfId="29100" xr:uid="{00000000-0005-0000-0000-00001D5F0000}"/>
    <cellStyle name="Standaard 4 4 3 2 2 2 2 7" xfId="17487" xr:uid="{00000000-0005-0000-0000-00001E5F0000}"/>
    <cellStyle name="Standaard 4 4 3 2 2 2 2 8" xfId="29083" xr:uid="{00000000-0005-0000-0000-00001F5F0000}"/>
    <cellStyle name="Standaard 4 4 3 2 2 2 3" xfId="1924" xr:uid="{00000000-0005-0000-0000-0000205F0000}"/>
    <cellStyle name="Standaard 4 4 3 2 2 2 3 2" xfId="4255" xr:uid="{00000000-0005-0000-0000-0000215F0000}"/>
    <cellStyle name="Standaard 4 4 3 2 2 2 3 2 2" xfId="8922" xr:uid="{00000000-0005-0000-0000-0000225F0000}"/>
    <cellStyle name="Standaard 4 4 3 2 2 2 3 2 2 2" xfId="29103" xr:uid="{00000000-0005-0000-0000-0000235F0000}"/>
    <cellStyle name="Standaard 4 4 3 2 2 2 3 2 3" xfId="12826" xr:uid="{00000000-0005-0000-0000-0000245F0000}"/>
    <cellStyle name="Standaard 4 4 3 2 2 2 3 2 3 2" xfId="29104" xr:uid="{00000000-0005-0000-0000-0000255F0000}"/>
    <cellStyle name="Standaard 4 4 3 2 2 2 3 2 4" xfId="17494" xr:uid="{00000000-0005-0000-0000-0000265F0000}"/>
    <cellStyle name="Standaard 4 4 3 2 2 2 3 2 5" xfId="29102" xr:uid="{00000000-0005-0000-0000-0000275F0000}"/>
    <cellStyle name="Standaard 4 4 3 2 2 2 3 3" xfId="6591" xr:uid="{00000000-0005-0000-0000-0000285F0000}"/>
    <cellStyle name="Standaard 4 4 3 2 2 2 3 3 2" xfId="29105" xr:uid="{00000000-0005-0000-0000-0000295F0000}"/>
    <cellStyle name="Standaard 4 4 3 2 2 2 3 4" xfId="12825" xr:uid="{00000000-0005-0000-0000-00002A5F0000}"/>
    <cellStyle name="Standaard 4 4 3 2 2 2 3 4 2" xfId="29106" xr:uid="{00000000-0005-0000-0000-00002B5F0000}"/>
    <cellStyle name="Standaard 4 4 3 2 2 2 3 5" xfId="17493" xr:uid="{00000000-0005-0000-0000-00002C5F0000}"/>
    <cellStyle name="Standaard 4 4 3 2 2 2 3 6" xfId="29101" xr:uid="{00000000-0005-0000-0000-00002D5F0000}"/>
    <cellStyle name="Standaard 4 4 3 2 2 2 4" xfId="1147" xr:uid="{00000000-0005-0000-0000-00002E5F0000}"/>
    <cellStyle name="Standaard 4 4 3 2 2 2 4 2" xfId="3478" xr:uid="{00000000-0005-0000-0000-00002F5F0000}"/>
    <cellStyle name="Standaard 4 4 3 2 2 2 4 2 2" xfId="8145" xr:uid="{00000000-0005-0000-0000-0000305F0000}"/>
    <cellStyle name="Standaard 4 4 3 2 2 2 4 2 2 2" xfId="29109" xr:uid="{00000000-0005-0000-0000-0000315F0000}"/>
    <cellStyle name="Standaard 4 4 3 2 2 2 4 2 3" xfId="12828" xr:uid="{00000000-0005-0000-0000-0000325F0000}"/>
    <cellStyle name="Standaard 4 4 3 2 2 2 4 2 3 2" xfId="29110" xr:uid="{00000000-0005-0000-0000-0000335F0000}"/>
    <cellStyle name="Standaard 4 4 3 2 2 2 4 2 4" xfId="17496" xr:uid="{00000000-0005-0000-0000-0000345F0000}"/>
    <cellStyle name="Standaard 4 4 3 2 2 2 4 2 5" xfId="29108" xr:uid="{00000000-0005-0000-0000-0000355F0000}"/>
    <cellStyle name="Standaard 4 4 3 2 2 2 4 3" xfId="5814" xr:uid="{00000000-0005-0000-0000-0000365F0000}"/>
    <cellStyle name="Standaard 4 4 3 2 2 2 4 3 2" xfId="29111" xr:uid="{00000000-0005-0000-0000-0000375F0000}"/>
    <cellStyle name="Standaard 4 4 3 2 2 2 4 4" xfId="12827" xr:uid="{00000000-0005-0000-0000-0000385F0000}"/>
    <cellStyle name="Standaard 4 4 3 2 2 2 4 4 2" xfId="29112" xr:uid="{00000000-0005-0000-0000-0000395F0000}"/>
    <cellStyle name="Standaard 4 4 3 2 2 2 4 5" xfId="17495" xr:uid="{00000000-0005-0000-0000-00003A5F0000}"/>
    <cellStyle name="Standaard 4 4 3 2 2 2 4 6" xfId="29107" xr:uid="{00000000-0005-0000-0000-00003B5F0000}"/>
    <cellStyle name="Standaard 4 4 3 2 2 2 5" xfId="2701" xr:uid="{00000000-0005-0000-0000-00003C5F0000}"/>
    <cellStyle name="Standaard 4 4 3 2 2 2 5 2" xfId="7368" xr:uid="{00000000-0005-0000-0000-00003D5F0000}"/>
    <cellStyle name="Standaard 4 4 3 2 2 2 5 2 2" xfId="29114" xr:uid="{00000000-0005-0000-0000-00003E5F0000}"/>
    <cellStyle name="Standaard 4 4 3 2 2 2 5 3" xfId="12829" xr:uid="{00000000-0005-0000-0000-00003F5F0000}"/>
    <cellStyle name="Standaard 4 4 3 2 2 2 5 3 2" xfId="29115" xr:uid="{00000000-0005-0000-0000-0000405F0000}"/>
    <cellStyle name="Standaard 4 4 3 2 2 2 5 4" xfId="17497" xr:uid="{00000000-0005-0000-0000-0000415F0000}"/>
    <cellStyle name="Standaard 4 4 3 2 2 2 5 5" xfId="29113" xr:uid="{00000000-0005-0000-0000-0000425F0000}"/>
    <cellStyle name="Standaard 4 4 3 2 2 2 6" xfId="5037" xr:uid="{00000000-0005-0000-0000-0000435F0000}"/>
    <cellStyle name="Standaard 4 4 3 2 2 2 6 2" xfId="29116" xr:uid="{00000000-0005-0000-0000-0000445F0000}"/>
    <cellStyle name="Standaard 4 4 3 2 2 2 7" xfId="12818" xr:uid="{00000000-0005-0000-0000-0000455F0000}"/>
    <cellStyle name="Standaard 4 4 3 2 2 2 7 2" xfId="29117" xr:uid="{00000000-0005-0000-0000-0000465F0000}"/>
    <cellStyle name="Standaard 4 4 3 2 2 2 8" xfId="17486" xr:uid="{00000000-0005-0000-0000-0000475F0000}"/>
    <cellStyle name="Standaard 4 4 3 2 2 2 9" xfId="29082" xr:uid="{00000000-0005-0000-0000-0000485F0000}"/>
    <cellStyle name="Standaard 4 4 3 2 2 3" xfId="560" xr:uid="{00000000-0005-0000-0000-0000495F0000}"/>
    <cellStyle name="Standaard 4 4 3 2 2 3 2" xfId="2118" xr:uid="{00000000-0005-0000-0000-00004A5F0000}"/>
    <cellStyle name="Standaard 4 4 3 2 2 3 2 2" xfId="4449" xr:uid="{00000000-0005-0000-0000-00004B5F0000}"/>
    <cellStyle name="Standaard 4 4 3 2 2 3 2 2 2" xfId="9116" xr:uid="{00000000-0005-0000-0000-00004C5F0000}"/>
    <cellStyle name="Standaard 4 4 3 2 2 3 2 2 2 2" xfId="29121" xr:uid="{00000000-0005-0000-0000-00004D5F0000}"/>
    <cellStyle name="Standaard 4 4 3 2 2 3 2 2 3" xfId="12832" xr:uid="{00000000-0005-0000-0000-00004E5F0000}"/>
    <cellStyle name="Standaard 4 4 3 2 2 3 2 2 3 2" xfId="29122" xr:uid="{00000000-0005-0000-0000-00004F5F0000}"/>
    <cellStyle name="Standaard 4 4 3 2 2 3 2 2 4" xfId="17500" xr:uid="{00000000-0005-0000-0000-0000505F0000}"/>
    <cellStyle name="Standaard 4 4 3 2 2 3 2 2 5" xfId="29120" xr:uid="{00000000-0005-0000-0000-0000515F0000}"/>
    <cellStyle name="Standaard 4 4 3 2 2 3 2 3" xfId="6785" xr:uid="{00000000-0005-0000-0000-0000525F0000}"/>
    <cellStyle name="Standaard 4 4 3 2 2 3 2 3 2" xfId="29123" xr:uid="{00000000-0005-0000-0000-0000535F0000}"/>
    <cellStyle name="Standaard 4 4 3 2 2 3 2 4" xfId="12831" xr:uid="{00000000-0005-0000-0000-0000545F0000}"/>
    <cellStyle name="Standaard 4 4 3 2 2 3 2 4 2" xfId="29124" xr:uid="{00000000-0005-0000-0000-0000555F0000}"/>
    <cellStyle name="Standaard 4 4 3 2 2 3 2 5" xfId="17499" xr:uid="{00000000-0005-0000-0000-0000565F0000}"/>
    <cellStyle name="Standaard 4 4 3 2 2 3 2 6" xfId="29119" xr:uid="{00000000-0005-0000-0000-0000575F0000}"/>
    <cellStyle name="Standaard 4 4 3 2 2 3 3" xfId="1341" xr:uid="{00000000-0005-0000-0000-0000585F0000}"/>
    <cellStyle name="Standaard 4 4 3 2 2 3 3 2" xfId="3672" xr:uid="{00000000-0005-0000-0000-0000595F0000}"/>
    <cellStyle name="Standaard 4 4 3 2 2 3 3 2 2" xfId="8339" xr:uid="{00000000-0005-0000-0000-00005A5F0000}"/>
    <cellStyle name="Standaard 4 4 3 2 2 3 3 2 2 2" xfId="29127" xr:uid="{00000000-0005-0000-0000-00005B5F0000}"/>
    <cellStyle name="Standaard 4 4 3 2 2 3 3 2 3" xfId="12834" xr:uid="{00000000-0005-0000-0000-00005C5F0000}"/>
    <cellStyle name="Standaard 4 4 3 2 2 3 3 2 3 2" xfId="29128" xr:uid="{00000000-0005-0000-0000-00005D5F0000}"/>
    <cellStyle name="Standaard 4 4 3 2 2 3 3 2 4" xfId="17502" xr:uid="{00000000-0005-0000-0000-00005E5F0000}"/>
    <cellStyle name="Standaard 4 4 3 2 2 3 3 2 5" xfId="29126" xr:uid="{00000000-0005-0000-0000-00005F5F0000}"/>
    <cellStyle name="Standaard 4 4 3 2 2 3 3 3" xfId="6008" xr:uid="{00000000-0005-0000-0000-0000605F0000}"/>
    <cellStyle name="Standaard 4 4 3 2 2 3 3 3 2" xfId="29129" xr:uid="{00000000-0005-0000-0000-0000615F0000}"/>
    <cellStyle name="Standaard 4 4 3 2 2 3 3 4" xfId="12833" xr:uid="{00000000-0005-0000-0000-0000625F0000}"/>
    <cellStyle name="Standaard 4 4 3 2 2 3 3 4 2" xfId="29130" xr:uid="{00000000-0005-0000-0000-0000635F0000}"/>
    <cellStyle name="Standaard 4 4 3 2 2 3 3 5" xfId="17501" xr:uid="{00000000-0005-0000-0000-0000645F0000}"/>
    <cellStyle name="Standaard 4 4 3 2 2 3 3 6" xfId="29125" xr:uid="{00000000-0005-0000-0000-0000655F0000}"/>
    <cellStyle name="Standaard 4 4 3 2 2 3 4" xfId="2895" xr:uid="{00000000-0005-0000-0000-0000665F0000}"/>
    <cellStyle name="Standaard 4 4 3 2 2 3 4 2" xfId="7562" xr:uid="{00000000-0005-0000-0000-0000675F0000}"/>
    <cellStyle name="Standaard 4 4 3 2 2 3 4 2 2" xfId="29132" xr:uid="{00000000-0005-0000-0000-0000685F0000}"/>
    <cellStyle name="Standaard 4 4 3 2 2 3 4 3" xfId="12835" xr:uid="{00000000-0005-0000-0000-0000695F0000}"/>
    <cellStyle name="Standaard 4 4 3 2 2 3 4 3 2" xfId="29133" xr:uid="{00000000-0005-0000-0000-00006A5F0000}"/>
    <cellStyle name="Standaard 4 4 3 2 2 3 4 4" xfId="17503" xr:uid="{00000000-0005-0000-0000-00006B5F0000}"/>
    <cellStyle name="Standaard 4 4 3 2 2 3 4 5" xfId="29131" xr:uid="{00000000-0005-0000-0000-00006C5F0000}"/>
    <cellStyle name="Standaard 4 4 3 2 2 3 5" xfId="5231" xr:uid="{00000000-0005-0000-0000-00006D5F0000}"/>
    <cellStyle name="Standaard 4 4 3 2 2 3 5 2" xfId="29134" xr:uid="{00000000-0005-0000-0000-00006E5F0000}"/>
    <cellStyle name="Standaard 4 4 3 2 2 3 6" xfId="12830" xr:uid="{00000000-0005-0000-0000-00006F5F0000}"/>
    <cellStyle name="Standaard 4 4 3 2 2 3 6 2" xfId="29135" xr:uid="{00000000-0005-0000-0000-0000705F0000}"/>
    <cellStyle name="Standaard 4 4 3 2 2 3 7" xfId="17498" xr:uid="{00000000-0005-0000-0000-0000715F0000}"/>
    <cellStyle name="Standaard 4 4 3 2 2 3 8" xfId="29118" xr:uid="{00000000-0005-0000-0000-0000725F0000}"/>
    <cellStyle name="Standaard 4 4 3 2 2 4" xfId="1730" xr:uid="{00000000-0005-0000-0000-0000735F0000}"/>
    <cellStyle name="Standaard 4 4 3 2 2 4 2" xfId="4061" xr:uid="{00000000-0005-0000-0000-0000745F0000}"/>
    <cellStyle name="Standaard 4 4 3 2 2 4 2 2" xfId="8728" xr:uid="{00000000-0005-0000-0000-0000755F0000}"/>
    <cellStyle name="Standaard 4 4 3 2 2 4 2 2 2" xfId="29138" xr:uid="{00000000-0005-0000-0000-0000765F0000}"/>
    <cellStyle name="Standaard 4 4 3 2 2 4 2 3" xfId="12837" xr:uid="{00000000-0005-0000-0000-0000775F0000}"/>
    <cellStyle name="Standaard 4 4 3 2 2 4 2 3 2" xfId="29139" xr:uid="{00000000-0005-0000-0000-0000785F0000}"/>
    <cellStyle name="Standaard 4 4 3 2 2 4 2 4" xfId="17505" xr:uid="{00000000-0005-0000-0000-0000795F0000}"/>
    <cellStyle name="Standaard 4 4 3 2 2 4 2 5" xfId="29137" xr:uid="{00000000-0005-0000-0000-00007A5F0000}"/>
    <cellStyle name="Standaard 4 4 3 2 2 4 3" xfId="6397" xr:uid="{00000000-0005-0000-0000-00007B5F0000}"/>
    <cellStyle name="Standaard 4 4 3 2 2 4 3 2" xfId="29140" xr:uid="{00000000-0005-0000-0000-00007C5F0000}"/>
    <cellStyle name="Standaard 4 4 3 2 2 4 4" xfId="12836" xr:uid="{00000000-0005-0000-0000-00007D5F0000}"/>
    <cellStyle name="Standaard 4 4 3 2 2 4 4 2" xfId="29141" xr:uid="{00000000-0005-0000-0000-00007E5F0000}"/>
    <cellStyle name="Standaard 4 4 3 2 2 4 5" xfId="17504" xr:uid="{00000000-0005-0000-0000-00007F5F0000}"/>
    <cellStyle name="Standaard 4 4 3 2 2 4 6" xfId="29136" xr:uid="{00000000-0005-0000-0000-0000805F0000}"/>
    <cellStyle name="Standaard 4 4 3 2 2 5" xfId="953" xr:uid="{00000000-0005-0000-0000-0000815F0000}"/>
    <cellStyle name="Standaard 4 4 3 2 2 5 2" xfId="3284" xr:uid="{00000000-0005-0000-0000-0000825F0000}"/>
    <cellStyle name="Standaard 4 4 3 2 2 5 2 2" xfId="7951" xr:uid="{00000000-0005-0000-0000-0000835F0000}"/>
    <cellStyle name="Standaard 4 4 3 2 2 5 2 2 2" xfId="29144" xr:uid="{00000000-0005-0000-0000-0000845F0000}"/>
    <cellStyle name="Standaard 4 4 3 2 2 5 2 3" xfId="12839" xr:uid="{00000000-0005-0000-0000-0000855F0000}"/>
    <cellStyle name="Standaard 4 4 3 2 2 5 2 3 2" xfId="29145" xr:uid="{00000000-0005-0000-0000-0000865F0000}"/>
    <cellStyle name="Standaard 4 4 3 2 2 5 2 4" xfId="17507" xr:uid="{00000000-0005-0000-0000-0000875F0000}"/>
    <cellStyle name="Standaard 4 4 3 2 2 5 2 5" xfId="29143" xr:uid="{00000000-0005-0000-0000-0000885F0000}"/>
    <cellStyle name="Standaard 4 4 3 2 2 5 3" xfId="5620" xr:uid="{00000000-0005-0000-0000-0000895F0000}"/>
    <cellStyle name="Standaard 4 4 3 2 2 5 3 2" xfId="29146" xr:uid="{00000000-0005-0000-0000-00008A5F0000}"/>
    <cellStyle name="Standaard 4 4 3 2 2 5 4" xfId="12838" xr:uid="{00000000-0005-0000-0000-00008B5F0000}"/>
    <cellStyle name="Standaard 4 4 3 2 2 5 4 2" xfId="29147" xr:uid="{00000000-0005-0000-0000-00008C5F0000}"/>
    <cellStyle name="Standaard 4 4 3 2 2 5 5" xfId="17506" xr:uid="{00000000-0005-0000-0000-00008D5F0000}"/>
    <cellStyle name="Standaard 4 4 3 2 2 5 6" xfId="29142" xr:uid="{00000000-0005-0000-0000-00008E5F0000}"/>
    <cellStyle name="Standaard 4 4 3 2 2 6" xfId="2507" xr:uid="{00000000-0005-0000-0000-00008F5F0000}"/>
    <cellStyle name="Standaard 4 4 3 2 2 6 2" xfId="7174" xr:uid="{00000000-0005-0000-0000-0000905F0000}"/>
    <cellStyle name="Standaard 4 4 3 2 2 6 2 2" xfId="29149" xr:uid="{00000000-0005-0000-0000-0000915F0000}"/>
    <cellStyle name="Standaard 4 4 3 2 2 6 3" xfId="12840" xr:uid="{00000000-0005-0000-0000-0000925F0000}"/>
    <cellStyle name="Standaard 4 4 3 2 2 6 3 2" xfId="29150" xr:uid="{00000000-0005-0000-0000-0000935F0000}"/>
    <cellStyle name="Standaard 4 4 3 2 2 6 4" xfId="17508" xr:uid="{00000000-0005-0000-0000-0000945F0000}"/>
    <cellStyle name="Standaard 4 4 3 2 2 6 5" xfId="29148" xr:uid="{00000000-0005-0000-0000-0000955F0000}"/>
    <cellStyle name="Standaard 4 4 3 2 2 7" xfId="4843" xr:uid="{00000000-0005-0000-0000-0000965F0000}"/>
    <cellStyle name="Standaard 4 4 3 2 2 7 2" xfId="29151" xr:uid="{00000000-0005-0000-0000-0000975F0000}"/>
    <cellStyle name="Standaard 4 4 3 2 2 8" xfId="12817" xr:uid="{00000000-0005-0000-0000-0000985F0000}"/>
    <cellStyle name="Standaard 4 4 3 2 2 8 2" xfId="29152" xr:uid="{00000000-0005-0000-0000-0000995F0000}"/>
    <cellStyle name="Standaard 4 4 3 2 2 9" xfId="17485" xr:uid="{00000000-0005-0000-0000-00009A5F0000}"/>
    <cellStyle name="Standaard 4 4 3 2 3" xfId="280" xr:uid="{00000000-0005-0000-0000-00009B5F0000}"/>
    <cellStyle name="Standaard 4 4 3 2 3 2" xfId="671" xr:uid="{00000000-0005-0000-0000-00009C5F0000}"/>
    <cellStyle name="Standaard 4 4 3 2 3 2 2" xfId="2229" xr:uid="{00000000-0005-0000-0000-00009D5F0000}"/>
    <cellStyle name="Standaard 4 4 3 2 3 2 2 2" xfId="4560" xr:uid="{00000000-0005-0000-0000-00009E5F0000}"/>
    <cellStyle name="Standaard 4 4 3 2 3 2 2 2 2" xfId="9227" xr:uid="{00000000-0005-0000-0000-00009F5F0000}"/>
    <cellStyle name="Standaard 4 4 3 2 3 2 2 2 2 2" xfId="29157" xr:uid="{00000000-0005-0000-0000-0000A05F0000}"/>
    <cellStyle name="Standaard 4 4 3 2 3 2 2 2 3" xfId="12844" xr:uid="{00000000-0005-0000-0000-0000A15F0000}"/>
    <cellStyle name="Standaard 4 4 3 2 3 2 2 2 3 2" xfId="29158" xr:uid="{00000000-0005-0000-0000-0000A25F0000}"/>
    <cellStyle name="Standaard 4 4 3 2 3 2 2 2 4" xfId="17512" xr:uid="{00000000-0005-0000-0000-0000A35F0000}"/>
    <cellStyle name="Standaard 4 4 3 2 3 2 2 2 5" xfId="29156" xr:uid="{00000000-0005-0000-0000-0000A45F0000}"/>
    <cellStyle name="Standaard 4 4 3 2 3 2 2 3" xfId="6896" xr:uid="{00000000-0005-0000-0000-0000A55F0000}"/>
    <cellStyle name="Standaard 4 4 3 2 3 2 2 3 2" xfId="29159" xr:uid="{00000000-0005-0000-0000-0000A65F0000}"/>
    <cellStyle name="Standaard 4 4 3 2 3 2 2 4" xfId="12843" xr:uid="{00000000-0005-0000-0000-0000A75F0000}"/>
    <cellStyle name="Standaard 4 4 3 2 3 2 2 4 2" xfId="29160" xr:uid="{00000000-0005-0000-0000-0000A85F0000}"/>
    <cellStyle name="Standaard 4 4 3 2 3 2 2 5" xfId="17511" xr:uid="{00000000-0005-0000-0000-0000A95F0000}"/>
    <cellStyle name="Standaard 4 4 3 2 3 2 2 6" xfId="29155" xr:uid="{00000000-0005-0000-0000-0000AA5F0000}"/>
    <cellStyle name="Standaard 4 4 3 2 3 2 3" xfId="1452" xr:uid="{00000000-0005-0000-0000-0000AB5F0000}"/>
    <cellStyle name="Standaard 4 4 3 2 3 2 3 2" xfId="3783" xr:uid="{00000000-0005-0000-0000-0000AC5F0000}"/>
    <cellStyle name="Standaard 4 4 3 2 3 2 3 2 2" xfId="8450" xr:uid="{00000000-0005-0000-0000-0000AD5F0000}"/>
    <cellStyle name="Standaard 4 4 3 2 3 2 3 2 2 2" xfId="29163" xr:uid="{00000000-0005-0000-0000-0000AE5F0000}"/>
    <cellStyle name="Standaard 4 4 3 2 3 2 3 2 3" xfId="12846" xr:uid="{00000000-0005-0000-0000-0000AF5F0000}"/>
    <cellStyle name="Standaard 4 4 3 2 3 2 3 2 3 2" xfId="29164" xr:uid="{00000000-0005-0000-0000-0000B05F0000}"/>
    <cellStyle name="Standaard 4 4 3 2 3 2 3 2 4" xfId="17514" xr:uid="{00000000-0005-0000-0000-0000B15F0000}"/>
    <cellStyle name="Standaard 4 4 3 2 3 2 3 2 5" xfId="29162" xr:uid="{00000000-0005-0000-0000-0000B25F0000}"/>
    <cellStyle name="Standaard 4 4 3 2 3 2 3 3" xfId="6119" xr:uid="{00000000-0005-0000-0000-0000B35F0000}"/>
    <cellStyle name="Standaard 4 4 3 2 3 2 3 3 2" xfId="29165" xr:uid="{00000000-0005-0000-0000-0000B45F0000}"/>
    <cellStyle name="Standaard 4 4 3 2 3 2 3 4" xfId="12845" xr:uid="{00000000-0005-0000-0000-0000B55F0000}"/>
    <cellStyle name="Standaard 4 4 3 2 3 2 3 4 2" xfId="29166" xr:uid="{00000000-0005-0000-0000-0000B65F0000}"/>
    <cellStyle name="Standaard 4 4 3 2 3 2 3 5" xfId="17513" xr:uid="{00000000-0005-0000-0000-0000B75F0000}"/>
    <cellStyle name="Standaard 4 4 3 2 3 2 3 6" xfId="29161" xr:uid="{00000000-0005-0000-0000-0000B85F0000}"/>
    <cellStyle name="Standaard 4 4 3 2 3 2 4" xfId="3006" xr:uid="{00000000-0005-0000-0000-0000B95F0000}"/>
    <cellStyle name="Standaard 4 4 3 2 3 2 4 2" xfId="7673" xr:uid="{00000000-0005-0000-0000-0000BA5F0000}"/>
    <cellStyle name="Standaard 4 4 3 2 3 2 4 2 2" xfId="29168" xr:uid="{00000000-0005-0000-0000-0000BB5F0000}"/>
    <cellStyle name="Standaard 4 4 3 2 3 2 4 3" xfId="12847" xr:uid="{00000000-0005-0000-0000-0000BC5F0000}"/>
    <cellStyle name="Standaard 4 4 3 2 3 2 4 3 2" xfId="29169" xr:uid="{00000000-0005-0000-0000-0000BD5F0000}"/>
    <cellStyle name="Standaard 4 4 3 2 3 2 4 4" xfId="17515" xr:uid="{00000000-0005-0000-0000-0000BE5F0000}"/>
    <cellStyle name="Standaard 4 4 3 2 3 2 4 5" xfId="29167" xr:uid="{00000000-0005-0000-0000-0000BF5F0000}"/>
    <cellStyle name="Standaard 4 4 3 2 3 2 5" xfId="5342" xr:uid="{00000000-0005-0000-0000-0000C05F0000}"/>
    <cellStyle name="Standaard 4 4 3 2 3 2 5 2" xfId="29170" xr:uid="{00000000-0005-0000-0000-0000C15F0000}"/>
    <cellStyle name="Standaard 4 4 3 2 3 2 6" xfId="12842" xr:uid="{00000000-0005-0000-0000-0000C25F0000}"/>
    <cellStyle name="Standaard 4 4 3 2 3 2 6 2" xfId="29171" xr:uid="{00000000-0005-0000-0000-0000C35F0000}"/>
    <cellStyle name="Standaard 4 4 3 2 3 2 7" xfId="17510" xr:uid="{00000000-0005-0000-0000-0000C45F0000}"/>
    <cellStyle name="Standaard 4 4 3 2 3 2 8" xfId="29154" xr:uid="{00000000-0005-0000-0000-0000C55F0000}"/>
    <cellStyle name="Standaard 4 4 3 2 3 3" xfId="1841" xr:uid="{00000000-0005-0000-0000-0000C65F0000}"/>
    <cellStyle name="Standaard 4 4 3 2 3 3 2" xfId="4172" xr:uid="{00000000-0005-0000-0000-0000C75F0000}"/>
    <cellStyle name="Standaard 4 4 3 2 3 3 2 2" xfId="8839" xr:uid="{00000000-0005-0000-0000-0000C85F0000}"/>
    <cellStyle name="Standaard 4 4 3 2 3 3 2 2 2" xfId="29174" xr:uid="{00000000-0005-0000-0000-0000C95F0000}"/>
    <cellStyle name="Standaard 4 4 3 2 3 3 2 3" xfId="12849" xr:uid="{00000000-0005-0000-0000-0000CA5F0000}"/>
    <cellStyle name="Standaard 4 4 3 2 3 3 2 3 2" xfId="29175" xr:uid="{00000000-0005-0000-0000-0000CB5F0000}"/>
    <cellStyle name="Standaard 4 4 3 2 3 3 2 4" xfId="17517" xr:uid="{00000000-0005-0000-0000-0000CC5F0000}"/>
    <cellStyle name="Standaard 4 4 3 2 3 3 2 5" xfId="29173" xr:uid="{00000000-0005-0000-0000-0000CD5F0000}"/>
    <cellStyle name="Standaard 4 4 3 2 3 3 3" xfId="6508" xr:uid="{00000000-0005-0000-0000-0000CE5F0000}"/>
    <cellStyle name="Standaard 4 4 3 2 3 3 3 2" xfId="29176" xr:uid="{00000000-0005-0000-0000-0000CF5F0000}"/>
    <cellStyle name="Standaard 4 4 3 2 3 3 4" xfId="12848" xr:uid="{00000000-0005-0000-0000-0000D05F0000}"/>
    <cellStyle name="Standaard 4 4 3 2 3 3 4 2" xfId="29177" xr:uid="{00000000-0005-0000-0000-0000D15F0000}"/>
    <cellStyle name="Standaard 4 4 3 2 3 3 5" xfId="17516" xr:uid="{00000000-0005-0000-0000-0000D25F0000}"/>
    <cellStyle name="Standaard 4 4 3 2 3 3 6" xfId="29172" xr:uid="{00000000-0005-0000-0000-0000D35F0000}"/>
    <cellStyle name="Standaard 4 4 3 2 3 4" xfId="1064" xr:uid="{00000000-0005-0000-0000-0000D45F0000}"/>
    <cellStyle name="Standaard 4 4 3 2 3 4 2" xfId="3395" xr:uid="{00000000-0005-0000-0000-0000D55F0000}"/>
    <cellStyle name="Standaard 4 4 3 2 3 4 2 2" xfId="8062" xr:uid="{00000000-0005-0000-0000-0000D65F0000}"/>
    <cellStyle name="Standaard 4 4 3 2 3 4 2 2 2" xfId="29180" xr:uid="{00000000-0005-0000-0000-0000D75F0000}"/>
    <cellStyle name="Standaard 4 4 3 2 3 4 2 3" xfId="12851" xr:uid="{00000000-0005-0000-0000-0000D85F0000}"/>
    <cellStyle name="Standaard 4 4 3 2 3 4 2 3 2" xfId="29181" xr:uid="{00000000-0005-0000-0000-0000D95F0000}"/>
    <cellStyle name="Standaard 4 4 3 2 3 4 2 4" xfId="17519" xr:uid="{00000000-0005-0000-0000-0000DA5F0000}"/>
    <cellStyle name="Standaard 4 4 3 2 3 4 2 5" xfId="29179" xr:uid="{00000000-0005-0000-0000-0000DB5F0000}"/>
    <cellStyle name="Standaard 4 4 3 2 3 4 3" xfId="5731" xr:uid="{00000000-0005-0000-0000-0000DC5F0000}"/>
    <cellStyle name="Standaard 4 4 3 2 3 4 3 2" xfId="29182" xr:uid="{00000000-0005-0000-0000-0000DD5F0000}"/>
    <cellStyle name="Standaard 4 4 3 2 3 4 4" xfId="12850" xr:uid="{00000000-0005-0000-0000-0000DE5F0000}"/>
    <cellStyle name="Standaard 4 4 3 2 3 4 4 2" xfId="29183" xr:uid="{00000000-0005-0000-0000-0000DF5F0000}"/>
    <cellStyle name="Standaard 4 4 3 2 3 4 5" xfId="17518" xr:uid="{00000000-0005-0000-0000-0000E05F0000}"/>
    <cellStyle name="Standaard 4 4 3 2 3 4 6" xfId="29178" xr:uid="{00000000-0005-0000-0000-0000E15F0000}"/>
    <cellStyle name="Standaard 4 4 3 2 3 5" xfId="2618" xr:uid="{00000000-0005-0000-0000-0000E25F0000}"/>
    <cellStyle name="Standaard 4 4 3 2 3 5 2" xfId="7285" xr:uid="{00000000-0005-0000-0000-0000E35F0000}"/>
    <cellStyle name="Standaard 4 4 3 2 3 5 2 2" xfId="29185" xr:uid="{00000000-0005-0000-0000-0000E45F0000}"/>
    <cellStyle name="Standaard 4 4 3 2 3 5 3" xfId="12852" xr:uid="{00000000-0005-0000-0000-0000E55F0000}"/>
    <cellStyle name="Standaard 4 4 3 2 3 5 3 2" xfId="29186" xr:uid="{00000000-0005-0000-0000-0000E65F0000}"/>
    <cellStyle name="Standaard 4 4 3 2 3 5 4" xfId="17520" xr:uid="{00000000-0005-0000-0000-0000E75F0000}"/>
    <cellStyle name="Standaard 4 4 3 2 3 5 5" xfId="29184" xr:uid="{00000000-0005-0000-0000-0000E85F0000}"/>
    <cellStyle name="Standaard 4 4 3 2 3 6" xfId="4954" xr:uid="{00000000-0005-0000-0000-0000E95F0000}"/>
    <cellStyle name="Standaard 4 4 3 2 3 6 2" xfId="29187" xr:uid="{00000000-0005-0000-0000-0000EA5F0000}"/>
    <cellStyle name="Standaard 4 4 3 2 3 7" xfId="12841" xr:uid="{00000000-0005-0000-0000-0000EB5F0000}"/>
    <cellStyle name="Standaard 4 4 3 2 3 7 2" xfId="29188" xr:uid="{00000000-0005-0000-0000-0000EC5F0000}"/>
    <cellStyle name="Standaard 4 4 3 2 3 8" xfId="17509" xr:uid="{00000000-0005-0000-0000-0000ED5F0000}"/>
    <cellStyle name="Standaard 4 4 3 2 3 9" xfId="29153" xr:uid="{00000000-0005-0000-0000-0000EE5F0000}"/>
    <cellStyle name="Standaard 4 4 3 2 4" xfId="477" xr:uid="{00000000-0005-0000-0000-0000EF5F0000}"/>
    <cellStyle name="Standaard 4 4 3 2 4 2" xfId="2035" xr:uid="{00000000-0005-0000-0000-0000F05F0000}"/>
    <cellStyle name="Standaard 4 4 3 2 4 2 2" xfId="4366" xr:uid="{00000000-0005-0000-0000-0000F15F0000}"/>
    <cellStyle name="Standaard 4 4 3 2 4 2 2 2" xfId="9033" xr:uid="{00000000-0005-0000-0000-0000F25F0000}"/>
    <cellStyle name="Standaard 4 4 3 2 4 2 2 2 2" xfId="29192" xr:uid="{00000000-0005-0000-0000-0000F35F0000}"/>
    <cellStyle name="Standaard 4 4 3 2 4 2 2 3" xfId="12855" xr:uid="{00000000-0005-0000-0000-0000F45F0000}"/>
    <cellStyle name="Standaard 4 4 3 2 4 2 2 3 2" xfId="29193" xr:uid="{00000000-0005-0000-0000-0000F55F0000}"/>
    <cellStyle name="Standaard 4 4 3 2 4 2 2 4" xfId="17523" xr:uid="{00000000-0005-0000-0000-0000F65F0000}"/>
    <cellStyle name="Standaard 4 4 3 2 4 2 2 5" xfId="29191" xr:uid="{00000000-0005-0000-0000-0000F75F0000}"/>
    <cellStyle name="Standaard 4 4 3 2 4 2 3" xfId="6702" xr:uid="{00000000-0005-0000-0000-0000F85F0000}"/>
    <cellStyle name="Standaard 4 4 3 2 4 2 3 2" xfId="29194" xr:uid="{00000000-0005-0000-0000-0000F95F0000}"/>
    <cellStyle name="Standaard 4 4 3 2 4 2 4" xfId="12854" xr:uid="{00000000-0005-0000-0000-0000FA5F0000}"/>
    <cellStyle name="Standaard 4 4 3 2 4 2 4 2" xfId="29195" xr:uid="{00000000-0005-0000-0000-0000FB5F0000}"/>
    <cellStyle name="Standaard 4 4 3 2 4 2 5" xfId="17522" xr:uid="{00000000-0005-0000-0000-0000FC5F0000}"/>
    <cellStyle name="Standaard 4 4 3 2 4 2 6" xfId="29190" xr:uid="{00000000-0005-0000-0000-0000FD5F0000}"/>
    <cellStyle name="Standaard 4 4 3 2 4 3" xfId="1258" xr:uid="{00000000-0005-0000-0000-0000FE5F0000}"/>
    <cellStyle name="Standaard 4 4 3 2 4 3 2" xfId="3589" xr:uid="{00000000-0005-0000-0000-0000FF5F0000}"/>
    <cellStyle name="Standaard 4 4 3 2 4 3 2 2" xfId="8256" xr:uid="{00000000-0005-0000-0000-000000600000}"/>
    <cellStyle name="Standaard 4 4 3 2 4 3 2 2 2" xfId="29198" xr:uid="{00000000-0005-0000-0000-000001600000}"/>
    <cellStyle name="Standaard 4 4 3 2 4 3 2 3" xfId="12857" xr:uid="{00000000-0005-0000-0000-000002600000}"/>
    <cellStyle name="Standaard 4 4 3 2 4 3 2 3 2" xfId="29199" xr:uid="{00000000-0005-0000-0000-000003600000}"/>
    <cellStyle name="Standaard 4 4 3 2 4 3 2 4" xfId="17525" xr:uid="{00000000-0005-0000-0000-000004600000}"/>
    <cellStyle name="Standaard 4 4 3 2 4 3 2 5" xfId="29197" xr:uid="{00000000-0005-0000-0000-000005600000}"/>
    <cellStyle name="Standaard 4 4 3 2 4 3 3" xfId="5925" xr:uid="{00000000-0005-0000-0000-000006600000}"/>
    <cellStyle name="Standaard 4 4 3 2 4 3 3 2" xfId="29200" xr:uid="{00000000-0005-0000-0000-000007600000}"/>
    <cellStyle name="Standaard 4 4 3 2 4 3 4" xfId="12856" xr:uid="{00000000-0005-0000-0000-000008600000}"/>
    <cellStyle name="Standaard 4 4 3 2 4 3 4 2" xfId="29201" xr:uid="{00000000-0005-0000-0000-000009600000}"/>
    <cellStyle name="Standaard 4 4 3 2 4 3 5" xfId="17524" xr:uid="{00000000-0005-0000-0000-00000A600000}"/>
    <cellStyle name="Standaard 4 4 3 2 4 3 6" xfId="29196" xr:uid="{00000000-0005-0000-0000-00000B600000}"/>
    <cellStyle name="Standaard 4 4 3 2 4 4" xfId="2812" xr:uid="{00000000-0005-0000-0000-00000C600000}"/>
    <cellStyle name="Standaard 4 4 3 2 4 4 2" xfId="7479" xr:uid="{00000000-0005-0000-0000-00000D600000}"/>
    <cellStyle name="Standaard 4 4 3 2 4 4 2 2" xfId="29203" xr:uid="{00000000-0005-0000-0000-00000E600000}"/>
    <cellStyle name="Standaard 4 4 3 2 4 4 3" xfId="12858" xr:uid="{00000000-0005-0000-0000-00000F600000}"/>
    <cellStyle name="Standaard 4 4 3 2 4 4 3 2" xfId="29204" xr:uid="{00000000-0005-0000-0000-000010600000}"/>
    <cellStyle name="Standaard 4 4 3 2 4 4 4" xfId="17526" xr:uid="{00000000-0005-0000-0000-000011600000}"/>
    <cellStyle name="Standaard 4 4 3 2 4 4 5" xfId="29202" xr:uid="{00000000-0005-0000-0000-000012600000}"/>
    <cellStyle name="Standaard 4 4 3 2 4 5" xfId="5148" xr:uid="{00000000-0005-0000-0000-000013600000}"/>
    <cellStyle name="Standaard 4 4 3 2 4 5 2" xfId="29205" xr:uid="{00000000-0005-0000-0000-000014600000}"/>
    <cellStyle name="Standaard 4 4 3 2 4 6" xfId="12853" xr:uid="{00000000-0005-0000-0000-000015600000}"/>
    <cellStyle name="Standaard 4 4 3 2 4 6 2" xfId="29206" xr:uid="{00000000-0005-0000-0000-000016600000}"/>
    <cellStyle name="Standaard 4 4 3 2 4 7" xfId="17521" xr:uid="{00000000-0005-0000-0000-000017600000}"/>
    <cellStyle name="Standaard 4 4 3 2 4 8" xfId="29189" xr:uid="{00000000-0005-0000-0000-000018600000}"/>
    <cellStyle name="Standaard 4 4 3 2 5" xfId="1647" xr:uid="{00000000-0005-0000-0000-000019600000}"/>
    <cellStyle name="Standaard 4 4 3 2 5 2" xfId="3978" xr:uid="{00000000-0005-0000-0000-00001A600000}"/>
    <cellStyle name="Standaard 4 4 3 2 5 2 2" xfId="8645" xr:uid="{00000000-0005-0000-0000-00001B600000}"/>
    <cellStyle name="Standaard 4 4 3 2 5 2 2 2" xfId="29209" xr:uid="{00000000-0005-0000-0000-00001C600000}"/>
    <cellStyle name="Standaard 4 4 3 2 5 2 3" xfId="12860" xr:uid="{00000000-0005-0000-0000-00001D600000}"/>
    <cellStyle name="Standaard 4 4 3 2 5 2 3 2" xfId="29210" xr:uid="{00000000-0005-0000-0000-00001E600000}"/>
    <cellStyle name="Standaard 4 4 3 2 5 2 4" xfId="17528" xr:uid="{00000000-0005-0000-0000-00001F600000}"/>
    <cellStyle name="Standaard 4 4 3 2 5 2 5" xfId="29208" xr:uid="{00000000-0005-0000-0000-000020600000}"/>
    <cellStyle name="Standaard 4 4 3 2 5 3" xfId="6314" xr:uid="{00000000-0005-0000-0000-000021600000}"/>
    <cellStyle name="Standaard 4 4 3 2 5 3 2" xfId="29211" xr:uid="{00000000-0005-0000-0000-000022600000}"/>
    <cellStyle name="Standaard 4 4 3 2 5 4" xfId="12859" xr:uid="{00000000-0005-0000-0000-000023600000}"/>
    <cellStyle name="Standaard 4 4 3 2 5 4 2" xfId="29212" xr:uid="{00000000-0005-0000-0000-000024600000}"/>
    <cellStyle name="Standaard 4 4 3 2 5 5" xfId="17527" xr:uid="{00000000-0005-0000-0000-000025600000}"/>
    <cellStyle name="Standaard 4 4 3 2 5 6" xfId="29207" xr:uid="{00000000-0005-0000-0000-000026600000}"/>
    <cellStyle name="Standaard 4 4 3 2 6" xfId="870" xr:uid="{00000000-0005-0000-0000-000027600000}"/>
    <cellStyle name="Standaard 4 4 3 2 6 2" xfId="3201" xr:uid="{00000000-0005-0000-0000-000028600000}"/>
    <cellStyle name="Standaard 4 4 3 2 6 2 2" xfId="7868" xr:uid="{00000000-0005-0000-0000-000029600000}"/>
    <cellStyle name="Standaard 4 4 3 2 6 2 2 2" xfId="29215" xr:uid="{00000000-0005-0000-0000-00002A600000}"/>
    <cellStyle name="Standaard 4 4 3 2 6 2 3" xfId="12862" xr:uid="{00000000-0005-0000-0000-00002B600000}"/>
    <cellStyle name="Standaard 4 4 3 2 6 2 3 2" xfId="29216" xr:uid="{00000000-0005-0000-0000-00002C600000}"/>
    <cellStyle name="Standaard 4 4 3 2 6 2 4" xfId="17530" xr:uid="{00000000-0005-0000-0000-00002D600000}"/>
    <cellStyle name="Standaard 4 4 3 2 6 2 5" xfId="29214" xr:uid="{00000000-0005-0000-0000-00002E600000}"/>
    <cellStyle name="Standaard 4 4 3 2 6 3" xfId="5537" xr:uid="{00000000-0005-0000-0000-00002F600000}"/>
    <cellStyle name="Standaard 4 4 3 2 6 3 2" xfId="29217" xr:uid="{00000000-0005-0000-0000-000030600000}"/>
    <cellStyle name="Standaard 4 4 3 2 6 4" xfId="12861" xr:uid="{00000000-0005-0000-0000-000031600000}"/>
    <cellStyle name="Standaard 4 4 3 2 6 4 2" xfId="29218" xr:uid="{00000000-0005-0000-0000-000032600000}"/>
    <cellStyle name="Standaard 4 4 3 2 6 5" xfId="17529" xr:uid="{00000000-0005-0000-0000-000033600000}"/>
    <cellStyle name="Standaard 4 4 3 2 6 6" xfId="29213" xr:uid="{00000000-0005-0000-0000-000034600000}"/>
    <cellStyle name="Standaard 4 4 3 2 7" xfId="2424" xr:uid="{00000000-0005-0000-0000-000035600000}"/>
    <cellStyle name="Standaard 4 4 3 2 7 2" xfId="7091" xr:uid="{00000000-0005-0000-0000-000036600000}"/>
    <cellStyle name="Standaard 4 4 3 2 7 2 2" xfId="29220" xr:uid="{00000000-0005-0000-0000-000037600000}"/>
    <cellStyle name="Standaard 4 4 3 2 7 3" xfId="12863" xr:uid="{00000000-0005-0000-0000-000038600000}"/>
    <cellStyle name="Standaard 4 4 3 2 7 3 2" xfId="29221" xr:uid="{00000000-0005-0000-0000-000039600000}"/>
    <cellStyle name="Standaard 4 4 3 2 7 4" xfId="17531" xr:uid="{00000000-0005-0000-0000-00003A600000}"/>
    <cellStyle name="Standaard 4 4 3 2 7 5" xfId="29219" xr:uid="{00000000-0005-0000-0000-00003B600000}"/>
    <cellStyle name="Standaard 4 4 3 2 8" xfId="4744" xr:uid="{00000000-0005-0000-0000-00003C600000}"/>
    <cellStyle name="Standaard 4 4 3 2 8 2" xfId="29222" xr:uid="{00000000-0005-0000-0000-00003D600000}"/>
    <cellStyle name="Standaard 4 4 3 2 9" xfId="12816" xr:uid="{00000000-0005-0000-0000-00003E600000}"/>
    <cellStyle name="Standaard 4 4 3 2 9 2" xfId="29223" xr:uid="{00000000-0005-0000-0000-00003F600000}"/>
    <cellStyle name="Standaard 4 4 3 3" xfId="85" xr:uid="{00000000-0005-0000-0000-000040600000}"/>
    <cellStyle name="Standaard 4 4 3 3 10" xfId="17532" xr:uid="{00000000-0005-0000-0000-000041600000}"/>
    <cellStyle name="Standaard 4 4 3 3 11" xfId="29224" xr:uid="{00000000-0005-0000-0000-000042600000}"/>
    <cellStyle name="Standaard 4 4 3 3 2" xfId="193" xr:uid="{00000000-0005-0000-0000-000043600000}"/>
    <cellStyle name="Standaard 4 4 3 3 2 10" xfId="29225" xr:uid="{00000000-0005-0000-0000-000044600000}"/>
    <cellStyle name="Standaard 4 4 3 3 2 2" xfId="387" xr:uid="{00000000-0005-0000-0000-000045600000}"/>
    <cellStyle name="Standaard 4 4 3 3 2 2 2" xfId="778" xr:uid="{00000000-0005-0000-0000-000046600000}"/>
    <cellStyle name="Standaard 4 4 3 3 2 2 2 2" xfId="2336" xr:uid="{00000000-0005-0000-0000-000047600000}"/>
    <cellStyle name="Standaard 4 4 3 3 2 2 2 2 2" xfId="4667" xr:uid="{00000000-0005-0000-0000-000048600000}"/>
    <cellStyle name="Standaard 4 4 3 3 2 2 2 2 2 2" xfId="9334" xr:uid="{00000000-0005-0000-0000-000049600000}"/>
    <cellStyle name="Standaard 4 4 3 3 2 2 2 2 2 2 2" xfId="29230" xr:uid="{00000000-0005-0000-0000-00004A600000}"/>
    <cellStyle name="Standaard 4 4 3 3 2 2 2 2 2 3" xfId="12869" xr:uid="{00000000-0005-0000-0000-00004B600000}"/>
    <cellStyle name="Standaard 4 4 3 3 2 2 2 2 2 3 2" xfId="29231" xr:uid="{00000000-0005-0000-0000-00004C600000}"/>
    <cellStyle name="Standaard 4 4 3 3 2 2 2 2 2 4" xfId="17537" xr:uid="{00000000-0005-0000-0000-00004D600000}"/>
    <cellStyle name="Standaard 4 4 3 3 2 2 2 2 2 5" xfId="29229" xr:uid="{00000000-0005-0000-0000-00004E600000}"/>
    <cellStyle name="Standaard 4 4 3 3 2 2 2 2 3" xfId="7003" xr:uid="{00000000-0005-0000-0000-00004F600000}"/>
    <cellStyle name="Standaard 4 4 3 3 2 2 2 2 3 2" xfId="29232" xr:uid="{00000000-0005-0000-0000-000050600000}"/>
    <cellStyle name="Standaard 4 4 3 3 2 2 2 2 4" xfId="12868" xr:uid="{00000000-0005-0000-0000-000051600000}"/>
    <cellStyle name="Standaard 4 4 3 3 2 2 2 2 4 2" xfId="29233" xr:uid="{00000000-0005-0000-0000-000052600000}"/>
    <cellStyle name="Standaard 4 4 3 3 2 2 2 2 5" xfId="17536" xr:uid="{00000000-0005-0000-0000-000053600000}"/>
    <cellStyle name="Standaard 4 4 3 3 2 2 2 2 6" xfId="29228" xr:uid="{00000000-0005-0000-0000-000054600000}"/>
    <cellStyle name="Standaard 4 4 3 3 2 2 2 3" xfId="1559" xr:uid="{00000000-0005-0000-0000-000055600000}"/>
    <cellStyle name="Standaard 4 4 3 3 2 2 2 3 2" xfId="3890" xr:uid="{00000000-0005-0000-0000-000056600000}"/>
    <cellStyle name="Standaard 4 4 3 3 2 2 2 3 2 2" xfId="8557" xr:uid="{00000000-0005-0000-0000-000057600000}"/>
    <cellStyle name="Standaard 4 4 3 3 2 2 2 3 2 2 2" xfId="29236" xr:uid="{00000000-0005-0000-0000-000058600000}"/>
    <cellStyle name="Standaard 4 4 3 3 2 2 2 3 2 3" xfId="12871" xr:uid="{00000000-0005-0000-0000-000059600000}"/>
    <cellStyle name="Standaard 4 4 3 3 2 2 2 3 2 3 2" xfId="29237" xr:uid="{00000000-0005-0000-0000-00005A600000}"/>
    <cellStyle name="Standaard 4 4 3 3 2 2 2 3 2 4" xfId="17539" xr:uid="{00000000-0005-0000-0000-00005B600000}"/>
    <cellStyle name="Standaard 4 4 3 3 2 2 2 3 2 5" xfId="29235" xr:uid="{00000000-0005-0000-0000-00005C600000}"/>
    <cellStyle name="Standaard 4 4 3 3 2 2 2 3 3" xfId="6226" xr:uid="{00000000-0005-0000-0000-00005D600000}"/>
    <cellStyle name="Standaard 4 4 3 3 2 2 2 3 3 2" xfId="29238" xr:uid="{00000000-0005-0000-0000-00005E600000}"/>
    <cellStyle name="Standaard 4 4 3 3 2 2 2 3 4" xfId="12870" xr:uid="{00000000-0005-0000-0000-00005F600000}"/>
    <cellStyle name="Standaard 4 4 3 3 2 2 2 3 4 2" xfId="29239" xr:uid="{00000000-0005-0000-0000-000060600000}"/>
    <cellStyle name="Standaard 4 4 3 3 2 2 2 3 5" xfId="17538" xr:uid="{00000000-0005-0000-0000-000061600000}"/>
    <cellStyle name="Standaard 4 4 3 3 2 2 2 3 6" xfId="29234" xr:uid="{00000000-0005-0000-0000-000062600000}"/>
    <cellStyle name="Standaard 4 4 3 3 2 2 2 4" xfId="3113" xr:uid="{00000000-0005-0000-0000-000063600000}"/>
    <cellStyle name="Standaard 4 4 3 3 2 2 2 4 2" xfId="7780" xr:uid="{00000000-0005-0000-0000-000064600000}"/>
    <cellStyle name="Standaard 4 4 3 3 2 2 2 4 2 2" xfId="29241" xr:uid="{00000000-0005-0000-0000-000065600000}"/>
    <cellStyle name="Standaard 4 4 3 3 2 2 2 4 3" xfId="12872" xr:uid="{00000000-0005-0000-0000-000066600000}"/>
    <cellStyle name="Standaard 4 4 3 3 2 2 2 4 3 2" xfId="29242" xr:uid="{00000000-0005-0000-0000-000067600000}"/>
    <cellStyle name="Standaard 4 4 3 3 2 2 2 4 4" xfId="17540" xr:uid="{00000000-0005-0000-0000-000068600000}"/>
    <cellStyle name="Standaard 4 4 3 3 2 2 2 4 5" xfId="29240" xr:uid="{00000000-0005-0000-0000-000069600000}"/>
    <cellStyle name="Standaard 4 4 3 3 2 2 2 5" xfId="5449" xr:uid="{00000000-0005-0000-0000-00006A600000}"/>
    <cellStyle name="Standaard 4 4 3 3 2 2 2 5 2" xfId="29243" xr:uid="{00000000-0005-0000-0000-00006B600000}"/>
    <cellStyle name="Standaard 4 4 3 3 2 2 2 6" xfId="12867" xr:uid="{00000000-0005-0000-0000-00006C600000}"/>
    <cellStyle name="Standaard 4 4 3 3 2 2 2 6 2" xfId="29244" xr:uid="{00000000-0005-0000-0000-00006D600000}"/>
    <cellStyle name="Standaard 4 4 3 3 2 2 2 7" xfId="17535" xr:uid="{00000000-0005-0000-0000-00006E600000}"/>
    <cellStyle name="Standaard 4 4 3 3 2 2 2 8" xfId="29227" xr:uid="{00000000-0005-0000-0000-00006F600000}"/>
    <cellStyle name="Standaard 4 4 3 3 2 2 3" xfId="1948" xr:uid="{00000000-0005-0000-0000-000070600000}"/>
    <cellStyle name="Standaard 4 4 3 3 2 2 3 2" xfId="4279" xr:uid="{00000000-0005-0000-0000-000071600000}"/>
    <cellStyle name="Standaard 4 4 3 3 2 2 3 2 2" xfId="8946" xr:uid="{00000000-0005-0000-0000-000072600000}"/>
    <cellStyle name="Standaard 4 4 3 3 2 2 3 2 2 2" xfId="29247" xr:uid="{00000000-0005-0000-0000-000073600000}"/>
    <cellStyle name="Standaard 4 4 3 3 2 2 3 2 3" xfId="12874" xr:uid="{00000000-0005-0000-0000-000074600000}"/>
    <cellStyle name="Standaard 4 4 3 3 2 2 3 2 3 2" xfId="29248" xr:uid="{00000000-0005-0000-0000-000075600000}"/>
    <cellStyle name="Standaard 4 4 3 3 2 2 3 2 4" xfId="17542" xr:uid="{00000000-0005-0000-0000-000076600000}"/>
    <cellStyle name="Standaard 4 4 3 3 2 2 3 2 5" xfId="29246" xr:uid="{00000000-0005-0000-0000-000077600000}"/>
    <cellStyle name="Standaard 4 4 3 3 2 2 3 3" xfId="6615" xr:uid="{00000000-0005-0000-0000-000078600000}"/>
    <cellStyle name="Standaard 4 4 3 3 2 2 3 3 2" xfId="29249" xr:uid="{00000000-0005-0000-0000-000079600000}"/>
    <cellStyle name="Standaard 4 4 3 3 2 2 3 4" xfId="12873" xr:uid="{00000000-0005-0000-0000-00007A600000}"/>
    <cellStyle name="Standaard 4 4 3 3 2 2 3 4 2" xfId="29250" xr:uid="{00000000-0005-0000-0000-00007B600000}"/>
    <cellStyle name="Standaard 4 4 3 3 2 2 3 5" xfId="17541" xr:uid="{00000000-0005-0000-0000-00007C600000}"/>
    <cellStyle name="Standaard 4 4 3 3 2 2 3 6" xfId="29245" xr:uid="{00000000-0005-0000-0000-00007D600000}"/>
    <cellStyle name="Standaard 4 4 3 3 2 2 4" xfId="1171" xr:uid="{00000000-0005-0000-0000-00007E600000}"/>
    <cellStyle name="Standaard 4 4 3 3 2 2 4 2" xfId="3502" xr:uid="{00000000-0005-0000-0000-00007F600000}"/>
    <cellStyle name="Standaard 4 4 3 3 2 2 4 2 2" xfId="8169" xr:uid="{00000000-0005-0000-0000-000080600000}"/>
    <cellStyle name="Standaard 4 4 3 3 2 2 4 2 2 2" xfId="29253" xr:uid="{00000000-0005-0000-0000-000081600000}"/>
    <cellStyle name="Standaard 4 4 3 3 2 2 4 2 3" xfId="12876" xr:uid="{00000000-0005-0000-0000-000082600000}"/>
    <cellStyle name="Standaard 4 4 3 3 2 2 4 2 3 2" xfId="29254" xr:uid="{00000000-0005-0000-0000-000083600000}"/>
    <cellStyle name="Standaard 4 4 3 3 2 2 4 2 4" xfId="17544" xr:uid="{00000000-0005-0000-0000-000084600000}"/>
    <cellStyle name="Standaard 4 4 3 3 2 2 4 2 5" xfId="29252" xr:uid="{00000000-0005-0000-0000-000085600000}"/>
    <cellStyle name="Standaard 4 4 3 3 2 2 4 3" xfId="5838" xr:uid="{00000000-0005-0000-0000-000086600000}"/>
    <cellStyle name="Standaard 4 4 3 3 2 2 4 3 2" xfId="29255" xr:uid="{00000000-0005-0000-0000-000087600000}"/>
    <cellStyle name="Standaard 4 4 3 3 2 2 4 4" xfId="12875" xr:uid="{00000000-0005-0000-0000-000088600000}"/>
    <cellStyle name="Standaard 4 4 3 3 2 2 4 4 2" xfId="29256" xr:uid="{00000000-0005-0000-0000-000089600000}"/>
    <cellStyle name="Standaard 4 4 3 3 2 2 4 5" xfId="17543" xr:uid="{00000000-0005-0000-0000-00008A600000}"/>
    <cellStyle name="Standaard 4 4 3 3 2 2 4 6" xfId="29251" xr:uid="{00000000-0005-0000-0000-00008B600000}"/>
    <cellStyle name="Standaard 4 4 3 3 2 2 5" xfId="2725" xr:uid="{00000000-0005-0000-0000-00008C600000}"/>
    <cellStyle name="Standaard 4 4 3 3 2 2 5 2" xfId="7392" xr:uid="{00000000-0005-0000-0000-00008D600000}"/>
    <cellStyle name="Standaard 4 4 3 3 2 2 5 2 2" xfId="29258" xr:uid="{00000000-0005-0000-0000-00008E600000}"/>
    <cellStyle name="Standaard 4 4 3 3 2 2 5 3" xfId="12877" xr:uid="{00000000-0005-0000-0000-00008F600000}"/>
    <cellStyle name="Standaard 4 4 3 3 2 2 5 3 2" xfId="29259" xr:uid="{00000000-0005-0000-0000-000090600000}"/>
    <cellStyle name="Standaard 4 4 3 3 2 2 5 4" xfId="17545" xr:uid="{00000000-0005-0000-0000-000091600000}"/>
    <cellStyle name="Standaard 4 4 3 3 2 2 5 5" xfId="29257" xr:uid="{00000000-0005-0000-0000-000092600000}"/>
    <cellStyle name="Standaard 4 4 3 3 2 2 6" xfId="5061" xr:uid="{00000000-0005-0000-0000-000093600000}"/>
    <cellStyle name="Standaard 4 4 3 3 2 2 6 2" xfId="29260" xr:uid="{00000000-0005-0000-0000-000094600000}"/>
    <cellStyle name="Standaard 4 4 3 3 2 2 7" xfId="12866" xr:uid="{00000000-0005-0000-0000-000095600000}"/>
    <cellStyle name="Standaard 4 4 3 3 2 2 7 2" xfId="29261" xr:uid="{00000000-0005-0000-0000-000096600000}"/>
    <cellStyle name="Standaard 4 4 3 3 2 2 8" xfId="17534" xr:uid="{00000000-0005-0000-0000-000097600000}"/>
    <cellStyle name="Standaard 4 4 3 3 2 2 9" xfId="29226" xr:uid="{00000000-0005-0000-0000-000098600000}"/>
    <cellStyle name="Standaard 4 4 3 3 2 3" xfId="584" xr:uid="{00000000-0005-0000-0000-000099600000}"/>
    <cellStyle name="Standaard 4 4 3 3 2 3 2" xfId="2142" xr:uid="{00000000-0005-0000-0000-00009A600000}"/>
    <cellStyle name="Standaard 4 4 3 3 2 3 2 2" xfId="4473" xr:uid="{00000000-0005-0000-0000-00009B600000}"/>
    <cellStyle name="Standaard 4 4 3 3 2 3 2 2 2" xfId="9140" xr:uid="{00000000-0005-0000-0000-00009C600000}"/>
    <cellStyle name="Standaard 4 4 3 3 2 3 2 2 2 2" xfId="29265" xr:uid="{00000000-0005-0000-0000-00009D600000}"/>
    <cellStyle name="Standaard 4 4 3 3 2 3 2 2 3" xfId="12880" xr:uid="{00000000-0005-0000-0000-00009E600000}"/>
    <cellStyle name="Standaard 4 4 3 3 2 3 2 2 3 2" xfId="29266" xr:uid="{00000000-0005-0000-0000-00009F600000}"/>
    <cellStyle name="Standaard 4 4 3 3 2 3 2 2 4" xfId="17548" xr:uid="{00000000-0005-0000-0000-0000A0600000}"/>
    <cellStyle name="Standaard 4 4 3 3 2 3 2 2 5" xfId="29264" xr:uid="{00000000-0005-0000-0000-0000A1600000}"/>
    <cellStyle name="Standaard 4 4 3 3 2 3 2 3" xfId="6809" xr:uid="{00000000-0005-0000-0000-0000A2600000}"/>
    <cellStyle name="Standaard 4 4 3 3 2 3 2 3 2" xfId="29267" xr:uid="{00000000-0005-0000-0000-0000A3600000}"/>
    <cellStyle name="Standaard 4 4 3 3 2 3 2 4" xfId="12879" xr:uid="{00000000-0005-0000-0000-0000A4600000}"/>
    <cellStyle name="Standaard 4 4 3 3 2 3 2 4 2" xfId="29268" xr:uid="{00000000-0005-0000-0000-0000A5600000}"/>
    <cellStyle name="Standaard 4 4 3 3 2 3 2 5" xfId="17547" xr:uid="{00000000-0005-0000-0000-0000A6600000}"/>
    <cellStyle name="Standaard 4 4 3 3 2 3 2 6" xfId="29263" xr:uid="{00000000-0005-0000-0000-0000A7600000}"/>
    <cellStyle name="Standaard 4 4 3 3 2 3 3" xfId="1365" xr:uid="{00000000-0005-0000-0000-0000A8600000}"/>
    <cellStyle name="Standaard 4 4 3 3 2 3 3 2" xfId="3696" xr:uid="{00000000-0005-0000-0000-0000A9600000}"/>
    <cellStyle name="Standaard 4 4 3 3 2 3 3 2 2" xfId="8363" xr:uid="{00000000-0005-0000-0000-0000AA600000}"/>
    <cellStyle name="Standaard 4 4 3 3 2 3 3 2 2 2" xfId="29271" xr:uid="{00000000-0005-0000-0000-0000AB600000}"/>
    <cellStyle name="Standaard 4 4 3 3 2 3 3 2 3" xfId="12882" xr:uid="{00000000-0005-0000-0000-0000AC600000}"/>
    <cellStyle name="Standaard 4 4 3 3 2 3 3 2 3 2" xfId="29272" xr:uid="{00000000-0005-0000-0000-0000AD600000}"/>
    <cellStyle name="Standaard 4 4 3 3 2 3 3 2 4" xfId="17550" xr:uid="{00000000-0005-0000-0000-0000AE600000}"/>
    <cellStyle name="Standaard 4 4 3 3 2 3 3 2 5" xfId="29270" xr:uid="{00000000-0005-0000-0000-0000AF600000}"/>
    <cellStyle name="Standaard 4 4 3 3 2 3 3 3" xfId="6032" xr:uid="{00000000-0005-0000-0000-0000B0600000}"/>
    <cellStyle name="Standaard 4 4 3 3 2 3 3 3 2" xfId="29273" xr:uid="{00000000-0005-0000-0000-0000B1600000}"/>
    <cellStyle name="Standaard 4 4 3 3 2 3 3 4" xfId="12881" xr:uid="{00000000-0005-0000-0000-0000B2600000}"/>
    <cellStyle name="Standaard 4 4 3 3 2 3 3 4 2" xfId="29274" xr:uid="{00000000-0005-0000-0000-0000B3600000}"/>
    <cellStyle name="Standaard 4 4 3 3 2 3 3 5" xfId="17549" xr:uid="{00000000-0005-0000-0000-0000B4600000}"/>
    <cellStyle name="Standaard 4 4 3 3 2 3 3 6" xfId="29269" xr:uid="{00000000-0005-0000-0000-0000B5600000}"/>
    <cellStyle name="Standaard 4 4 3 3 2 3 4" xfId="2919" xr:uid="{00000000-0005-0000-0000-0000B6600000}"/>
    <cellStyle name="Standaard 4 4 3 3 2 3 4 2" xfId="7586" xr:uid="{00000000-0005-0000-0000-0000B7600000}"/>
    <cellStyle name="Standaard 4 4 3 3 2 3 4 2 2" xfId="29276" xr:uid="{00000000-0005-0000-0000-0000B8600000}"/>
    <cellStyle name="Standaard 4 4 3 3 2 3 4 3" xfId="12883" xr:uid="{00000000-0005-0000-0000-0000B9600000}"/>
    <cellStyle name="Standaard 4 4 3 3 2 3 4 3 2" xfId="29277" xr:uid="{00000000-0005-0000-0000-0000BA600000}"/>
    <cellStyle name="Standaard 4 4 3 3 2 3 4 4" xfId="17551" xr:uid="{00000000-0005-0000-0000-0000BB600000}"/>
    <cellStyle name="Standaard 4 4 3 3 2 3 4 5" xfId="29275" xr:uid="{00000000-0005-0000-0000-0000BC600000}"/>
    <cellStyle name="Standaard 4 4 3 3 2 3 5" xfId="5255" xr:uid="{00000000-0005-0000-0000-0000BD600000}"/>
    <cellStyle name="Standaard 4 4 3 3 2 3 5 2" xfId="29278" xr:uid="{00000000-0005-0000-0000-0000BE600000}"/>
    <cellStyle name="Standaard 4 4 3 3 2 3 6" xfId="12878" xr:uid="{00000000-0005-0000-0000-0000BF600000}"/>
    <cellStyle name="Standaard 4 4 3 3 2 3 6 2" xfId="29279" xr:uid="{00000000-0005-0000-0000-0000C0600000}"/>
    <cellStyle name="Standaard 4 4 3 3 2 3 7" xfId="17546" xr:uid="{00000000-0005-0000-0000-0000C1600000}"/>
    <cellStyle name="Standaard 4 4 3 3 2 3 8" xfId="29262" xr:uid="{00000000-0005-0000-0000-0000C2600000}"/>
    <cellStyle name="Standaard 4 4 3 3 2 4" xfId="1754" xr:uid="{00000000-0005-0000-0000-0000C3600000}"/>
    <cellStyle name="Standaard 4 4 3 3 2 4 2" xfId="4085" xr:uid="{00000000-0005-0000-0000-0000C4600000}"/>
    <cellStyle name="Standaard 4 4 3 3 2 4 2 2" xfId="8752" xr:uid="{00000000-0005-0000-0000-0000C5600000}"/>
    <cellStyle name="Standaard 4 4 3 3 2 4 2 2 2" xfId="29282" xr:uid="{00000000-0005-0000-0000-0000C6600000}"/>
    <cellStyle name="Standaard 4 4 3 3 2 4 2 3" xfId="12885" xr:uid="{00000000-0005-0000-0000-0000C7600000}"/>
    <cellStyle name="Standaard 4 4 3 3 2 4 2 3 2" xfId="29283" xr:uid="{00000000-0005-0000-0000-0000C8600000}"/>
    <cellStyle name="Standaard 4 4 3 3 2 4 2 4" xfId="17553" xr:uid="{00000000-0005-0000-0000-0000C9600000}"/>
    <cellStyle name="Standaard 4 4 3 3 2 4 2 5" xfId="29281" xr:uid="{00000000-0005-0000-0000-0000CA600000}"/>
    <cellStyle name="Standaard 4 4 3 3 2 4 3" xfId="6421" xr:uid="{00000000-0005-0000-0000-0000CB600000}"/>
    <cellStyle name="Standaard 4 4 3 3 2 4 3 2" xfId="29284" xr:uid="{00000000-0005-0000-0000-0000CC600000}"/>
    <cellStyle name="Standaard 4 4 3 3 2 4 4" xfId="12884" xr:uid="{00000000-0005-0000-0000-0000CD600000}"/>
    <cellStyle name="Standaard 4 4 3 3 2 4 4 2" xfId="29285" xr:uid="{00000000-0005-0000-0000-0000CE600000}"/>
    <cellStyle name="Standaard 4 4 3 3 2 4 5" xfId="17552" xr:uid="{00000000-0005-0000-0000-0000CF600000}"/>
    <cellStyle name="Standaard 4 4 3 3 2 4 6" xfId="29280" xr:uid="{00000000-0005-0000-0000-0000D0600000}"/>
    <cellStyle name="Standaard 4 4 3 3 2 5" xfId="977" xr:uid="{00000000-0005-0000-0000-0000D1600000}"/>
    <cellStyle name="Standaard 4 4 3 3 2 5 2" xfId="3308" xr:uid="{00000000-0005-0000-0000-0000D2600000}"/>
    <cellStyle name="Standaard 4 4 3 3 2 5 2 2" xfId="7975" xr:uid="{00000000-0005-0000-0000-0000D3600000}"/>
    <cellStyle name="Standaard 4 4 3 3 2 5 2 2 2" xfId="29288" xr:uid="{00000000-0005-0000-0000-0000D4600000}"/>
    <cellStyle name="Standaard 4 4 3 3 2 5 2 3" xfId="12887" xr:uid="{00000000-0005-0000-0000-0000D5600000}"/>
    <cellStyle name="Standaard 4 4 3 3 2 5 2 3 2" xfId="29289" xr:uid="{00000000-0005-0000-0000-0000D6600000}"/>
    <cellStyle name="Standaard 4 4 3 3 2 5 2 4" xfId="17555" xr:uid="{00000000-0005-0000-0000-0000D7600000}"/>
    <cellStyle name="Standaard 4 4 3 3 2 5 2 5" xfId="29287" xr:uid="{00000000-0005-0000-0000-0000D8600000}"/>
    <cellStyle name="Standaard 4 4 3 3 2 5 3" xfId="5644" xr:uid="{00000000-0005-0000-0000-0000D9600000}"/>
    <cellStyle name="Standaard 4 4 3 3 2 5 3 2" xfId="29290" xr:uid="{00000000-0005-0000-0000-0000DA600000}"/>
    <cellStyle name="Standaard 4 4 3 3 2 5 4" xfId="12886" xr:uid="{00000000-0005-0000-0000-0000DB600000}"/>
    <cellStyle name="Standaard 4 4 3 3 2 5 4 2" xfId="29291" xr:uid="{00000000-0005-0000-0000-0000DC600000}"/>
    <cellStyle name="Standaard 4 4 3 3 2 5 5" xfId="17554" xr:uid="{00000000-0005-0000-0000-0000DD600000}"/>
    <cellStyle name="Standaard 4 4 3 3 2 5 6" xfId="29286" xr:uid="{00000000-0005-0000-0000-0000DE600000}"/>
    <cellStyle name="Standaard 4 4 3 3 2 6" xfId="2531" xr:uid="{00000000-0005-0000-0000-0000DF600000}"/>
    <cellStyle name="Standaard 4 4 3 3 2 6 2" xfId="7198" xr:uid="{00000000-0005-0000-0000-0000E0600000}"/>
    <cellStyle name="Standaard 4 4 3 3 2 6 2 2" xfId="29293" xr:uid="{00000000-0005-0000-0000-0000E1600000}"/>
    <cellStyle name="Standaard 4 4 3 3 2 6 3" xfId="12888" xr:uid="{00000000-0005-0000-0000-0000E2600000}"/>
    <cellStyle name="Standaard 4 4 3 3 2 6 3 2" xfId="29294" xr:uid="{00000000-0005-0000-0000-0000E3600000}"/>
    <cellStyle name="Standaard 4 4 3 3 2 6 4" xfId="17556" xr:uid="{00000000-0005-0000-0000-0000E4600000}"/>
    <cellStyle name="Standaard 4 4 3 3 2 6 5" xfId="29292" xr:uid="{00000000-0005-0000-0000-0000E5600000}"/>
    <cellStyle name="Standaard 4 4 3 3 2 7" xfId="4867" xr:uid="{00000000-0005-0000-0000-0000E6600000}"/>
    <cellStyle name="Standaard 4 4 3 3 2 7 2" xfId="29295" xr:uid="{00000000-0005-0000-0000-0000E7600000}"/>
    <cellStyle name="Standaard 4 4 3 3 2 8" xfId="12865" xr:uid="{00000000-0005-0000-0000-0000E8600000}"/>
    <cellStyle name="Standaard 4 4 3 3 2 8 2" xfId="29296" xr:uid="{00000000-0005-0000-0000-0000E9600000}"/>
    <cellStyle name="Standaard 4 4 3 3 2 9" xfId="17533" xr:uid="{00000000-0005-0000-0000-0000EA600000}"/>
    <cellStyle name="Standaard 4 4 3 3 3" xfId="281" xr:uid="{00000000-0005-0000-0000-0000EB600000}"/>
    <cellStyle name="Standaard 4 4 3 3 3 2" xfId="672" xr:uid="{00000000-0005-0000-0000-0000EC600000}"/>
    <cellStyle name="Standaard 4 4 3 3 3 2 2" xfId="2230" xr:uid="{00000000-0005-0000-0000-0000ED600000}"/>
    <cellStyle name="Standaard 4 4 3 3 3 2 2 2" xfId="4561" xr:uid="{00000000-0005-0000-0000-0000EE600000}"/>
    <cellStyle name="Standaard 4 4 3 3 3 2 2 2 2" xfId="9228" xr:uid="{00000000-0005-0000-0000-0000EF600000}"/>
    <cellStyle name="Standaard 4 4 3 3 3 2 2 2 2 2" xfId="29301" xr:uid="{00000000-0005-0000-0000-0000F0600000}"/>
    <cellStyle name="Standaard 4 4 3 3 3 2 2 2 3" xfId="12892" xr:uid="{00000000-0005-0000-0000-0000F1600000}"/>
    <cellStyle name="Standaard 4 4 3 3 3 2 2 2 3 2" xfId="29302" xr:uid="{00000000-0005-0000-0000-0000F2600000}"/>
    <cellStyle name="Standaard 4 4 3 3 3 2 2 2 4" xfId="17560" xr:uid="{00000000-0005-0000-0000-0000F3600000}"/>
    <cellStyle name="Standaard 4 4 3 3 3 2 2 2 5" xfId="29300" xr:uid="{00000000-0005-0000-0000-0000F4600000}"/>
    <cellStyle name="Standaard 4 4 3 3 3 2 2 3" xfId="6897" xr:uid="{00000000-0005-0000-0000-0000F5600000}"/>
    <cellStyle name="Standaard 4 4 3 3 3 2 2 3 2" xfId="29303" xr:uid="{00000000-0005-0000-0000-0000F6600000}"/>
    <cellStyle name="Standaard 4 4 3 3 3 2 2 4" xfId="12891" xr:uid="{00000000-0005-0000-0000-0000F7600000}"/>
    <cellStyle name="Standaard 4 4 3 3 3 2 2 4 2" xfId="29304" xr:uid="{00000000-0005-0000-0000-0000F8600000}"/>
    <cellStyle name="Standaard 4 4 3 3 3 2 2 5" xfId="17559" xr:uid="{00000000-0005-0000-0000-0000F9600000}"/>
    <cellStyle name="Standaard 4 4 3 3 3 2 2 6" xfId="29299" xr:uid="{00000000-0005-0000-0000-0000FA600000}"/>
    <cellStyle name="Standaard 4 4 3 3 3 2 3" xfId="1453" xr:uid="{00000000-0005-0000-0000-0000FB600000}"/>
    <cellStyle name="Standaard 4 4 3 3 3 2 3 2" xfId="3784" xr:uid="{00000000-0005-0000-0000-0000FC600000}"/>
    <cellStyle name="Standaard 4 4 3 3 3 2 3 2 2" xfId="8451" xr:uid="{00000000-0005-0000-0000-0000FD600000}"/>
    <cellStyle name="Standaard 4 4 3 3 3 2 3 2 2 2" xfId="29307" xr:uid="{00000000-0005-0000-0000-0000FE600000}"/>
    <cellStyle name="Standaard 4 4 3 3 3 2 3 2 3" xfId="12894" xr:uid="{00000000-0005-0000-0000-0000FF600000}"/>
    <cellStyle name="Standaard 4 4 3 3 3 2 3 2 3 2" xfId="29308" xr:uid="{00000000-0005-0000-0000-000000610000}"/>
    <cellStyle name="Standaard 4 4 3 3 3 2 3 2 4" xfId="17562" xr:uid="{00000000-0005-0000-0000-000001610000}"/>
    <cellStyle name="Standaard 4 4 3 3 3 2 3 2 5" xfId="29306" xr:uid="{00000000-0005-0000-0000-000002610000}"/>
    <cellStyle name="Standaard 4 4 3 3 3 2 3 3" xfId="6120" xr:uid="{00000000-0005-0000-0000-000003610000}"/>
    <cellStyle name="Standaard 4 4 3 3 3 2 3 3 2" xfId="29309" xr:uid="{00000000-0005-0000-0000-000004610000}"/>
    <cellStyle name="Standaard 4 4 3 3 3 2 3 4" xfId="12893" xr:uid="{00000000-0005-0000-0000-000005610000}"/>
    <cellStyle name="Standaard 4 4 3 3 3 2 3 4 2" xfId="29310" xr:uid="{00000000-0005-0000-0000-000006610000}"/>
    <cellStyle name="Standaard 4 4 3 3 3 2 3 5" xfId="17561" xr:uid="{00000000-0005-0000-0000-000007610000}"/>
    <cellStyle name="Standaard 4 4 3 3 3 2 3 6" xfId="29305" xr:uid="{00000000-0005-0000-0000-000008610000}"/>
    <cellStyle name="Standaard 4 4 3 3 3 2 4" xfId="3007" xr:uid="{00000000-0005-0000-0000-000009610000}"/>
    <cellStyle name="Standaard 4 4 3 3 3 2 4 2" xfId="7674" xr:uid="{00000000-0005-0000-0000-00000A610000}"/>
    <cellStyle name="Standaard 4 4 3 3 3 2 4 2 2" xfId="29312" xr:uid="{00000000-0005-0000-0000-00000B610000}"/>
    <cellStyle name="Standaard 4 4 3 3 3 2 4 3" xfId="12895" xr:uid="{00000000-0005-0000-0000-00000C610000}"/>
    <cellStyle name="Standaard 4 4 3 3 3 2 4 3 2" xfId="29313" xr:uid="{00000000-0005-0000-0000-00000D610000}"/>
    <cellStyle name="Standaard 4 4 3 3 3 2 4 4" xfId="17563" xr:uid="{00000000-0005-0000-0000-00000E610000}"/>
    <cellStyle name="Standaard 4 4 3 3 3 2 4 5" xfId="29311" xr:uid="{00000000-0005-0000-0000-00000F610000}"/>
    <cellStyle name="Standaard 4 4 3 3 3 2 5" xfId="5343" xr:uid="{00000000-0005-0000-0000-000010610000}"/>
    <cellStyle name="Standaard 4 4 3 3 3 2 5 2" xfId="29314" xr:uid="{00000000-0005-0000-0000-000011610000}"/>
    <cellStyle name="Standaard 4 4 3 3 3 2 6" xfId="12890" xr:uid="{00000000-0005-0000-0000-000012610000}"/>
    <cellStyle name="Standaard 4 4 3 3 3 2 6 2" xfId="29315" xr:uid="{00000000-0005-0000-0000-000013610000}"/>
    <cellStyle name="Standaard 4 4 3 3 3 2 7" xfId="17558" xr:uid="{00000000-0005-0000-0000-000014610000}"/>
    <cellStyle name="Standaard 4 4 3 3 3 2 8" xfId="29298" xr:uid="{00000000-0005-0000-0000-000015610000}"/>
    <cellStyle name="Standaard 4 4 3 3 3 3" xfId="1842" xr:uid="{00000000-0005-0000-0000-000016610000}"/>
    <cellStyle name="Standaard 4 4 3 3 3 3 2" xfId="4173" xr:uid="{00000000-0005-0000-0000-000017610000}"/>
    <cellStyle name="Standaard 4 4 3 3 3 3 2 2" xfId="8840" xr:uid="{00000000-0005-0000-0000-000018610000}"/>
    <cellStyle name="Standaard 4 4 3 3 3 3 2 2 2" xfId="29318" xr:uid="{00000000-0005-0000-0000-000019610000}"/>
    <cellStyle name="Standaard 4 4 3 3 3 3 2 3" xfId="12897" xr:uid="{00000000-0005-0000-0000-00001A610000}"/>
    <cellStyle name="Standaard 4 4 3 3 3 3 2 3 2" xfId="29319" xr:uid="{00000000-0005-0000-0000-00001B610000}"/>
    <cellStyle name="Standaard 4 4 3 3 3 3 2 4" xfId="17565" xr:uid="{00000000-0005-0000-0000-00001C610000}"/>
    <cellStyle name="Standaard 4 4 3 3 3 3 2 5" xfId="29317" xr:uid="{00000000-0005-0000-0000-00001D610000}"/>
    <cellStyle name="Standaard 4 4 3 3 3 3 3" xfId="6509" xr:uid="{00000000-0005-0000-0000-00001E610000}"/>
    <cellStyle name="Standaard 4 4 3 3 3 3 3 2" xfId="29320" xr:uid="{00000000-0005-0000-0000-00001F610000}"/>
    <cellStyle name="Standaard 4 4 3 3 3 3 4" xfId="12896" xr:uid="{00000000-0005-0000-0000-000020610000}"/>
    <cellStyle name="Standaard 4 4 3 3 3 3 4 2" xfId="29321" xr:uid="{00000000-0005-0000-0000-000021610000}"/>
    <cellStyle name="Standaard 4 4 3 3 3 3 5" xfId="17564" xr:uid="{00000000-0005-0000-0000-000022610000}"/>
    <cellStyle name="Standaard 4 4 3 3 3 3 6" xfId="29316" xr:uid="{00000000-0005-0000-0000-000023610000}"/>
    <cellStyle name="Standaard 4 4 3 3 3 4" xfId="1065" xr:uid="{00000000-0005-0000-0000-000024610000}"/>
    <cellStyle name="Standaard 4 4 3 3 3 4 2" xfId="3396" xr:uid="{00000000-0005-0000-0000-000025610000}"/>
    <cellStyle name="Standaard 4 4 3 3 3 4 2 2" xfId="8063" xr:uid="{00000000-0005-0000-0000-000026610000}"/>
    <cellStyle name="Standaard 4 4 3 3 3 4 2 2 2" xfId="29324" xr:uid="{00000000-0005-0000-0000-000027610000}"/>
    <cellStyle name="Standaard 4 4 3 3 3 4 2 3" xfId="12899" xr:uid="{00000000-0005-0000-0000-000028610000}"/>
    <cellStyle name="Standaard 4 4 3 3 3 4 2 3 2" xfId="29325" xr:uid="{00000000-0005-0000-0000-000029610000}"/>
    <cellStyle name="Standaard 4 4 3 3 3 4 2 4" xfId="17567" xr:uid="{00000000-0005-0000-0000-00002A610000}"/>
    <cellStyle name="Standaard 4 4 3 3 3 4 2 5" xfId="29323" xr:uid="{00000000-0005-0000-0000-00002B610000}"/>
    <cellStyle name="Standaard 4 4 3 3 3 4 3" xfId="5732" xr:uid="{00000000-0005-0000-0000-00002C610000}"/>
    <cellStyle name="Standaard 4 4 3 3 3 4 3 2" xfId="29326" xr:uid="{00000000-0005-0000-0000-00002D610000}"/>
    <cellStyle name="Standaard 4 4 3 3 3 4 4" xfId="12898" xr:uid="{00000000-0005-0000-0000-00002E610000}"/>
    <cellStyle name="Standaard 4 4 3 3 3 4 4 2" xfId="29327" xr:uid="{00000000-0005-0000-0000-00002F610000}"/>
    <cellStyle name="Standaard 4 4 3 3 3 4 5" xfId="17566" xr:uid="{00000000-0005-0000-0000-000030610000}"/>
    <cellStyle name="Standaard 4 4 3 3 3 4 6" xfId="29322" xr:uid="{00000000-0005-0000-0000-000031610000}"/>
    <cellStyle name="Standaard 4 4 3 3 3 5" xfId="2619" xr:uid="{00000000-0005-0000-0000-000032610000}"/>
    <cellStyle name="Standaard 4 4 3 3 3 5 2" xfId="7286" xr:uid="{00000000-0005-0000-0000-000033610000}"/>
    <cellStyle name="Standaard 4 4 3 3 3 5 2 2" xfId="29329" xr:uid="{00000000-0005-0000-0000-000034610000}"/>
    <cellStyle name="Standaard 4 4 3 3 3 5 3" xfId="12900" xr:uid="{00000000-0005-0000-0000-000035610000}"/>
    <cellStyle name="Standaard 4 4 3 3 3 5 3 2" xfId="29330" xr:uid="{00000000-0005-0000-0000-000036610000}"/>
    <cellStyle name="Standaard 4 4 3 3 3 5 4" xfId="17568" xr:uid="{00000000-0005-0000-0000-000037610000}"/>
    <cellStyle name="Standaard 4 4 3 3 3 5 5" xfId="29328" xr:uid="{00000000-0005-0000-0000-000038610000}"/>
    <cellStyle name="Standaard 4 4 3 3 3 6" xfId="4955" xr:uid="{00000000-0005-0000-0000-000039610000}"/>
    <cellStyle name="Standaard 4 4 3 3 3 6 2" xfId="29331" xr:uid="{00000000-0005-0000-0000-00003A610000}"/>
    <cellStyle name="Standaard 4 4 3 3 3 7" xfId="12889" xr:uid="{00000000-0005-0000-0000-00003B610000}"/>
    <cellStyle name="Standaard 4 4 3 3 3 7 2" xfId="29332" xr:uid="{00000000-0005-0000-0000-00003C610000}"/>
    <cellStyle name="Standaard 4 4 3 3 3 8" xfId="17557" xr:uid="{00000000-0005-0000-0000-00003D610000}"/>
    <cellStyle name="Standaard 4 4 3 3 3 9" xfId="29297" xr:uid="{00000000-0005-0000-0000-00003E610000}"/>
    <cellStyle name="Standaard 4 4 3 3 4" xfId="478" xr:uid="{00000000-0005-0000-0000-00003F610000}"/>
    <cellStyle name="Standaard 4 4 3 3 4 2" xfId="2036" xr:uid="{00000000-0005-0000-0000-000040610000}"/>
    <cellStyle name="Standaard 4 4 3 3 4 2 2" xfId="4367" xr:uid="{00000000-0005-0000-0000-000041610000}"/>
    <cellStyle name="Standaard 4 4 3 3 4 2 2 2" xfId="9034" xr:uid="{00000000-0005-0000-0000-000042610000}"/>
    <cellStyle name="Standaard 4 4 3 3 4 2 2 2 2" xfId="29336" xr:uid="{00000000-0005-0000-0000-000043610000}"/>
    <cellStyle name="Standaard 4 4 3 3 4 2 2 3" xfId="12903" xr:uid="{00000000-0005-0000-0000-000044610000}"/>
    <cellStyle name="Standaard 4 4 3 3 4 2 2 3 2" xfId="29337" xr:uid="{00000000-0005-0000-0000-000045610000}"/>
    <cellStyle name="Standaard 4 4 3 3 4 2 2 4" xfId="17571" xr:uid="{00000000-0005-0000-0000-000046610000}"/>
    <cellStyle name="Standaard 4 4 3 3 4 2 2 5" xfId="29335" xr:uid="{00000000-0005-0000-0000-000047610000}"/>
    <cellStyle name="Standaard 4 4 3 3 4 2 3" xfId="6703" xr:uid="{00000000-0005-0000-0000-000048610000}"/>
    <cellStyle name="Standaard 4 4 3 3 4 2 3 2" xfId="29338" xr:uid="{00000000-0005-0000-0000-000049610000}"/>
    <cellStyle name="Standaard 4 4 3 3 4 2 4" xfId="12902" xr:uid="{00000000-0005-0000-0000-00004A610000}"/>
    <cellStyle name="Standaard 4 4 3 3 4 2 4 2" xfId="29339" xr:uid="{00000000-0005-0000-0000-00004B610000}"/>
    <cellStyle name="Standaard 4 4 3 3 4 2 5" xfId="17570" xr:uid="{00000000-0005-0000-0000-00004C610000}"/>
    <cellStyle name="Standaard 4 4 3 3 4 2 6" xfId="29334" xr:uid="{00000000-0005-0000-0000-00004D610000}"/>
    <cellStyle name="Standaard 4 4 3 3 4 3" xfId="1259" xr:uid="{00000000-0005-0000-0000-00004E610000}"/>
    <cellStyle name="Standaard 4 4 3 3 4 3 2" xfId="3590" xr:uid="{00000000-0005-0000-0000-00004F610000}"/>
    <cellStyle name="Standaard 4 4 3 3 4 3 2 2" xfId="8257" xr:uid="{00000000-0005-0000-0000-000050610000}"/>
    <cellStyle name="Standaard 4 4 3 3 4 3 2 2 2" xfId="29342" xr:uid="{00000000-0005-0000-0000-000051610000}"/>
    <cellStyle name="Standaard 4 4 3 3 4 3 2 3" xfId="12905" xr:uid="{00000000-0005-0000-0000-000052610000}"/>
    <cellStyle name="Standaard 4 4 3 3 4 3 2 3 2" xfId="29343" xr:uid="{00000000-0005-0000-0000-000053610000}"/>
    <cellStyle name="Standaard 4 4 3 3 4 3 2 4" xfId="17573" xr:uid="{00000000-0005-0000-0000-000054610000}"/>
    <cellStyle name="Standaard 4 4 3 3 4 3 2 5" xfId="29341" xr:uid="{00000000-0005-0000-0000-000055610000}"/>
    <cellStyle name="Standaard 4 4 3 3 4 3 3" xfId="5926" xr:uid="{00000000-0005-0000-0000-000056610000}"/>
    <cellStyle name="Standaard 4 4 3 3 4 3 3 2" xfId="29344" xr:uid="{00000000-0005-0000-0000-000057610000}"/>
    <cellStyle name="Standaard 4 4 3 3 4 3 4" xfId="12904" xr:uid="{00000000-0005-0000-0000-000058610000}"/>
    <cellStyle name="Standaard 4 4 3 3 4 3 4 2" xfId="29345" xr:uid="{00000000-0005-0000-0000-000059610000}"/>
    <cellStyle name="Standaard 4 4 3 3 4 3 5" xfId="17572" xr:uid="{00000000-0005-0000-0000-00005A610000}"/>
    <cellStyle name="Standaard 4 4 3 3 4 3 6" xfId="29340" xr:uid="{00000000-0005-0000-0000-00005B610000}"/>
    <cellStyle name="Standaard 4 4 3 3 4 4" xfId="2813" xr:uid="{00000000-0005-0000-0000-00005C610000}"/>
    <cellStyle name="Standaard 4 4 3 3 4 4 2" xfId="7480" xr:uid="{00000000-0005-0000-0000-00005D610000}"/>
    <cellStyle name="Standaard 4 4 3 3 4 4 2 2" xfId="29347" xr:uid="{00000000-0005-0000-0000-00005E610000}"/>
    <cellStyle name="Standaard 4 4 3 3 4 4 3" xfId="12906" xr:uid="{00000000-0005-0000-0000-00005F610000}"/>
    <cellStyle name="Standaard 4 4 3 3 4 4 3 2" xfId="29348" xr:uid="{00000000-0005-0000-0000-000060610000}"/>
    <cellStyle name="Standaard 4 4 3 3 4 4 4" xfId="17574" xr:uid="{00000000-0005-0000-0000-000061610000}"/>
    <cellStyle name="Standaard 4 4 3 3 4 4 5" xfId="29346" xr:uid="{00000000-0005-0000-0000-000062610000}"/>
    <cellStyle name="Standaard 4 4 3 3 4 5" xfId="5149" xr:uid="{00000000-0005-0000-0000-000063610000}"/>
    <cellStyle name="Standaard 4 4 3 3 4 5 2" xfId="29349" xr:uid="{00000000-0005-0000-0000-000064610000}"/>
    <cellStyle name="Standaard 4 4 3 3 4 6" xfId="12901" xr:uid="{00000000-0005-0000-0000-000065610000}"/>
    <cellStyle name="Standaard 4 4 3 3 4 6 2" xfId="29350" xr:uid="{00000000-0005-0000-0000-000066610000}"/>
    <cellStyle name="Standaard 4 4 3 3 4 7" xfId="17569" xr:uid="{00000000-0005-0000-0000-000067610000}"/>
    <cellStyle name="Standaard 4 4 3 3 4 8" xfId="29333" xr:uid="{00000000-0005-0000-0000-000068610000}"/>
    <cellStyle name="Standaard 4 4 3 3 5" xfId="1648" xr:uid="{00000000-0005-0000-0000-000069610000}"/>
    <cellStyle name="Standaard 4 4 3 3 5 2" xfId="3979" xr:uid="{00000000-0005-0000-0000-00006A610000}"/>
    <cellStyle name="Standaard 4 4 3 3 5 2 2" xfId="8646" xr:uid="{00000000-0005-0000-0000-00006B610000}"/>
    <cellStyle name="Standaard 4 4 3 3 5 2 2 2" xfId="29353" xr:uid="{00000000-0005-0000-0000-00006C610000}"/>
    <cellStyle name="Standaard 4 4 3 3 5 2 3" xfId="12908" xr:uid="{00000000-0005-0000-0000-00006D610000}"/>
    <cellStyle name="Standaard 4 4 3 3 5 2 3 2" xfId="29354" xr:uid="{00000000-0005-0000-0000-00006E610000}"/>
    <cellStyle name="Standaard 4 4 3 3 5 2 4" xfId="17576" xr:uid="{00000000-0005-0000-0000-00006F610000}"/>
    <cellStyle name="Standaard 4 4 3 3 5 2 5" xfId="29352" xr:uid="{00000000-0005-0000-0000-000070610000}"/>
    <cellStyle name="Standaard 4 4 3 3 5 3" xfId="6315" xr:uid="{00000000-0005-0000-0000-000071610000}"/>
    <cellStyle name="Standaard 4 4 3 3 5 3 2" xfId="29355" xr:uid="{00000000-0005-0000-0000-000072610000}"/>
    <cellStyle name="Standaard 4 4 3 3 5 4" xfId="12907" xr:uid="{00000000-0005-0000-0000-000073610000}"/>
    <cellStyle name="Standaard 4 4 3 3 5 4 2" xfId="29356" xr:uid="{00000000-0005-0000-0000-000074610000}"/>
    <cellStyle name="Standaard 4 4 3 3 5 5" xfId="17575" xr:uid="{00000000-0005-0000-0000-000075610000}"/>
    <cellStyle name="Standaard 4 4 3 3 5 6" xfId="29351" xr:uid="{00000000-0005-0000-0000-000076610000}"/>
    <cellStyle name="Standaard 4 4 3 3 6" xfId="871" xr:uid="{00000000-0005-0000-0000-000077610000}"/>
    <cellStyle name="Standaard 4 4 3 3 6 2" xfId="3202" xr:uid="{00000000-0005-0000-0000-000078610000}"/>
    <cellStyle name="Standaard 4 4 3 3 6 2 2" xfId="7869" xr:uid="{00000000-0005-0000-0000-000079610000}"/>
    <cellStyle name="Standaard 4 4 3 3 6 2 2 2" xfId="29359" xr:uid="{00000000-0005-0000-0000-00007A610000}"/>
    <cellStyle name="Standaard 4 4 3 3 6 2 3" xfId="12910" xr:uid="{00000000-0005-0000-0000-00007B610000}"/>
    <cellStyle name="Standaard 4 4 3 3 6 2 3 2" xfId="29360" xr:uid="{00000000-0005-0000-0000-00007C610000}"/>
    <cellStyle name="Standaard 4 4 3 3 6 2 4" xfId="17578" xr:uid="{00000000-0005-0000-0000-00007D610000}"/>
    <cellStyle name="Standaard 4 4 3 3 6 2 5" xfId="29358" xr:uid="{00000000-0005-0000-0000-00007E610000}"/>
    <cellStyle name="Standaard 4 4 3 3 6 3" xfId="5538" xr:uid="{00000000-0005-0000-0000-00007F610000}"/>
    <cellStyle name="Standaard 4 4 3 3 6 3 2" xfId="29361" xr:uid="{00000000-0005-0000-0000-000080610000}"/>
    <cellStyle name="Standaard 4 4 3 3 6 4" xfId="12909" xr:uid="{00000000-0005-0000-0000-000081610000}"/>
    <cellStyle name="Standaard 4 4 3 3 6 4 2" xfId="29362" xr:uid="{00000000-0005-0000-0000-000082610000}"/>
    <cellStyle name="Standaard 4 4 3 3 6 5" xfId="17577" xr:uid="{00000000-0005-0000-0000-000083610000}"/>
    <cellStyle name="Standaard 4 4 3 3 6 6" xfId="29357" xr:uid="{00000000-0005-0000-0000-000084610000}"/>
    <cellStyle name="Standaard 4 4 3 3 7" xfId="2425" xr:uid="{00000000-0005-0000-0000-000085610000}"/>
    <cellStyle name="Standaard 4 4 3 3 7 2" xfId="7092" xr:uid="{00000000-0005-0000-0000-000086610000}"/>
    <cellStyle name="Standaard 4 4 3 3 7 2 2" xfId="29364" xr:uid="{00000000-0005-0000-0000-000087610000}"/>
    <cellStyle name="Standaard 4 4 3 3 7 3" xfId="12911" xr:uid="{00000000-0005-0000-0000-000088610000}"/>
    <cellStyle name="Standaard 4 4 3 3 7 3 2" xfId="29365" xr:uid="{00000000-0005-0000-0000-000089610000}"/>
    <cellStyle name="Standaard 4 4 3 3 7 4" xfId="17579" xr:uid="{00000000-0005-0000-0000-00008A610000}"/>
    <cellStyle name="Standaard 4 4 3 3 7 5" xfId="29363" xr:uid="{00000000-0005-0000-0000-00008B610000}"/>
    <cellStyle name="Standaard 4 4 3 3 8" xfId="4768" xr:uid="{00000000-0005-0000-0000-00008C610000}"/>
    <cellStyle name="Standaard 4 4 3 3 8 2" xfId="29366" xr:uid="{00000000-0005-0000-0000-00008D610000}"/>
    <cellStyle name="Standaard 4 4 3 3 9" xfId="12864" xr:uid="{00000000-0005-0000-0000-00008E610000}"/>
    <cellStyle name="Standaard 4 4 3 3 9 2" xfId="29367" xr:uid="{00000000-0005-0000-0000-00008F610000}"/>
    <cellStyle name="Standaard 4 4 3 4" xfId="86" xr:uid="{00000000-0005-0000-0000-000090610000}"/>
    <cellStyle name="Standaard 4 4 3 4 10" xfId="17580" xr:uid="{00000000-0005-0000-0000-000091610000}"/>
    <cellStyle name="Standaard 4 4 3 4 11" xfId="29368" xr:uid="{00000000-0005-0000-0000-000092610000}"/>
    <cellStyle name="Standaard 4 4 3 4 2" xfId="145" xr:uid="{00000000-0005-0000-0000-000093610000}"/>
    <cellStyle name="Standaard 4 4 3 4 2 10" xfId="29369" xr:uid="{00000000-0005-0000-0000-000094610000}"/>
    <cellStyle name="Standaard 4 4 3 4 2 2" xfId="339" xr:uid="{00000000-0005-0000-0000-000095610000}"/>
    <cellStyle name="Standaard 4 4 3 4 2 2 2" xfId="730" xr:uid="{00000000-0005-0000-0000-000096610000}"/>
    <cellStyle name="Standaard 4 4 3 4 2 2 2 2" xfId="2288" xr:uid="{00000000-0005-0000-0000-000097610000}"/>
    <cellStyle name="Standaard 4 4 3 4 2 2 2 2 2" xfId="4619" xr:uid="{00000000-0005-0000-0000-000098610000}"/>
    <cellStyle name="Standaard 4 4 3 4 2 2 2 2 2 2" xfId="9286" xr:uid="{00000000-0005-0000-0000-000099610000}"/>
    <cellStyle name="Standaard 4 4 3 4 2 2 2 2 2 2 2" xfId="29374" xr:uid="{00000000-0005-0000-0000-00009A610000}"/>
    <cellStyle name="Standaard 4 4 3 4 2 2 2 2 2 3" xfId="12917" xr:uid="{00000000-0005-0000-0000-00009B610000}"/>
    <cellStyle name="Standaard 4 4 3 4 2 2 2 2 2 3 2" xfId="29375" xr:uid="{00000000-0005-0000-0000-00009C610000}"/>
    <cellStyle name="Standaard 4 4 3 4 2 2 2 2 2 4" xfId="17585" xr:uid="{00000000-0005-0000-0000-00009D610000}"/>
    <cellStyle name="Standaard 4 4 3 4 2 2 2 2 2 5" xfId="29373" xr:uid="{00000000-0005-0000-0000-00009E610000}"/>
    <cellStyle name="Standaard 4 4 3 4 2 2 2 2 3" xfId="6955" xr:uid="{00000000-0005-0000-0000-00009F610000}"/>
    <cellStyle name="Standaard 4 4 3 4 2 2 2 2 3 2" xfId="29376" xr:uid="{00000000-0005-0000-0000-0000A0610000}"/>
    <cellStyle name="Standaard 4 4 3 4 2 2 2 2 4" xfId="12916" xr:uid="{00000000-0005-0000-0000-0000A1610000}"/>
    <cellStyle name="Standaard 4 4 3 4 2 2 2 2 4 2" xfId="29377" xr:uid="{00000000-0005-0000-0000-0000A2610000}"/>
    <cellStyle name="Standaard 4 4 3 4 2 2 2 2 5" xfId="17584" xr:uid="{00000000-0005-0000-0000-0000A3610000}"/>
    <cellStyle name="Standaard 4 4 3 4 2 2 2 2 6" xfId="29372" xr:uid="{00000000-0005-0000-0000-0000A4610000}"/>
    <cellStyle name="Standaard 4 4 3 4 2 2 2 3" xfId="1511" xr:uid="{00000000-0005-0000-0000-0000A5610000}"/>
    <cellStyle name="Standaard 4 4 3 4 2 2 2 3 2" xfId="3842" xr:uid="{00000000-0005-0000-0000-0000A6610000}"/>
    <cellStyle name="Standaard 4 4 3 4 2 2 2 3 2 2" xfId="8509" xr:uid="{00000000-0005-0000-0000-0000A7610000}"/>
    <cellStyle name="Standaard 4 4 3 4 2 2 2 3 2 2 2" xfId="29380" xr:uid="{00000000-0005-0000-0000-0000A8610000}"/>
    <cellStyle name="Standaard 4 4 3 4 2 2 2 3 2 3" xfId="12919" xr:uid="{00000000-0005-0000-0000-0000A9610000}"/>
    <cellStyle name="Standaard 4 4 3 4 2 2 2 3 2 3 2" xfId="29381" xr:uid="{00000000-0005-0000-0000-0000AA610000}"/>
    <cellStyle name="Standaard 4 4 3 4 2 2 2 3 2 4" xfId="17587" xr:uid="{00000000-0005-0000-0000-0000AB610000}"/>
    <cellStyle name="Standaard 4 4 3 4 2 2 2 3 2 5" xfId="29379" xr:uid="{00000000-0005-0000-0000-0000AC610000}"/>
    <cellStyle name="Standaard 4 4 3 4 2 2 2 3 3" xfId="6178" xr:uid="{00000000-0005-0000-0000-0000AD610000}"/>
    <cellStyle name="Standaard 4 4 3 4 2 2 2 3 3 2" xfId="29382" xr:uid="{00000000-0005-0000-0000-0000AE610000}"/>
    <cellStyle name="Standaard 4 4 3 4 2 2 2 3 4" xfId="12918" xr:uid="{00000000-0005-0000-0000-0000AF610000}"/>
    <cellStyle name="Standaard 4 4 3 4 2 2 2 3 4 2" xfId="29383" xr:uid="{00000000-0005-0000-0000-0000B0610000}"/>
    <cellStyle name="Standaard 4 4 3 4 2 2 2 3 5" xfId="17586" xr:uid="{00000000-0005-0000-0000-0000B1610000}"/>
    <cellStyle name="Standaard 4 4 3 4 2 2 2 3 6" xfId="29378" xr:uid="{00000000-0005-0000-0000-0000B2610000}"/>
    <cellStyle name="Standaard 4 4 3 4 2 2 2 4" xfId="3065" xr:uid="{00000000-0005-0000-0000-0000B3610000}"/>
    <cellStyle name="Standaard 4 4 3 4 2 2 2 4 2" xfId="7732" xr:uid="{00000000-0005-0000-0000-0000B4610000}"/>
    <cellStyle name="Standaard 4 4 3 4 2 2 2 4 2 2" xfId="29385" xr:uid="{00000000-0005-0000-0000-0000B5610000}"/>
    <cellStyle name="Standaard 4 4 3 4 2 2 2 4 3" xfId="12920" xr:uid="{00000000-0005-0000-0000-0000B6610000}"/>
    <cellStyle name="Standaard 4 4 3 4 2 2 2 4 3 2" xfId="29386" xr:uid="{00000000-0005-0000-0000-0000B7610000}"/>
    <cellStyle name="Standaard 4 4 3 4 2 2 2 4 4" xfId="17588" xr:uid="{00000000-0005-0000-0000-0000B8610000}"/>
    <cellStyle name="Standaard 4 4 3 4 2 2 2 4 5" xfId="29384" xr:uid="{00000000-0005-0000-0000-0000B9610000}"/>
    <cellStyle name="Standaard 4 4 3 4 2 2 2 5" xfId="5401" xr:uid="{00000000-0005-0000-0000-0000BA610000}"/>
    <cellStyle name="Standaard 4 4 3 4 2 2 2 5 2" xfId="29387" xr:uid="{00000000-0005-0000-0000-0000BB610000}"/>
    <cellStyle name="Standaard 4 4 3 4 2 2 2 6" xfId="12915" xr:uid="{00000000-0005-0000-0000-0000BC610000}"/>
    <cellStyle name="Standaard 4 4 3 4 2 2 2 6 2" xfId="29388" xr:uid="{00000000-0005-0000-0000-0000BD610000}"/>
    <cellStyle name="Standaard 4 4 3 4 2 2 2 7" xfId="17583" xr:uid="{00000000-0005-0000-0000-0000BE610000}"/>
    <cellStyle name="Standaard 4 4 3 4 2 2 2 8" xfId="29371" xr:uid="{00000000-0005-0000-0000-0000BF610000}"/>
    <cellStyle name="Standaard 4 4 3 4 2 2 3" xfId="1900" xr:uid="{00000000-0005-0000-0000-0000C0610000}"/>
    <cellStyle name="Standaard 4 4 3 4 2 2 3 2" xfId="4231" xr:uid="{00000000-0005-0000-0000-0000C1610000}"/>
    <cellStyle name="Standaard 4 4 3 4 2 2 3 2 2" xfId="8898" xr:uid="{00000000-0005-0000-0000-0000C2610000}"/>
    <cellStyle name="Standaard 4 4 3 4 2 2 3 2 2 2" xfId="29391" xr:uid="{00000000-0005-0000-0000-0000C3610000}"/>
    <cellStyle name="Standaard 4 4 3 4 2 2 3 2 3" xfId="12922" xr:uid="{00000000-0005-0000-0000-0000C4610000}"/>
    <cellStyle name="Standaard 4 4 3 4 2 2 3 2 3 2" xfId="29392" xr:uid="{00000000-0005-0000-0000-0000C5610000}"/>
    <cellStyle name="Standaard 4 4 3 4 2 2 3 2 4" xfId="17590" xr:uid="{00000000-0005-0000-0000-0000C6610000}"/>
    <cellStyle name="Standaard 4 4 3 4 2 2 3 2 5" xfId="29390" xr:uid="{00000000-0005-0000-0000-0000C7610000}"/>
    <cellStyle name="Standaard 4 4 3 4 2 2 3 3" xfId="6567" xr:uid="{00000000-0005-0000-0000-0000C8610000}"/>
    <cellStyle name="Standaard 4 4 3 4 2 2 3 3 2" xfId="29393" xr:uid="{00000000-0005-0000-0000-0000C9610000}"/>
    <cellStyle name="Standaard 4 4 3 4 2 2 3 4" xfId="12921" xr:uid="{00000000-0005-0000-0000-0000CA610000}"/>
    <cellStyle name="Standaard 4 4 3 4 2 2 3 4 2" xfId="29394" xr:uid="{00000000-0005-0000-0000-0000CB610000}"/>
    <cellStyle name="Standaard 4 4 3 4 2 2 3 5" xfId="17589" xr:uid="{00000000-0005-0000-0000-0000CC610000}"/>
    <cellStyle name="Standaard 4 4 3 4 2 2 3 6" xfId="29389" xr:uid="{00000000-0005-0000-0000-0000CD610000}"/>
    <cellStyle name="Standaard 4 4 3 4 2 2 4" xfId="1123" xr:uid="{00000000-0005-0000-0000-0000CE610000}"/>
    <cellStyle name="Standaard 4 4 3 4 2 2 4 2" xfId="3454" xr:uid="{00000000-0005-0000-0000-0000CF610000}"/>
    <cellStyle name="Standaard 4 4 3 4 2 2 4 2 2" xfId="8121" xr:uid="{00000000-0005-0000-0000-0000D0610000}"/>
    <cellStyle name="Standaard 4 4 3 4 2 2 4 2 2 2" xfId="29397" xr:uid="{00000000-0005-0000-0000-0000D1610000}"/>
    <cellStyle name="Standaard 4 4 3 4 2 2 4 2 3" xfId="12924" xr:uid="{00000000-0005-0000-0000-0000D2610000}"/>
    <cellStyle name="Standaard 4 4 3 4 2 2 4 2 3 2" xfId="29398" xr:uid="{00000000-0005-0000-0000-0000D3610000}"/>
    <cellStyle name="Standaard 4 4 3 4 2 2 4 2 4" xfId="17592" xr:uid="{00000000-0005-0000-0000-0000D4610000}"/>
    <cellStyle name="Standaard 4 4 3 4 2 2 4 2 5" xfId="29396" xr:uid="{00000000-0005-0000-0000-0000D5610000}"/>
    <cellStyle name="Standaard 4 4 3 4 2 2 4 3" xfId="5790" xr:uid="{00000000-0005-0000-0000-0000D6610000}"/>
    <cellStyle name="Standaard 4 4 3 4 2 2 4 3 2" xfId="29399" xr:uid="{00000000-0005-0000-0000-0000D7610000}"/>
    <cellStyle name="Standaard 4 4 3 4 2 2 4 4" xfId="12923" xr:uid="{00000000-0005-0000-0000-0000D8610000}"/>
    <cellStyle name="Standaard 4 4 3 4 2 2 4 4 2" xfId="29400" xr:uid="{00000000-0005-0000-0000-0000D9610000}"/>
    <cellStyle name="Standaard 4 4 3 4 2 2 4 5" xfId="17591" xr:uid="{00000000-0005-0000-0000-0000DA610000}"/>
    <cellStyle name="Standaard 4 4 3 4 2 2 4 6" xfId="29395" xr:uid="{00000000-0005-0000-0000-0000DB610000}"/>
    <cellStyle name="Standaard 4 4 3 4 2 2 5" xfId="2677" xr:uid="{00000000-0005-0000-0000-0000DC610000}"/>
    <cellStyle name="Standaard 4 4 3 4 2 2 5 2" xfId="7344" xr:uid="{00000000-0005-0000-0000-0000DD610000}"/>
    <cellStyle name="Standaard 4 4 3 4 2 2 5 2 2" xfId="29402" xr:uid="{00000000-0005-0000-0000-0000DE610000}"/>
    <cellStyle name="Standaard 4 4 3 4 2 2 5 3" xfId="12925" xr:uid="{00000000-0005-0000-0000-0000DF610000}"/>
    <cellStyle name="Standaard 4 4 3 4 2 2 5 3 2" xfId="29403" xr:uid="{00000000-0005-0000-0000-0000E0610000}"/>
    <cellStyle name="Standaard 4 4 3 4 2 2 5 4" xfId="17593" xr:uid="{00000000-0005-0000-0000-0000E1610000}"/>
    <cellStyle name="Standaard 4 4 3 4 2 2 5 5" xfId="29401" xr:uid="{00000000-0005-0000-0000-0000E2610000}"/>
    <cellStyle name="Standaard 4 4 3 4 2 2 6" xfId="5013" xr:uid="{00000000-0005-0000-0000-0000E3610000}"/>
    <cellStyle name="Standaard 4 4 3 4 2 2 6 2" xfId="29404" xr:uid="{00000000-0005-0000-0000-0000E4610000}"/>
    <cellStyle name="Standaard 4 4 3 4 2 2 7" xfId="12914" xr:uid="{00000000-0005-0000-0000-0000E5610000}"/>
    <cellStyle name="Standaard 4 4 3 4 2 2 7 2" xfId="29405" xr:uid="{00000000-0005-0000-0000-0000E6610000}"/>
    <cellStyle name="Standaard 4 4 3 4 2 2 8" xfId="17582" xr:uid="{00000000-0005-0000-0000-0000E7610000}"/>
    <cellStyle name="Standaard 4 4 3 4 2 2 9" xfId="29370" xr:uid="{00000000-0005-0000-0000-0000E8610000}"/>
    <cellStyle name="Standaard 4 4 3 4 2 3" xfId="536" xr:uid="{00000000-0005-0000-0000-0000E9610000}"/>
    <cellStyle name="Standaard 4 4 3 4 2 3 2" xfId="2094" xr:uid="{00000000-0005-0000-0000-0000EA610000}"/>
    <cellStyle name="Standaard 4 4 3 4 2 3 2 2" xfId="4425" xr:uid="{00000000-0005-0000-0000-0000EB610000}"/>
    <cellStyle name="Standaard 4 4 3 4 2 3 2 2 2" xfId="9092" xr:uid="{00000000-0005-0000-0000-0000EC610000}"/>
    <cellStyle name="Standaard 4 4 3 4 2 3 2 2 2 2" xfId="29409" xr:uid="{00000000-0005-0000-0000-0000ED610000}"/>
    <cellStyle name="Standaard 4 4 3 4 2 3 2 2 3" xfId="12928" xr:uid="{00000000-0005-0000-0000-0000EE610000}"/>
    <cellStyle name="Standaard 4 4 3 4 2 3 2 2 3 2" xfId="29410" xr:uid="{00000000-0005-0000-0000-0000EF610000}"/>
    <cellStyle name="Standaard 4 4 3 4 2 3 2 2 4" xfId="17596" xr:uid="{00000000-0005-0000-0000-0000F0610000}"/>
    <cellStyle name="Standaard 4 4 3 4 2 3 2 2 5" xfId="29408" xr:uid="{00000000-0005-0000-0000-0000F1610000}"/>
    <cellStyle name="Standaard 4 4 3 4 2 3 2 3" xfId="6761" xr:uid="{00000000-0005-0000-0000-0000F2610000}"/>
    <cellStyle name="Standaard 4 4 3 4 2 3 2 3 2" xfId="29411" xr:uid="{00000000-0005-0000-0000-0000F3610000}"/>
    <cellStyle name="Standaard 4 4 3 4 2 3 2 4" xfId="12927" xr:uid="{00000000-0005-0000-0000-0000F4610000}"/>
    <cellStyle name="Standaard 4 4 3 4 2 3 2 4 2" xfId="29412" xr:uid="{00000000-0005-0000-0000-0000F5610000}"/>
    <cellStyle name="Standaard 4 4 3 4 2 3 2 5" xfId="17595" xr:uid="{00000000-0005-0000-0000-0000F6610000}"/>
    <cellStyle name="Standaard 4 4 3 4 2 3 2 6" xfId="29407" xr:uid="{00000000-0005-0000-0000-0000F7610000}"/>
    <cellStyle name="Standaard 4 4 3 4 2 3 3" xfId="1317" xr:uid="{00000000-0005-0000-0000-0000F8610000}"/>
    <cellStyle name="Standaard 4 4 3 4 2 3 3 2" xfId="3648" xr:uid="{00000000-0005-0000-0000-0000F9610000}"/>
    <cellStyle name="Standaard 4 4 3 4 2 3 3 2 2" xfId="8315" xr:uid="{00000000-0005-0000-0000-0000FA610000}"/>
    <cellStyle name="Standaard 4 4 3 4 2 3 3 2 2 2" xfId="29415" xr:uid="{00000000-0005-0000-0000-0000FB610000}"/>
    <cellStyle name="Standaard 4 4 3 4 2 3 3 2 3" xfId="12930" xr:uid="{00000000-0005-0000-0000-0000FC610000}"/>
    <cellStyle name="Standaard 4 4 3 4 2 3 3 2 3 2" xfId="29416" xr:uid="{00000000-0005-0000-0000-0000FD610000}"/>
    <cellStyle name="Standaard 4 4 3 4 2 3 3 2 4" xfId="17598" xr:uid="{00000000-0005-0000-0000-0000FE610000}"/>
    <cellStyle name="Standaard 4 4 3 4 2 3 3 2 5" xfId="29414" xr:uid="{00000000-0005-0000-0000-0000FF610000}"/>
    <cellStyle name="Standaard 4 4 3 4 2 3 3 3" xfId="5984" xr:uid="{00000000-0005-0000-0000-000000620000}"/>
    <cellStyle name="Standaard 4 4 3 4 2 3 3 3 2" xfId="29417" xr:uid="{00000000-0005-0000-0000-000001620000}"/>
    <cellStyle name="Standaard 4 4 3 4 2 3 3 4" xfId="12929" xr:uid="{00000000-0005-0000-0000-000002620000}"/>
    <cellStyle name="Standaard 4 4 3 4 2 3 3 4 2" xfId="29418" xr:uid="{00000000-0005-0000-0000-000003620000}"/>
    <cellStyle name="Standaard 4 4 3 4 2 3 3 5" xfId="17597" xr:uid="{00000000-0005-0000-0000-000004620000}"/>
    <cellStyle name="Standaard 4 4 3 4 2 3 3 6" xfId="29413" xr:uid="{00000000-0005-0000-0000-000005620000}"/>
    <cellStyle name="Standaard 4 4 3 4 2 3 4" xfId="2871" xr:uid="{00000000-0005-0000-0000-000006620000}"/>
    <cellStyle name="Standaard 4 4 3 4 2 3 4 2" xfId="7538" xr:uid="{00000000-0005-0000-0000-000007620000}"/>
    <cellStyle name="Standaard 4 4 3 4 2 3 4 2 2" xfId="29420" xr:uid="{00000000-0005-0000-0000-000008620000}"/>
    <cellStyle name="Standaard 4 4 3 4 2 3 4 3" xfId="12931" xr:uid="{00000000-0005-0000-0000-000009620000}"/>
    <cellStyle name="Standaard 4 4 3 4 2 3 4 3 2" xfId="29421" xr:uid="{00000000-0005-0000-0000-00000A620000}"/>
    <cellStyle name="Standaard 4 4 3 4 2 3 4 4" xfId="17599" xr:uid="{00000000-0005-0000-0000-00000B620000}"/>
    <cellStyle name="Standaard 4 4 3 4 2 3 4 5" xfId="29419" xr:uid="{00000000-0005-0000-0000-00000C620000}"/>
    <cellStyle name="Standaard 4 4 3 4 2 3 5" xfId="5207" xr:uid="{00000000-0005-0000-0000-00000D620000}"/>
    <cellStyle name="Standaard 4 4 3 4 2 3 5 2" xfId="29422" xr:uid="{00000000-0005-0000-0000-00000E620000}"/>
    <cellStyle name="Standaard 4 4 3 4 2 3 6" xfId="12926" xr:uid="{00000000-0005-0000-0000-00000F620000}"/>
    <cellStyle name="Standaard 4 4 3 4 2 3 6 2" xfId="29423" xr:uid="{00000000-0005-0000-0000-000010620000}"/>
    <cellStyle name="Standaard 4 4 3 4 2 3 7" xfId="17594" xr:uid="{00000000-0005-0000-0000-000011620000}"/>
    <cellStyle name="Standaard 4 4 3 4 2 3 8" xfId="29406" xr:uid="{00000000-0005-0000-0000-000012620000}"/>
    <cellStyle name="Standaard 4 4 3 4 2 4" xfId="1706" xr:uid="{00000000-0005-0000-0000-000013620000}"/>
    <cellStyle name="Standaard 4 4 3 4 2 4 2" xfId="4037" xr:uid="{00000000-0005-0000-0000-000014620000}"/>
    <cellStyle name="Standaard 4 4 3 4 2 4 2 2" xfId="8704" xr:uid="{00000000-0005-0000-0000-000015620000}"/>
    <cellStyle name="Standaard 4 4 3 4 2 4 2 2 2" xfId="29426" xr:uid="{00000000-0005-0000-0000-000016620000}"/>
    <cellStyle name="Standaard 4 4 3 4 2 4 2 3" xfId="12933" xr:uid="{00000000-0005-0000-0000-000017620000}"/>
    <cellStyle name="Standaard 4 4 3 4 2 4 2 3 2" xfId="29427" xr:uid="{00000000-0005-0000-0000-000018620000}"/>
    <cellStyle name="Standaard 4 4 3 4 2 4 2 4" xfId="17601" xr:uid="{00000000-0005-0000-0000-000019620000}"/>
    <cellStyle name="Standaard 4 4 3 4 2 4 2 5" xfId="29425" xr:uid="{00000000-0005-0000-0000-00001A620000}"/>
    <cellStyle name="Standaard 4 4 3 4 2 4 3" xfId="6373" xr:uid="{00000000-0005-0000-0000-00001B620000}"/>
    <cellStyle name="Standaard 4 4 3 4 2 4 3 2" xfId="29428" xr:uid="{00000000-0005-0000-0000-00001C620000}"/>
    <cellStyle name="Standaard 4 4 3 4 2 4 4" xfId="12932" xr:uid="{00000000-0005-0000-0000-00001D620000}"/>
    <cellStyle name="Standaard 4 4 3 4 2 4 4 2" xfId="29429" xr:uid="{00000000-0005-0000-0000-00001E620000}"/>
    <cellStyle name="Standaard 4 4 3 4 2 4 5" xfId="17600" xr:uid="{00000000-0005-0000-0000-00001F620000}"/>
    <cellStyle name="Standaard 4 4 3 4 2 4 6" xfId="29424" xr:uid="{00000000-0005-0000-0000-000020620000}"/>
    <cellStyle name="Standaard 4 4 3 4 2 5" xfId="929" xr:uid="{00000000-0005-0000-0000-000021620000}"/>
    <cellStyle name="Standaard 4 4 3 4 2 5 2" xfId="3260" xr:uid="{00000000-0005-0000-0000-000022620000}"/>
    <cellStyle name="Standaard 4 4 3 4 2 5 2 2" xfId="7927" xr:uid="{00000000-0005-0000-0000-000023620000}"/>
    <cellStyle name="Standaard 4 4 3 4 2 5 2 2 2" xfId="29432" xr:uid="{00000000-0005-0000-0000-000024620000}"/>
    <cellStyle name="Standaard 4 4 3 4 2 5 2 3" xfId="12935" xr:uid="{00000000-0005-0000-0000-000025620000}"/>
    <cellStyle name="Standaard 4 4 3 4 2 5 2 3 2" xfId="29433" xr:uid="{00000000-0005-0000-0000-000026620000}"/>
    <cellStyle name="Standaard 4 4 3 4 2 5 2 4" xfId="17603" xr:uid="{00000000-0005-0000-0000-000027620000}"/>
    <cellStyle name="Standaard 4 4 3 4 2 5 2 5" xfId="29431" xr:uid="{00000000-0005-0000-0000-000028620000}"/>
    <cellStyle name="Standaard 4 4 3 4 2 5 3" xfId="5596" xr:uid="{00000000-0005-0000-0000-000029620000}"/>
    <cellStyle name="Standaard 4 4 3 4 2 5 3 2" xfId="29434" xr:uid="{00000000-0005-0000-0000-00002A620000}"/>
    <cellStyle name="Standaard 4 4 3 4 2 5 4" xfId="12934" xr:uid="{00000000-0005-0000-0000-00002B620000}"/>
    <cellStyle name="Standaard 4 4 3 4 2 5 4 2" xfId="29435" xr:uid="{00000000-0005-0000-0000-00002C620000}"/>
    <cellStyle name="Standaard 4 4 3 4 2 5 5" xfId="17602" xr:uid="{00000000-0005-0000-0000-00002D620000}"/>
    <cellStyle name="Standaard 4 4 3 4 2 5 6" xfId="29430" xr:uid="{00000000-0005-0000-0000-00002E620000}"/>
    <cellStyle name="Standaard 4 4 3 4 2 6" xfId="2483" xr:uid="{00000000-0005-0000-0000-00002F620000}"/>
    <cellStyle name="Standaard 4 4 3 4 2 6 2" xfId="7150" xr:uid="{00000000-0005-0000-0000-000030620000}"/>
    <cellStyle name="Standaard 4 4 3 4 2 6 2 2" xfId="29437" xr:uid="{00000000-0005-0000-0000-000031620000}"/>
    <cellStyle name="Standaard 4 4 3 4 2 6 3" xfId="12936" xr:uid="{00000000-0005-0000-0000-000032620000}"/>
    <cellStyle name="Standaard 4 4 3 4 2 6 3 2" xfId="29438" xr:uid="{00000000-0005-0000-0000-000033620000}"/>
    <cellStyle name="Standaard 4 4 3 4 2 6 4" xfId="17604" xr:uid="{00000000-0005-0000-0000-000034620000}"/>
    <cellStyle name="Standaard 4 4 3 4 2 6 5" xfId="29436" xr:uid="{00000000-0005-0000-0000-000035620000}"/>
    <cellStyle name="Standaard 4 4 3 4 2 7" xfId="4819" xr:uid="{00000000-0005-0000-0000-000036620000}"/>
    <cellStyle name="Standaard 4 4 3 4 2 7 2" xfId="29439" xr:uid="{00000000-0005-0000-0000-000037620000}"/>
    <cellStyle name="Standaard 4 4 3 4 2 8" xfId="12913" xr:uid="{00000000-0005-0000-0000-000038620000}"/>
    <cellStyle name="Standaard 4 4 3 4 2 8 2" xfId="29440" xr:uid="{00000000-0005-0000-0000-000039620000}"/>
    <cellStyle name="Standaard 4 4 3 4 2 9" xfId="17581" xr:uid="{00000000-0005-0000-0000-00003A620000}"/>
    <cellStyle name="Standaard 4 4 3 4 3" xfId="282" xr:uid="{00000000-0005-0000-0000-00003B620000}"/>
    <cellStyle name="Standaard 4 4 3 4 3 2" xfId="673" xr:uid="{00000000-0005-0000-0000-00003C620000}"/>
    <cellStyle name="Standaard 4 4 3 4 3 2 2" xfId="2231" xr:uid="{00000000-0005-0000-0000-00003D620000}"/>
    <cellStyle name="Standaard 4 4 3 4 3 2 2 2" xfId="4562" xr:uid="{00000000-0005-0000-0000-00003E620000}"/>
    <cellStyle name="Standaard 4 4 3 4 3 2 2 2 2" xfId="9229" xr:uid="{00000000-0005-0000-0000-00003F620000}"/>
    <cellStyle name="Standaard 4 4 3 4 3 2 2 2 2 2" xfId="29445" xr:uid="{00000000-0005-0000-0000-000040620000}"/>
    <cellStyle name="Standaard 4 4 3 4 3 2 2 2 3" xfId="12940" xr:uid="{00000000-0005-0000-0000-000041620000}"/>
    <cellStyle name="Standaard 4 4 3 4 3 2 2 2 3 2" xfId="29446" xr:uid="{00000000-0005-0000-0000-000042620000}"/>
    <cellStyle name="Standaard 4 4 3 4 3 2 2 2 4" xfId="17608" xr:uid="{00000000-0005-0000-0000-000043620000}"/>
    <cellStyle name="Standaard 4 4 3 4 3 2 2 2 5" xfId="29444" xr:uid="{00000000-0005-0000-0000-000044620000}"/>
    <cellStyle name="Standaard 4 4 3 4 3 2 2 3" xfId="6898" xr:uid="{00000000-0005-0000-0000-000045620000}"/>
    <cellStyle name="Standaard 4 4 3 4 3 2 2 3 2" xfId="29447" xr:uid="{00000000-0005-0000-0000-000046620000}"/>
    <cellStyle name="Standaard 4 4 3 4 3 2 2 4" xfId="12939" xr:uid="{00000000-0005-0000-0000-000047620000}"/>
    <cellStyle name="Standaard 4 4 3 4 3 2 2 4 2" xfId="29448" xr:uid="{00000000-0005-0000-0000-000048620000}"/>
    <cellStyle name="Standaard 4 4 3 4 3 2 2 5" xfId="17607" xr:uid="{00000000-0005-0000-0000-000049620000}"/>
    <cellStyle name="Standaard 4 4 3 4 3 2 2 6" xfId="29443" xr:uid="{00000000-0005-0000-0000-00004A620000}"/>
    <cellStyle name="Standaard 4 4 3 4 3 2 3" xfId="1454" xr:uid="{00000000-0005-0000-0000-00004B620000}"/>
    <cellStyle name="Standaard 4 4 3 4 3 2 3 2" xfId="3785" xr:uid="{00000000-0005-0000-0000-00004C620000}"/>
    <cellStyle name="Standaard 4 4 3 4 3 2 3 2 2" xfId="8452" xr:uid="{00000000-0005-0000-0000-00004D620000}"/>
    <cellStyle name="Standaard 4 4 3 4 3 2 3 2 2 2" xfId="29451" xr:uid="{00000000-0005-0000-0000-00004E620000}"/>
    <cellStyle name="Standaard 4 4 3 4 3 2 3 2 3" xfId="12942" xr:uid="{00000000-0005-0000-0000-00004F620000}"/>
    <cellStyle name="Standaard 4 4 3 4 3 2 3 2 3 2" xfId="29452" xr:uid="{00000000-0005-0000-0000-000050620000}"/>
    <cellStyle name="Standaard 4 4 3 4 3 2 3 2 4" xfId="17610" xr:uid="{00000000-0005-0000-0000-000051620000}"/>
    <cellStyle name="Standaard 4 4 3 4 3 2 3 2 5" xfId="29450" xr:uid="{00000000-0005-0000-0000-000052620000}"/>
    <cellStyle name="Standaard 4 4 3 4 3 2 3 3" xfId="6121" xr:uid="{00000000-0005-0000-0000-000053620000}"/>
    <cellStyle name="Standaard 4 4 3 4 3 2 3 3 2" xfId="29453" xr:uid="{00000000-0005-0000-0000-000054620000}"/>
    <cellStyle name="Standaard 4 4 3 4 3 2 3 4" xfId="12941" xr:uid="{00000000-0005-0000-0000-000055620000}"/>
    <cellStyle name="Standaard 4 4 3 4 3 2 3 4 2" xfId="29454" xr:uid="{00000000-0005-0000-0000-000056620000}"/>
    <cellStyle name="Standaard 4 4 3 4 3 2 3 5" xfId="17609" xr:uid="{00000000-0005-0000-0000-000057620000}"/>
    <cellStyle name="Standaard 4 4 3 4 3 2 3 6" xfId="29449" xr:uid="{00000000-0005-0000-0000-000058620000}"/>
    <cellStyle name="Standaard 4 4 3 4 3 2 4" xfId="3008" xr:uid="{00000000-0005-0000-0000-000059620000}"/>
    <cellStyle name="Standaard 4 4 3 4 3 2 4 2" xfId="7675" xr:uid="{00000000-0005-0000-0000-00005A620000}"/>
    <cellStyle name="Standaard 4 4 3 4 3 2 4 2 2" xfId="29456" xr:uid="{00000000-0005-0000-0000-00005B620000}"/>
    <cellStyle name="Standaard 4 4 3 4 3 2 4 3" xfId="12943" xr:uid="{00000000-0005-0000-0000-00005C620000}"/>
    <cellStyle name="Standaard 4 4 3 4 3 2 4 3 2" xfId="29457" xr:uid="{00000000-0005-0000-0000-00005D620000}"/>
    <cellStyle name="Standaard 4 4 3 4 3 2 4 4" xfId="17611" xr:uid="{00000000-0005-0000-0000-00005E620000}"/>
    <cellStyle name="Standaard 4 4 3 4 3 2 4 5" xfId="29455" xr:uid="{00000000-0005-0000-0000-00005F620000}"/>
    <cellStyle name="Standaard 4 4 3 4 3 2 5" xfId="5344" xr:uid="{00000000-0005-0000-0000-000060620000}"/>
    <cellStyle name="Standaard 4 4 3 4 3 2 5 2" xfId="29458" xr:uid="{00000000-0005-0000-0000-000061620000}"/>
    <cellStyle name="Standaard 4 4 3 4 3 2 6" xfId="12938" xr:uid="{00000000-0005-0000-0000-000062620000}"/>
    <cellStyle name="Standaard 4 4 3 4 3 2 6 2" xfId="29459" xr:uid="{00000000-0005-0000-0000-000063620000}"/>
    <cellStyle name="Standaard 4 4 3 4 3 2 7" xfId="17606" xr:uid="{00000000-0005-0000-0000-000064620000}"/>
    <cellStyle name="Standaard 4 4 3 4 3 2 8" xfId="29442" xr:uid="{00000000-0005-0000-0000-000065620000}"/>
    <cellStyle name="Standaard 4 4 3 4 3 3" xfId="1843" xr:uid="{00000000-0005-0000-0000-000066620000}"/>
    <cellStyle name="Standaard 4 4 3 4 3 3 2" xfId="4174" xr:uid="{00000000-0005-0000-0000-000067620000}"/>
    <cellStyle name="Standaard 4 4 3 4 3 3 2 2" xfId="8841" xr:uid="{00000000-0005-0000-0000-000068620000}"/>
    <cellStyle name="Standaard 4 4 3 4 3 3 2 2 2" xfId="29462" xr:uid="{00000000-0005-0000-0000-000069620000}"/>
    <cellStyle name="Standaard 4 4 3 4 3 3 2 3" xfId="12945" xr:uid="{00000000-0005-0000-0000-00006A620000}"/>
    <cellStyle name="Standaard 4 4 3 4 3 3 2 3 2" xfId="29463" xr:uid="{00000000-0005-0000-0000-00006B620000}"/>
    <cellStyle name="Standaard 4 4 3 4 3 3 2 4" xfId="17613" xr:uid="{00000000-0005-0000-0000-00006C620000}"/>
    <cellStyle name="Standaard 4 4 3 4 3 3 2 5" xfId="29461" xr:uid="{00000000-0005-0000-0000-00006D620000}"/>
    <cellStyle name="Standaard 4 4 3 4 3 3 3" xfId="6510" xr:uid="{00000000-0005-0000-0000-00006E620000}"/>
    <cellStyle name="Standaard 4 4 3 4 3 3 3 2" xfId="29464" xr:uid="{00000000-0005-0000-0000-00006F620000}"/>
    <cellStyle name="Standaard 4 4 3 4 3 3 4" xfId="12944" xr:uid="{00000000-0005-0000-0000-000070620000}"/>
    <cellStyle name="Standaard 4 4 3 4 3 3 4 2" xfId="29465" xr:uid="{00000000-0005-0000-0000-000071620000}"/>
    <cellStyle name="Standaard 4 4 3 4 3 3 5" xfId="17612" xr:uid="{00000000-0005-0000-0000-000072620000}"/>
    <cellStyle name="Standaard 4 4 3 4 3 3 6" xfId="29460" xr:uid="{00000000-0005-0000-0000-000073620000}"/>
    <cellStyle name="Standaard 4 4 3 4 3 4" xfId="1066" xr:uid="{00000000-0005-0000-0000-000074620000}"/>
    <cellStyle name="Standaard 4 4 3 4 3 4 2" xfId="3397" xr:uid="{00000000-0005-0000-0000-000075620000}"/>
    <cellStyle name="Standaard 4 4 3 4 3 4 2 2" xfId="8064" xr:uid="{00000000-0005-0000-0000-000076620000}"/>
    <cellStyle name="Standaard 4 4 3 4 3 4 2 2 2" xfId="29468" xr:uid="{00000000-0005-0000-0000-000077620000}"/>
    <cellStyle name="Standaard 4 4 3 4 3 4 2 3" xfId="12947" xr:uid="{00000000-0005-0000-0000-000078620000}"/>
    <cellStyle name="Standaard 4 4 3 4 3 4 2 3 2" xfId="29469" xr:uid="{00000000-0005-0000-0000-000079620000}"/>
    <cellStyle name="Standaard 4 4 3 4 3 4 2 4" xfId="17615" xr:uid="{00000000-0005-0000-0000-00007A620000}"/>
    <cellStyle name="Standaard 4 4 3 4 3 4 2 5" xfId="29467" xr:uid="{00000000-0005-0000-0000-00007B620000}"/>
    <cellStyle name="Standaard 4 4 3 4 3 4 3" xfId="5733" xr:uid="{00000000-0005-0000-0000-00007C620000}"/>
    <cellStyle name="Standaard 4 4 3 4 3 4 3 2" xfId="29470" xr:uid="{00000000-0005-0000-0000-00007D620000}"/>
    <cellStyle name="Standaard 4 4 3 4 3 4 4" xfId="12946" xr:uid="{00000000-0005-0000-0000-00007E620000}"/>
    <cellStyle name="Standaard 4 4 3 4 3 4 4 2" xfId="29471" xr:uid="{00000000-0005-0000-0000-00007F620000}"/>
    <cellStyle name="Standaard 4 4 3 4 3 4 5" xfId="17614" xr:uid="{00000000-0005-0000-0000-000080620000}"/>
    <cellStyle name="Standaard 4 4 3 4 3 4 6" xfId="29466" xr:uid="{00000000-0005-0000-0000-000081620000}"/>
    <cellStyle name="Standaard 4 4 3 4 3 5" xfId="2620" xr:uid="{00000000-0005-0000-0000-000082620000}"/>
    <cellStyle name="Standaard 4 4 3 4 3 5 2" xfId="7287" xr:uid="{00000000-0005-0000-0000-000083620000}"/>
    <cellStyle name="Standaard 4 4 3 4 3 5 2 2" xfId="29473" xr:uid="{00000000-0005-0000-0000-000084620000}"/>
    <cellStyle name="Standaard 4 4 3 4 3 5 3" xfId="12948" xr:uid="{00000000-0005-0000-0000-000085620000}"/>
    <cellStyle name="Standaard 4 4 3 4 3 5 3 2" xfId="29474" xr:uid="{00000000-0005-0000-0000-000086620000}"/>
    <cellStyle name="Standaard 4 4 3 4 3 5 4" xfId="17616" xr:uid="{00000000-0005-0000-0000-000087620000}"/>
    <cellStyle name="Standaard 4 4 3 4 3 5 5" xfId="29472" xr:uid="{00000000-0005-0000-0000-000088620000}"/>
    <cellStyle name="Standaard 4 4 3 4 3 6" xfId="4956" xr:uid="{00000000-0005-0000-0000-000089620000}"/>
    <cellStyle name="Standaard 4 4 3 4 3 6 2" xfId="29475" xr:uid="{00000000-0005-0000-0000-00008A620000}"/>
    <cellStyle name="Standaard 4 4 3 4 3 7" xfId="12937" xr:uid="{00000000-0005-0000-0000-00008B620000}"/>
    <cellStyle name="Standaard 4 4 3 4 3 7 2" xfId="29476" xr:uid="{00000000-0005-0000-0000-00008C620000}"/>
    <cellStyle name="Standaard 4 4 3 4 3 8" xfId="17605" xr:uid="{00000000-0005-0000-0000-00008D620000}"/>
    <cellStyle name="Standaard 4 4 3 4 3 9" xfId="29441" xr:uid="{00000000-0005-0000-0000-00008E620000}"/>
    <cellStyle name="Standaard 4 4 3 4 4" xfId="479" xr:uid="{00000000-0005-0000-0000-00008F620000}"/>
    <cellStyle name="Standaard 4 4 3 4 4 2" xfId="2037" xr:uid="{00000000-0005-0000-0000-000090620000}"/>
    <cellStyle name="Standaard 4 4 3 4 4 2 2" xfId="4368" xr:uid="{00000000-0005-0000-0000-000091620000}"/>
    <cellStyle name="Standaard 4 4 3 4 4 2 2 2" xfId="9035" xr:uid="{00000000-0005-0000-0000-000092620000}"/>
    <cellStyle name="Standaard 4 4 3 4 4 2 2 2 2" xfId="29480" xr:uid="{00000000-0005-0000-0000-000093620000}"/>
    <cellStyle name="Standaard 4 4 3 4 4 2 2 3" xfId="12951" xr:uid="{00000000-0005-0000-0000-000094620000}"/>
    <cellStyle name="Standaard 4 4 3 4 4 2 2 3 2" xfId="29481" xr:uid="{00000000-0005-0000-0000-000095620000}"/>
    <cellStyle name="Standaard 4 4 3 4 4 2 2 4" xfId="17619" xr:uid="{00000000-0005-0000-0000-000096620000}"/>
    <cellStyle name="Standaard 4 4 3 4 4 2 2 5" xfId="29479" xr:uid="{00000000-0005-0000-0000-000097620000}"/>
    <cellStyle name="Standaard 4 4 3 4 4 2 3" xfId="6704" xr:uid="{00000000-0005-0000-0000-000098620000}"/>
    <cellStyle name="Standaard 4 4 3 4 4 2 3 2" xfId="29482" xr:uid="{00000000-0005-0000-0000-000099620000}"/>
    <cellStyle name="Standaard 4 4 3 4 4 2 4" xfId="12950" xr:uid="{00000000-0005-0000-0000-00009A620000}"/>
    <cellStyle name="Standaard 4 4 3 4 4 2 4 2" xfId="29483" xr:uid="{00000000-0005-0000-0000-00009B620000}"/>
    <cellStyle name="Standaard 4 4 3 4 4 2 5" xfId="17618" xr:uid="{00000000-0005-0000-0000-00009C620000}"/>
    <cellStyle name="Standaard 4 4 3 4 4 2 6" xfId="29478" xr:uid="{00000000-0005-0000-0000-00009D620000}"/>
    <cellStyle name="Standaard 4 4 3 4 4 3" xfId="1260" xr:uid="{00000000-0005-0000-0000-00009E620000}"/>
    <cellStyle name="Standaard 4 4 3 4 4 3 2" xfId="3591" xr:uid="{00000000-0005-0000-0000-00009F620000}"/>
    <cellStyle name="Standaard 4 4 3 4 4 3 2 2" xfId="8258" xr:uid="{00000000-0005-0000-0000-0000A0620000}"/>
    <cellStyle name="Standaard 4 4 3 4 4 3 2 2 2" xfId="29486" xr:uid="{00000000-0005-0000-0000-0000A1620000}"/>
    <cellStyle name="Standaard 4 4 3 4 4 3 2 3" xfId="12953" xr:uid="{00000000-0005-0000-0000-0000A2620000}"/>
    <cellStyle name="Standaard 4 4 3 4 4 3 2 3 2" xfId="29487" xr:uid="{00000000-0005-0000-0000-0000A3620000}"/>
    <cellStyle name="Standaard 4 4 3 4 4 3 2 4" xfId="17621" xr:uid="{00000000-0005-0000-0000-0000A4620000}"/>
    <cellStyle name="Standaard 4 4 3 4 4 3 2 5" xfId="29485" xr:uid="{00000000-0005-0000-0000-0000A5620000}"/>
    <cellStyle name="Standaard 4 4 3 4 4 3 3" xfId="5927" xr:uid="{00000000-0005-0000-0000-0000A6620000}"/>
    <cellStyle name="Standaard 4 4 3 4 4 3 3 2" xfId="29488" xr:uid="{00000000-0005-0000-0000-0000A7620000}"/>
    <cellStyle name="Standaard 4 4 3 4 4 3 4" xfId="12952" xr:uid="{00000000-0005-0000-0000-0000A8620000}"/>
    <cellStyle name="Standaard 4 4 3 4 4 3 4 2" xfId="29489" xr:uid="{00000000-0005-0000-0000-0000A9620000}"/>
    <cellStyle name="Standaard 4 4 3 4 4 3 5" xfId="17620" xr:uid="{00000000-0005-0000-0000-0000AA620000}"/>
    <cellStyle name="Standaard 4 4 3 4 4 3 6" xfId="29484" xr:uid="{00000000-0005-0000-0000-0000AB620000}"/>
    <cellStyle name="Standaard 4 4 3 4 4 4" xfId="2814" xr:uid="{00000000-0005-0000-0000-0000AC620000}"/>
    <cellStyle name="Standaard 4 4 3 4 4 4 2" xfId="7481" xr:uid="{00000000-0005-0000-0000-0000AD620000}"/>
    <cellStyle name="Standaard 4 4 3 4 4 4 2 2" xfId="29491" xr:uid="{00000000-0005-0000-0000-0000AE620000}"/>
    <cellStyle name="Standaard 4 4 3 4 4 4 3" xfId="12954" xr:uid="{00000000-0005-0000-0000-0000AF620000}"/>
    <cellStyle name="Standaard 4 4 3 4 4 4 3 2" xfId="29492" xr:uid="{00000000-0005-0000-0000-0000B0620000}"/>
    <cellStyle name="Standaard 4 4 3 4 4 4 4" xfId="17622" xr:uid="{00000000-0005-0000-0000-0000B1620000}"/>
    <cellStyle name="Standaard 4 4 3 4 4 4 5" xfId="29490" xr:uid="{00000000-0005-0000-0000-0000B2620000}"/>
    <cellStyle name="Standaard 4 4 3 4 4 5" xfId="5150" xr:uid="{00000000-0005-0000-0000-0000B3620000}"/>
    <cellStyle name="Standaard 4 4 3 4 4 5 2" xfId="29493" xr:uid="{00000000-0005-0000-0000-0000B4620000}"/>
    <cellStyle name="Standaard 4 4 3 4 4 6" xfId="12949" xr:uid="{00000000-0005-0000-0000-0000B5620000}"/>
    <cellStyle name="Standaard 4 4 3 4 4 6 2" xfId="29494" xr:uid="{00000000-0005-0000-0000-0000B6620000}"/>
    <cellStyle name="Standaard 4 4 3 4 4 7" xfId="17617" xr:uid="{00000000-0005-0000-0000-0000B7620000}"/>
    <cellStyle name="Standaard 4 4 3 4 4 8" xfId="29477" xr:uid="{00000000-0005-0000-0000-0000B8620000}"/>
    <cellStyle name="Standaard 4 4 3 4 5" xfId="1649" xr:uid="{00000000-0005-0000-0000-0000B9620000}"/>
    <cellStyle name="Standaard 4 4 3 4 5 2" xfId="3980" xr:uid="{00000000-0005-0000-0000-0000BA620000}"/>
    <cellStyle name="Standaard 4 4 3 4 5 2 2" xfId="8647" xr:uid="{00000000-0005-0000-0000-0000BB620000}"/>
    <cellStyle name="Standaard 4 4 3 4 5 2 2 2" xfId="29497" xr:uid="{00000000-0005-0000-0000-0000BC620000}"/>
    <cellStyle name="Standaard 4 4 3 4 5 2 3" xfId="12956" xr:uid="{00000000-0005-0000-0000-0000BD620000}"/>
    <cellStyle name="Standaard 4 4 3 4 5 2 3 2" xfId="29498" xr:uid="{00000000-0005-0000-0000-0000BE620000}"/>
    <cellStyle name="Standaard 4 4 3 4 5 2 4" xfId="17624" xr:uid="{00000000-0005-0000-0000-0000BF620000}"/>
    <cellStyle name="Standaard 4 4 3 4 5 2 5" xfId="29496" xr:uid="{00000000-0005-0000-0000-0000C0620000}"/>
    <cellStyle name="Standaard 4 4 3 4 5 3" xfId="6316" xr:uid="{00000000-0005-0000-0000-0000C1620000}"/>
    <cellStyle name="Standaard 4 4 3 4 5 3 2" xfId="29499" xr:uid="{00000000-0005-0000-0000-0000C2620000}"/>
    <cellStyle name="Standaard 4 4 3 4 5 4" xfId="12955" xr:uid="{00000000-0005-0000-0000-0000C3620000}"/>
    <cellStyle name="Standaard 4 4 3 4 5 4 2" xfId="29500" xr:uid="{00000000-0005-0000-0000-0000C4620000}"/>
    <cellStyle name="Standaard 4 4 3 4 5 5" xfId="17623" xr:uid="{00000000-0005-0000-0000-0000C5620000}"/>
    <cellStyle name="Standaard 4 4 3 4 5 6" xfId="29495" xr:uid="{00000000-0005-0000-0000-0000C6620000}"/>
    <cellStyle name="Standaard 4 4 3 4 6" xfId="872" xr:uid="{00000000-0005-0000-0000-0000C7620000}"/>
    <cellStyle name="Standaard 4 4 3 4 6 2" xfId="3203" xr:uid="{00000000-0005-0000-0000-0000C8620000}"/>
    <cellStyle name="Standaard 4 4 3 4 6 2 2" xfId="7870" xr:uid="{00000000-0005-0000-0000-0000C9620000}"/>
    <cellStyle name="Standaard 4 4 3 4 6 2 2 2" xfId="29503" xr:uid="{00000000-0005-0000-0000-0000CA620000}"/>
    <cellStyle name="Standaard 4 4 3 4 6 2 3" xfId="12958" xr:uid="{00000000-0005-0000-0000-0000CB620000}"/>
    <cellStyle name="Standaard 4 4 3 4 6 2 3 2" xfId="29504" xr:uid="{00000000-0005-0000-0000-0000CC620000}"/>
    <cellStyle name="Standaard 4 4 3 4 6 2 4" xfId="17626" xr:uid="{00000000-0005-0000-0000-0000CD620000}"/>
    <cellStyle name="Standaard 4 4 3 4 6 2 5" xfId="29502" xr:uid="{00000000-0005-0000-0000-0000CE620000}"/>
    <cellStyle name="Standaard 4 4 3 4 6 3" xfId="5539" xr:uid="{00000000-0005-0000-0000-0000CF620000}"/>
    <cellStyle name="Standaard 4 4 3 4 6 3 2" xfId="29505" xr:uid="{00000000-0005-0000-0000-0000D0620000}"/>
    <cellStyle name="Standaard 4 4 3 4 6 4" xfId="12957" xr:uid="{00000000-0005-0000-0000-0000D1620000}"/>
    <cellStyle name="Standaard 4 4 3 4 6 4 2" xfId="29506" xr:uid="{00000000-0005-0000-0000-0000D2620000}"/>
    <cellStyle name="Standaard 4 4 3 4 6 5" xfId="17625" xr:uid="{00000000-0005-0000-0000-0000D3620000}"/>
    <cellStyle name="Standaard 4 4 3 4 6 6" xfId="29501" xr:uid="{00000000-0005-0000-0000-0000D4620000}"/>
    <cellStyle name="Standaard 4 4 3 4 7" xfId="2426" xr:uid="{00000000-0005-0000-0000-0000D5620000}"/>
    <cellStyle name="Standaard 4 4 3 4 7 2" xfId="7093" xr:uid="{00000000-0005-0000-0000-0000D6620000}"/>
    <cellStyle name="Standaard 4 4 3 4 7 2 2" xfId="29508" xr:uid="{00000000-0005-0000-0000-0000D7620000}"/>
    <cellStyle name="Standaard 4 4 3 4 7 3" xfId="12959" xr:uid="{00000000-0005-0000-0000-0000D8620000}"/>
    <cellStyle name="Standaard 4 4 3 4 7 3 2" xfId="29509" xr:uid="{00000000-0005-0000-0000-0000D9620000}"/>
    <cellStyle name="Standaard 4 4 3 4 7 4" xfId="17627" xr:uid="{00000000-0005-0000-0000-0000DA620000}"/>
    <cellStyle name="Standaard 4 4 3 4 7 5" xfId="29507" xr:uid="{00000000-0005-0000-0000-0000DB620000}"/>
    <cellStyle name="Standaard 4 4 3 4 8" xfId="4720" xr:uid="{00000000-0005-0000-0000-0000DC620000}"/>
    <cellStyle name="Standaard 4 4 3 4 8 2" xfId="29510" xr:uid="{00000000-0005-0000-0000-0000DD620000}"/>
    <cellStyle name="Standaard 4 4 3 4 9" xfId="12912" xr:uid="{00000000-0005-0000-0000-0000DE620000}"/>
    <cellStyle name="Standaard 4 4 3 4 9 2" xfId="29511" xr:uid="{00000000-0005-0000-0000-0000DF620000}"/>
    <cellStyle name="Standaard 4 4 3 5" xfId="127" xr:uid="{00000000-0005-0000-0000-0000E0620000}"/>
    <cellStyle name="Standaard 4 4 3 5 10" xfId="29512" xr:uid="{00000000-0005-0000-0000-0000E1620000}"/>
    <cellStyle name="Standaard 4 4 3 5 2" xfId="321" xr:uid="{00000000-0005-0000-0000-0000E2620000}"/>
    <cellStyle name="Standaard 4 4 3 5 2 2" xfId="712" xr:uid="{00000000-0005-0000-0000-0000E3620000}"/>
    <cellStyle name="Standaard 4 4 3 5 2 2 2" xfId="2270" xr:uid="{00000000-0005-0000-0000-0000E4620000}"/>
    <cellStyle name="Standaard 4 4 3 5 2 2 2 2" xfId="4601" xr:uid="{00000000-0005-0000-0000-0000E5620000}"/>
    <cellStyle name="Standaard 4 4 3 5 2 2 2 2 2" xfId="9268" xr:uid="{00000000-0005-0000-0000-0000E6620000}"/>
    <cellStyle name="Standaard 4 4 3 5 2 2 2 2 2 2" xfId="29517" xr:uid="{00000000-0005-0000-0000-0000E7620000}"/>
    <cellStyle name="Standaard 4 4 3 5 2 2 2 2 3" xfId="12964" xr:uid="{00000000-0005-0000-0000-0000E8620000}"/>
    <cellStyle name="Standaard 4 4 3 5 2 2 2 2 3 2" xfId="29518" xr:uid="{00000000-0005-0000-0000-0000E9620000}"/>
    <cellStyle name="Standaard 4 4 3 5 2 2 2 2 4" xfId="17632" xr:uid="{00000000-0005-0000-0000-0000EA620000}"/>
    <cellStyle name="Standaard 4 4 3 5 2 2 2 2 5" xfId="29516" xr:uid="{00000000-0005-0000-0000-0000EB620000}"/>
    <cellStyle name="Standaard 4 4 3 5 2 2 2 3" xfId="6937" xr:uid="{00000000-0005-0000-0000-0000EC620000}"/>
    <cellStyle name="Standaard 4 4 3 5 2 2 2 3 2" xfId="29519" xr:uid="{00000000-0005-0000-0000-0000ED620000}"/>
    <cellStyle name="Standaard 4 4 3 5 2 2 2 4" xfId="12963" xr:uid="{00000000-0005-0000-0000-0000EE620000}"/>
    <cellStyle name="Standaard 4 4 3 5 2 2 2 4 2" xfId="29520" xr:uid="{00000000-0005-0000-0000-0000EF620000}"/>
    <cellStyle name="Standaard 4 4 3 5 2 2 2 5" xfId="17631" xr:uid="{00000000-0005-0000-0000-0000F0620000}"/>
    <cellStyle name="Standaard 4 4 3 5 2 2 2 6" xfId="29515" xr:uid="{00000000-0005-0000-0000-0000F1620000}"/>
    <cellStyle name="Standaard 4 4 3 5 2 2 3" xfId="1493" xr:uid="{00000000-0005-0000-0000-0000F2620000}"/>
    <cellStyle name="Standaard 4 4 3 5 2 2 3 2" xfId="3824" xr:uid="{00000000-0005-0000-0000-0000F3620000}"/>
    <cellStyle name="Standaard 4 4 3 5 2 2 3 2 2" xfId="8491" xr:uid="{00000000-0005-0000-0000-0000F4620000}"/>
    <cellStyle name="Standaard 4 4 3 5 2 2 3 2 2 2" xfId="29523" xr:uid="{00000000-0005-0000-0000-0000F5620000}"/>
    <cellStyle name="Standaard 4 4 3 5 2 2 3 2 3" xfId="12966" xr:uid="{00000000-0005-0000-0000-0000F6620000}"/>
    <cellStyle name="Standaard 4 4 3 5 2 2 3 2 3 2" xfId="29524" xr:uid="{00000000-0005-0000-0000-0000F7620000}"/>
    <cellStyle name="Standaard 4 4 3 5 2 2 3 2 4" xfId="17634" xr:uid="{00000000-0005-0000-0000-0000F8620000}"/>
    <cellStyle name="Standaard 4 4 3 5 2 2 3 2 5" xfId="29522" xr:uid="{00000000-0005-0000-0000-0000F9620000}"/>
    <cellStyle name="Standaard 4 4 3 5 2 2 3 3" xfId="6160" xr:uid="{00000000-0005-0000-0000-0000FA620000}"/>
    <cellStyle name="Standaard 4 4 3 5 2 2 3 3 2" xfId="29525" xr:uid="{00000000-0005-0000-0000-0000FB620000}"/>
    <cellStyle name="Standaard 4 4 3 5 2 2 3 4" xfId="12965" xr:uid="{00000000-0005-0000-0000-0000FC620000}"/>
    <cellStyle name="Standaard 4 4 3 5 2 2 3 4 2" xfId="29526" xr:uid="{00000000-0005-0000-0000-0000FD620000}"/>
    <cellStyle name="Standaard 4 4 3 5 2 2 3 5" xfId="17633" xr:uid="{00000000-0005-0000-0000-0000FE620000}"/>
    <cellStyle name="Standaard 4 4 3 5 2 2 3 6" xfId="29521" xr:uid="{00000000-0005-0000-0000-0000FF620000}"/>
    <cellStyle name="Standaard 4 4 3 5 2 2 4" xfId="3047" xr:uid="{00000000-0005-0000-0000-000000630000}"/>
    <cellStyle name="Standaard 4 4 3 5 2 2 4 2" xfId="7714" xr:uid="{00000000-0005-0000-0000-000001630000}"/>
    <cellStyle name="Standaard 4 4 3 5 2 2 4 2 2" xfId="29528" xr:uid="{00000000-0005-0000-0000-000002630000}"/>
    <cellStyle name="Standaard 4 4 3 5 2 2 4 3" xfId="12967" xr:uid="{00000000-0005-0000-0000-000003630000}"/>
    <cellStyle name="Standaard 4 4 3 5 2 2 4 3 2" xfId="29529" xr:uid="{00000000-0005-0000-0000-000004630000}"/>
    <cellStyle name="Standaard 4 4 3 5 2 2 4 4" xfId="17635" xr:uid="{00000000-0005-0000-0000-000005630000}"/>
    <cellStyle name="Standaard 4 4 3 5 2 2 4 5" xfId="29527" xr:uid="{00000000-0005-0000-0000-000006630000}"/>
    <cellStyle name="Standaard 4 4 3 5 2 2 5" xfId="5383" xr:uid="{00000000-0005-0000-0000-000007630000}"/>
    <cellStyle name="Standaard 4 4 3 5 2 2 5 2" xfId="29530" xr:uid="{00000000-0005-0000-0000-000008630000}"/>
    <cellStyle name="Standaard 4 4 3 5 2 2 6" xfId="12962" xr:uid="{00000000-0005-0000-0000-000009630000}"/>
    <cellStyle name="Standaard 4 4 3 5 2 2 6 2" xfId="29531" xr:uid="{00000000-0005-0000-0000-00000A630000}"/>
    <cellStyle name="Standaard 4 4 3 5 2 2 7" xfId="17630" xr:uid="{00000000-0005-0000-0000-00000B630000}"/>
    <cellStyle name="Standaard 4 4 3 5 2 2 8" xfId="29514" xr:uid="{00000000-0005-0000-0000-00000C630000}"/>
    <cellStyle name="Standaard 4 4 3 5 2 3" xfId="1882" xr:uid="{00000000-0005-0000-0000-00000D630000}"/>
    <cellStyle name="Standaard 4 4 3 5 2 3 2" xfId="4213" xr:uid="{00000000-0005-0000-0000-00000E630000}"/>
    <cellStyle name="Standaard 4 4 3 5 2 3 2 2" xfId="8880" xr:uid="{00000000-0005-0000-0000-00000F630000}"/>
    <cellStyle name="Standaard 4 4 3 5 2 3 2 2 2" xfId="29534" xr:uid="{00000000-0005-0000-0000-000010630000}"/>
    <cellStyle name="Standaard 4 4 3 5 2 3 2 3" xfId="12969" xr:uid="{00000000-0005-0000-0000-000011630000}"/>
    <cellStyle name="Standaard 4 4 3 5 2 3 2 3 2" xfId="29535" xr:uid="{00000000-0005-0000-0000-000012630000}"/>
    <cellStyle name="Standaard 4 4 3 5 2 3 2 4" xfId="17637" xr:uid="{00000000-0005-0000-0000-000013630000}"/>
    <cellStyle name="Standaard 4 4 3 5 2 3 2 5" xfId="29533" xr:uid="{00000000-0005-0000-0000-000014630000}"/>
    <cellStyle name="Standaard 4 4 3 5 2 3 3" xfId="6549" xr:uid="{00000000-0005-0000-0000-000015630000}"/>
    <cellStyle name="Standaard 4 4 3 5 2 3 3 2" xfId="29536" xr:uid="{00000000-0005-0000-0000-000016630000}"/>
    <cellStyle name="Standaard 4 4 3 5 2 3 4" xfId="12968" xr:uid="{00000000-0005-0000-0000-000017630000}"/>
    <cellStyle name="Standaard 4 4 3 5 2 3 4 2" xfId="29537" xr:uid="{00000000-0005-0000-0000-000018630000}"/>
    <cellStyle name="Standaard 4 4 3 5 2 3 5" xfId="17636" xr:uid="{00000000-0005-0000-0000-000019630000}"/>
    <cellStyle name="Standaard 4 4 3 5 2 3 6" xfId="29532" xr:uid="{00000000-0005-0000-0000-00001A630000}"/>
    <cellStyle name="Standaard 4 4 3 5 2 4" xfId="1105" xr:uid="{00000000-0005-0000-0000-00001B630000}"/>
    <cellStyle name="Standaard 4 4 3 5 2 4 2" xfId="3436" xr:uid="{00000000-0005-0000-0000-00001C630000}"/>
    <cellStyle name="Standaard 4 4 3 5 2 4 2 2" xfId="8103" xr:uid="{00000000-0005-0000-0000-00001D630000}"/>
    <cellStyle name="Standaard 4 4 3 5 2 4 2 2 2" xfId="29540" xr:uid="{00000000-0005-0000-0000-00001E630000}"/>
    <cellStyle name="Standaard 4 4 3 5 2 4 2 3" xfId="12971" xr:uid="{00000000-0005-0000-0000-00001F630000}"/>
    <cellStyle name="Standaard 4 4 3 5 2 4 2 3 2" xfId="29541" xr:uid="{00000000-0005-0000-0000-000020630000}"/>
    <cellStyle name="Standaard 4 4 3 5 2 4 2 4" xfId="17639" xr:uid="{00000000-0005-0000-0000-000021630000}"/>
    <cellStyle name="Standaard 4 4 3 5 2 4 2 5" xfId="29539" xr:uid="{00000000-0005-0000-0000-000022630000}"/>
    <cellStyle name="Standaard 4 4 3 5 2 4 3" xfId="5772" xr:uid="{00000000-0005-0000-0000-000023630000}"/>
    <cellStyle name="Standaard 4 4 3 5 2 4 3 2" xfId="29542" xr:uid="{00000000-0005-0000-0000-000024630000}"/>
    <cellStyle name="Standaard 4 4 3 5 2 4 4" xfId="12970" xr:uid="{00000000-0005-0000-0000-000025630000}"/>
    <cellStyle name="Standaard 4 4 3 5 2 4 4 2" xfId="29543" xr:uid="{00000000-0005-0000-0000-000026630000}"/>
    <cellStyle name="Standaard 4 4 3 5 2 4 5" xfId="17638" xr:uid="{00000000-0005-0000-0000-000027630000}"/>
    <cellStyle name="Standaard 4 4 3 5 2 4 6" xfId="29538" xr:uid="{00000000-0005-0000-0000-000028630000}"/>
    <cellStyle name="Standaard 4 4 3 5 2 5" xfId="2659" xr:uid="{00000000-0005-0000-0000-000029630000}"/>
    <cellStyle name="Standaard 4 4 3 5 2 5 2" xfId="7326" xr:uid="{00000000-0005-0000-0000-00002A630000}"/>
    <cellStyle name="Standaard 4 4 3 5 2 5 2 2" xfId="29545" xr:uid="{00000000-0005-0000-0000-00002B630000}"/>
    <cellStyle name="Standaard 4 4 3 5 2 5 3" xfId="12972" xr:uid="{00000000-0005-0000-0000-00002C630000}"/>
    <cellStyle name="Standaard 4 4 3 5 2 5 3 2" xfId="29546" xr:uid="{00000000-0005-0000-0000-00002D630000}"/>
    <cellStyle name="Standaard 4 4 3 5 2 5 4" xfId="17640" xr:uid="{00000000-0005-0000-0000-00002E630000}"/>
    <cellStyle name="Standaard 4 4 3 5 2 5 5" xfId="29544" xr:uid="{00000000-0005-0000-0000-00002F630000}"/>
    <cellStyle name="Standaard 4 4 3 5 2 6" xfId="4995" xr:uid="{00000000-0005-0000-0000-000030630000}"/>
    <cellStyle name="Standaard 4 4 3 5 2 6 2" xfId="29547" xr:uid="{00000000-0005-0000-0000-000031630000}"/>
    <cellStyle name="Standaard 4 4 3 5 2 7" xfId="12961" xr:uid="{00000000-0005-0000-0000-000032630000}"/>
    <cellStyle name="Standaard 4 4 3 5 2 7 2" xfId="29548" xr:uid="{00000000-0005-0000-0000-000033630000}"/>
    <cellStyle name="Standaard 4 4 3 5 2 8" xfId="17629" xr:uid="{00000000-0005-0000-0000-000034630000}"/>
    <cellStyle name="Standaard 4 4 3 5 2 9" xfId="29513" xr:uid="{00000000-0005-0000-0000-000035630000}"/>
    <cellStyle name="Standaard 4 4 3 5 3" xfId="518" xr:uid="{00000000-0005-0000-0000-000036630000}"/>
    <cellStyle name="Standaard 4 4 3 5 3 2" xfId="2076" xr:uid="{00000000-0005-0000-0000-000037630000}"/>
    <cellStyle name="Standaard 4 4 3 5 3 2 2" xfId="4407" xr:uid="{00000000-0005-0000-0000-000038630000}"/>
    <cellStyle name="Standaard 4 4 3 5 3 2 2 2" xfId="9074" xr:uid="{00000000-0005-0000-0000-000039630000}"/>
    <cellStyle name="Standaard 4 4 3 5 3 2 2 2 2" xfId="29552" xr:uid="{00000000-0005-0000-0000-00003A630000}"/>
    <cellStyle name="Standaard 4 4 3 5 3 2 2 3" xfId="12975" xr:uid="{00000000-0005-0000-0000-00003B630000}"/>
    <cellStyle name="Standaard 4 4 3 5 3 2 2 3 2" xfId="29553" xr:uid="{00000000-0005-0000-0000-00003C630000}"/>
    <cellStyle name="Standaard 4 4 3 5 3 2 2 4" xfId="17643" xr:uid="{00000000-0005-0000-0000-00003D630000}"/>
    <cellStyle name="Standaard 4 4 3 5 3 2 2 5" xfId="29551" xr:uid="{00000000-0005-0000-0000-00003E630000}"/>
    <cellStyle name="Standaard 4 4 3 5 3 2 3" xfId="6743" xr:uid="{00000000-0005-0000-0000-00003F630000}"/>
    <cellStyle name="Standaard 4 4 3 5 3 2 3 2" xfId="29554" xr:uid="{00000000-0005-0000-0000-000040630000}"/>
    <cellStyle name="Standaard 4 4 3 5 3 2 4" xfId="12974" xr:uid="{00000000-0005-0000-0000-000041630000}"/>
    <cellStyle name="Standaard 4 4 3 5 3 2 4 2" xfId="29555" xr:uid="{00000000-0005-0000-0000-000042630000}"/>
    <cellStyle name="Standaard 4 4 3 5 3 2 5" xfId="17642" xr:uid="{00000000-0005-0000-0000-000043630000}"/>
    <cellStyle name="Standaard 4 4 3 5 3 2 6" xfId="29550" xr:uid="{00000000-0005-0000-0000-000044630000}"/>
    <cellStyle name="Standaard 4 4 3 5 3 3" xfId="1299" xr:uid="{00000000-0005-0000-0000-000045630000}"/>
    <cellStyle name="Standaard 4 4 3 5 3 3 2" xfId="3630" xr:uid="{00000000-0005-0000-0000-000046630000}"/>
    <cellStyle name="Standaard 4 4 3 5 3 3 2 2" xfId="8297" xr:uid="{00000000-0005-0000-0000-000047630000}"/>
    <cellStyle name="Standaard 4 4 3 5 3 3 2 2 2" xfId="29558" xr:uid="{00000000-0005-0000-0000-000048630000}"/>
    <cellStyle name="Standaard 4 4 3 5 3 3 2 3" xfId="12977" xr:uid="{00000000-0005-0000-0000-000049630000}"/>
    <cellStyle name="Standaard 4 4 3 5 3 3 2 3 2" xfId="29559" xr:uid="{00000000-0005-0000-0000-00004A630000}"/>
    <cellStyle name="Standaard 4 4 3 5 3 3 2 4" xfId="17645" xr:uid="{00000000-0005-0000-0000-00004B630000}"/>
    <cellStyle name="Standaard 4 4 3 5 3 3 2 5" xfId="29557" xr:uid="{00000000-0005-0000-0000-00004C630000}"/>
    <cellStyle name="Standaard 4 4 3 5 3 3 3" xfId="5966" xr:uid="{00000000-0005-0000-0000-00004D630000}"/>
    <cellStyle name="Standaard 4 4 3 5 3 3 3 2" xfId="29560" xr:uid="{00000000-0005-0000-0000-00004E630000}"/>
    <cellStyle name="Standaard 4 4 3 5 3 3 4" xfId="12976" xr:uid="{00000000-0005-0000-0000-00004F630000}"/>
    <cellStyle name="Standaard 4 4 3 5 3 3 4 2" xfId="29561" xr:uid="{00000000-0005-0000-0000-000050630000}"/>
    <cellStyle name="Standaard 4 4 3 5 3 3 5" xfId="17644" xr:uid="{00000000-0005-0000-0000-000051630000}"/>
    <cellStyle name="Standaard 4 4 3 5 3 3 6" xfId="29556" xr:uid="{00000000-0005-0000-0000-000052630000}"/>
    <cellStyle name="Standaard 4 4 3 5 3 4" xfId="2853" xr:uid="{00000000-0005-0000-0000-000053630000}"/>
    <cellStyle name="Standaard 4 4 3 5 3 4 2" xfId="7520" xr:uid="{00000000-0005-0000-0000-000054630000}"/>
    <cellStyle name="Standaard 4 4 3 5 3 4 2 2" xfId="29563" xr:uid="{00000000-0005-0000-0000-000055630000}"/>
    <cellStyle name="Standaard 4 4 3 5 3 4 3" xfId="12978" xr:uid="{00000000-0005-0000-0000-000056630000}"/>
    <cellStyle name="Standaard 4 4 3 5 3 4 3 2" xfId="29564" xr:uid="{00000000-0005-0000-0000-000057630000}"/>
    <cellStyle name="Standaard 4 4 3 5 3 4 4" xfId="17646" xr:uid="{00000000-0005-0000-0000-000058630000}"/>
    <cellStyle name="Standaard 4 4 3 5 3 4 5" xfId="29562" xr:uid="{00000000-0005-0000-0000-000059630000}"/>
    <cellStyle name="Standaard 4 4 3 5 3 5" xfId="5189" xr:uid="{00000000-0005-0000-0000-00005A630000}"/>
    <cellStyle name="Standaard 4 4 3 5 3 5 2" xfId="29565" xr:uid="{00000000-0005-0000-0000-00005B630000}"/>
    <cellStyle name="Standaard 4 4 3 5 3 6" xfId="12973" xr:uid="{00000000-0005-0000-0000-00005C630000}"/>
    <cellStyle name="Standaard 4 4 3 5 3 6 2" xfId="29566" xr:uid="{00000000-0005-0000-0000-00005D630000}"/>
    <cellStyle name="Standaard 4 4 3 5 3 7" xfId="17641" xr:uid="{00000000-0005-0000-0000-00005E630000}"/>
    <cellStyle name="Standaard 4 4 3 5 3 8" xfId="29549" xr:uid="{00000000-0005-0000-0000-00005F630000}"/>
    <cellStyle name="Standaard 4 4 3 5 4" xfId="1688" xr:uid="{00000000-0005-0000-0000-000060630000}"/>
    <cellStyle name="Standaard 4 4 3 5 4 2" xfId="4019" xr:uid="{00000000-0005-0000-0000-000061630000}"/>
    <cellStyle name="Standaard 4 4 3 5 4 2 2" xfId="8686" xr:uid="{00000000-0005-0000-0000-000062630000}"/>
    <cellStyle name="Standaard 4 4 3 5 4 2 2 2" xfId="29569" xr:uid="{00000000-0005-0000-0000-000063630000}"/>
    <cellStyle name="Standaard 4 4 3 5 4 2 3" xfId="12980" xr:uid="{00000000-0005-0000-0000-000064630000}"/>
    <cellStyle name="Standaard 4 4 3 5 4 2 3 2" xfId="29570" xr:uid="{00000000-0005-0000-0000-000065630000}"/>
    <cellStyle name="Standaard 4 4 3 5 4 2 4" xfId="17648" xr:uid="{00000000-0005-0000-0000-000066630000}"/>
    <cellStyle name="Standaard 4 4 3 5 4 2 5" xfId="29568" xr:uid="{00000000-0005-0000-0000-000067630000}"/>
    <cellStyle name="Standaard 4 4 3 5 4 3" xfId="6355" xr:uid="{00000000-0005-0000-0000-000068630000}"/>
    <cellStyle name="Standaard 4 4 3 5 4 3 2" xfId="29571" xr:uid="{00000000-0005-0000-0000-000069630000}"/>
    <cellStyle name="Standaard 4 4 3 5 4 4" xfId="12979" xr:uid="{00000000-0005-0000-0000-00006A630000}"/>
    <cellStyle name="Standaard 4 4 3 5 4 4 2" xfId="29572" xr:uid="{00000000-0005-0000-0000-00006B630000}"/>
    <cellStyle name="Standaard 4 4 3 5 4 5" xfId="17647" xr:uid="{00000000-0005-0000-0000-00006C630000}"/>
    <cellStyle name="Standaard 4 4 3 5 4 6" xfId="29567" xr:uid="{00000000-0005-0000-0000-00006D630000}"/>
    <cellStyle name="Standaard 4 4 3 5 5" xfId="911" xr:uid="{00000000-0005-0000-0000-00006E630000}"/>
    <cellStyle name="Standaard 4 4 3 5 5 2" xfId="3242" xr:uid="{00000000-0005-0000-0000-00006F630000}"/>
    <cellStyle name="Standaard 4 4 3 5 5 2 2" xfId="7909" xr:uid="{00000000-0005-0000-0000-000070630000}"/>
    <cellStyle name="Standaard 4 4 3 5 5 2 2 2" xfId="29575" xr:uid="{00000000-0005-0000-0000-000071630000}"/>
    <cellStyle name="Standaard 4 4 3 5 5 2 3" xfId="12982" xr:uid="{00000000-0005-0000-0000-000072630000}"/>
    <cellStyle name="Standaard 4 4 3 5 5 2 3 2" xfId="29576" xr:uid="{00000000-0005-0000-0000-000073630000}"/>
    <cellStyle name="Standaard 4 4 3 5 5 2 4" xfId="17650" xr:uid="{00000000-0005-0000-0000-000074630000}"/>
    <cellStyle name="Standaard 4 4 3 5 5 2 5" xfId="29574" xr:uid="{00000000-0005-0000-0000-000075630000}"/>
    <cellStyle name="Standaard 4 4 3 5 5 3" xfId="5578" xr:uid="{00000000-0005-0000-0000-000076630000}"/>
    <cellStyle name="Standaard 4 4 3 5 5 3 2" xfId="29577" xr:uid="{00000000-0005-0000-0000-000077630000}"/>
    <cellStyle name="Standaard 4 4 3 5 5 4" xfId="12981" xr:uid="{00000000-0005-0000-0000-000078630000}"/>
    <cellStyle name="Standaard 4 4 3 5 5 4 2" xfId="29578" xr:uid="{00000000-0005-0000-0000-000079630000}"/>
    <cellStyle name="Standaard 4 4 3 5 5 5" xfId="17649" xr:uid="{00000000-0005-0000-0000-00007A630000}"/>
    <cellStyle name="Standaard 4 4 3 5 5 6" xfId="29573" xr:uid="{00000000-0005-0000-0000-00007B630000}"/>
    <cellStyle name="Standaard 4 4 3 5 6" xfId="2465" xr:uid="{00000000-0005-0000-0000-00007C630000}"/>
    <cellStyle name="Standaard 4 4 3 5 6 2" xfId="7132" xr:uid="{00000000-0005-0000-0000-00007D630000}"/>
    <cellStyle name="Standaard 4 4 3 5 6 2 2" xfId="29580" xr:uid="{00000000-0005-0000-0000-00007E630000}"/>
    <cellStyle name="Standaard 4 4 3 5 6 3" xfId="12983" xr:uid="{00000000-0005-0000-0000-00007F630000}"/>
    <cellStyle name="Standaard 4 4 3 5 6 3 2" xfId="29581" xr:uid="{00000000-0005-0000-0000-000080630000}"/>
    <cellStyle name="Standaard 4 4 3 5 6 4" xfId="17651" xr:uid="{00000000-0005-0000-0000-000081630000}"/>
    <cellStyle name="Standaard 4 4 3 5 6 5" xfId="29579" xr:uid="{00000000-0005-0000-0000-000082630000}"/>
    <cellStyle name="Standaard 4 4 3 5 7" xfId="4801" xr:uid="{00000000-0005-0000-0000-000083630000}"/>
    <cellStyle name="Standaard 4 4 3 5 7 2" xfId="29582" xr:uid="{00000000-0005-0000-0000-000084630000}"/>
    <cellStyle name="Standaard 4 4 3 5 8" xfId="12960" xr:uid="{00000000-0005-0000-0000-000085630000}"/>
    <cellStyle name="Standaard 4 4 3 5 8 2" xfId="29583" xr:uid="{00000000-0005-0000-0000-000086630000}"/>
    <cellStyle name="Standaard 4 4 3 5 9" xfId="17628" xr:uid="{00000000-0005-0000-0000-000087630000}"/>
    <cellStyle name="Standaard 4 4 3 6" xfId="279" xr:uid="{00000000-0005-0000-0000-000088630000}"/>
    <cellStyle name="Standaard 4 4 3 6 2" xfId="670" xr:uid="{00000000-0005-0000-0000-000089630000}"/>
    <cellStyle name="Standaard 4 4 3 6 2 2" xfId="2228" xr:uid="{00000000-0005-0000-0000-00008A630000}"/>
    <cellStyle name="Standaard 4 4 3 6 2 2 2" xfId="4559" xr:uid="{00000000-0005-0000-0000-00008B630000}"/>
    <cellStyle name="Standaard 4 4 3 6 2 2 2 2" xfId="9226" xr:uid="{00000000-0005-0000-0000-00008C630000}"/>
    <cellStyle name="Standaard 4 4 3 6 2 2 2 2 2" xfId="29588" xr:uid="{00000000-0005-0000-0000-00008D630000}"/>
    <cellStyle name="Standaard 4 4 3 6 2 2 2 3" xfId="12987" xr:uid="{00000000-0005-0000-0000-00008E630000}"/>
    <cellStyle name="Standaard 4 4 3 6 2 2 2 3 2" xfId="29589" xr:uid="{00000000-0005-0000-0000-00008F630000}"/>
    <cellStyle name="Standaard 4 4 3 6 2 2 2 4" xfId="17655" xr:uid="{00000000-0005-0000-0000-000090630000}"/>
    <cellStyle name="Standaard 4 4 3 6 2 2 2 5" xfId="29587" xr:uid="{00000000-0005-0000-0000-000091630000}"/>
    <cellStyle name="Standaard 4 4 3 6 2 2 3" xfId="6895" xr:uid="{00000000-0005-0000-0000-000092630000}"/>
    <cellStyle name="Standaard 4 4 3 6 2 2 3 2" xfId="29590" xr:uid="{00000000-0005-0000-0000-000093630000}"/>
    <cellStyle name="Standaard 4 4 3 6 2 2 4" xfId="12986" xr:uid="{00000000-0005-0000-0000-000094630000}"/>
    <cellStyle name="Standaard 4 4 3 6 2 2 4 2" xfId="29591" xr:uid="{00000000-0005-0000-0000-000095630000}"/>
    <cellStyle name="Standaard 4 4 3 6 2 2 5" xfId="17654" xr:uid="{00000000-0005-0000-0000-000096630000}"/>
    <cellStyle name="Standaard 4 4 3 6 2 2 6" xfId="29586" xr:uid="{00000000-0005-0000-0000-000097630000}"/>
    <cellStyle name="Standaard 4 4 3 6 2 3" xfId="1451" xr:uid="{00000000-0005-0000-0000-000098630000}"/>
    <cellStyle name="Standaard 4 4 3 6 2 3 2" xfId="3782" xr:uid="{00000000-0005-0000-0000-000099630000}"/>
    <cellStyle name="Standaard 4 4 3 6 2 3 2 2" xfId="8449" xr:uid="{00000000-0005-0000-0000-00009A630000}"/>
    <cellStyle name="Standaard 4 4 3 6 2 3 2 2 2" xfId="29594" xr:uid="{00000000-0005-0000-0000-00009B630000}"/>
    <cellStyle name="Standaard 4 4 3 6 2 3 2 3" xfId="12989" xr:uid="{00000000-0005-0000-0000-00009C630000}"/>
    <cellStyle name="Standaard 4 4 3 6 2 3 2 3 2" xfId="29595" xr:uid="{00000000-0005-0000-0000-00009D630000}"/>
    <cellStyle name="Standaard 4 4 3 6 2 3 2 4" xfId="17657" xr:uid="{00000000-0005-0000-0000-00009E630000}"/>
    <cellStyle name="Standaard 4 4 3 6 2 3 2 5" xfId="29593" xr:uid="{00000000-0005-0000-0000-00009F630000}"/>
    <cellStyle name="Standaard 4 4 3 6 2 3 3" xfId="6118" xr:uid="{00000000-0005-0000-0000-0000A0630000}"/>
    <cellStyle name="Standaard 4 4 3 6 2 3 3 2" xfId="29596" xr:uid="{00000000-0005-0000-0000-0000A1630000}"/>
    <cellStyle name="Standaard 4 4 3 6 2 3 4" xfId="12988" xr:uid="{00000000-0005-0000-0000-0000A2630000}"/>
    <cellStyle name="Standaard 4 4 3 6 2 3 4 2" xfId="29597" xr:uid="{00000000-0005-0000-0000-0000A3630000}"/>
    <cellStyle name="Standaard 4 4 3 6 2 3 5" xfId="17656" xr:uid="{00000000-0005-0000-0000-0000A4630000}"/>
    <cellStyle name="Standaard 4 4 3 6 2 3 6" xfId="29592" xr:uid="{00000000-0005-0000-0000-0000A5630000}"/>
    <cellStyle name="Standaard 4 4 3 6 2 4" xfId="3005" xr:uid="{00000000-0005-0000-0000-0000A6630000}"/>
    <cellStyle name="Standaard 4 4 3 6 2 4 2" xfId="7672" xr:uid="{00000000-0005-0000-0000-0000A7630000}"/>
    <cellStyle name="Standaard 4 4 3 6 2 4 2 2" xfId="29599" xr:uid="{00000000-0005-0000-0000-0000A8630000}"/>
    <cellStyle name="Standaard 4 4 3 6 2 4 3" xfId="12990" xr:uid="{00000000-0005-0000-0000-0000A9630000}"/>
    <cellStyle name="Standaard 4 4 3 6 2 4 3 2" xfId="29600" xr:uid="{00000000-0005-0000-0000-0000AA630000}"/>
    <cellStyle name="Standaard 4 4 3 6 2 4 4" xfId="17658" xr:uid="{00000000-0005-0000-0000-0000AB630000}"/>
    <cellStyle name="Standaard 4 4 3 6 2 4 5" xfId="29598" xr:uid="{00000000-0005-0000-0000-0000AC630000}"/>
    <cellStyle name="Standaard 4 4 3 6 2 5" xfId="5341" xr:uid="{00000000-0005-0000-0000-0000AD630000}"/>
    <cellStyle name="Standaard 4 4 3 6 2 5 2" xfId="29601" xr:uid="{00000000-0005-0000-0000-0000AE630000}"/>
    <cellStyle name="Standaard 4 4 3 6 2 6" xfId="12985" xr:uid="{00000000-0005-0000-0000-0000AF630000}"/>
    <cellStyle name="Standaard 4 4 3 6 2 6 2" xfId="29602" xr:uid="{00000000-0005-0000-0000-0000B0630000}"/>
    <cellStyle name="Standaard 4 4 3 6 2 7" xfId="17653" xr:uid="{00000000-0005-0000-0000-0000B1630000}"/>
    <cellStyle name="Standaard 4 4 3 6 2 8" xfId="29585" xr:uid="{00000000-0005-0000-0000-0000B2630000}"/>
    <cellStyle name="Standaard 4 4 3 6 3" xfId="1840" xr:uid="{00000000-0005-0000-0000-0000B3630000}"/>
    <cellStyle name="Standaard 4 4 3 6 3 2" xfId="4171" xr:uid="{00000000-0005-0000-0000-0000B4630000}"/>
    <cellStyle name="Standaard 4 4 3 6 3 2 2" xfId="8838" xr:uid="{00000000-0005-0000-0000-0000B5630000}"/>
    <cellStyle name="Standaard 4 4 3 6 3 2 2 2" xfId="29605" xr:uid="{00000000-0005-0000-0000-0000B6630000}"/>
    <cellStyle name="Standaard 4 4 3 6 3 2 3" xfId="12992" xr:uid="{00000000-0005-0000-0000-0000B7630000}"/>
    <cellStyle name="Standaard 4 4 3 6 3 2 3 2" xfId="29606" xr:uid="{00000000-0005-0000-0000-0000B8630000}"/>
    <cellStyle name="Standaard 4 4 3 6 3 2 4" xfId="17660" xr:uid="{00000000-0005-0000-0000-0000B9630000}"/>
    <cellStyle name="Standaard 4 4 3 6 3 2 5" xfId="29604" xr:uid="{00000000-0005-0000-0000-0000BA630000}"/>
    <cellStyle name="Standaard 4 4 3 6 3 3" xfId="6507" xr:uid="{00000000-0005-0000-0000-0000BB630000}"/>
    <cellStyle name="Standaard 4 4 3 6 3 3 2" xfId="29607" xr:uid="{00000000-0005-0000-0000-0000BC630000}"/>
    <cellStyle name="Standaard 4 4 3 6 3 4" xfId="12991" xr:uid="{00000000-0005-0000-0000-0000BD630000}"/>
    <cellStyle name="Standaard 4 4 3 6 3 4 2" xfId="29608" xr:uid="{00000000-0005-0000-0000-0000BE630000}"/>
    <cellStyle name="Standaard 4 4 3 6 3 5" xfId="17659" xr:uid="{00000000-0005-0000-0000-0000BF630000}"/>
    <cellStyle name="Standaard 4 4 3 6 3 6" xfId="29603" xr:uid="{00000000-0005-0000-0000-0000C0630000}"/>
    <cellStyle name="Standaard 4 4 3 6 4" xfId="1063" xr:uid="{00000000-0005-0000-0000-0000C1630000}"/>
    <cellStyle name="Standaard 4 4 3 6 4 2" xfId="3394" xr:uid="{00000000-0005-0000-0000-0000C2630000}"/>
    <cellStyle name="Standaard 4 4 3 6 4 2 2" xfId="8061" xr:uid="{00000000-0005-0000-0000-0000C3630000}"/>
    <cellStyle name="Standaard 4 4 3 6 4 2 2 2" xfId="29611" xr:uid="{00000000-0005-0000-0000-0000C4630000}"/>
    <cellStyle name="Standaard 4 4 3 6 4 2 3" xfId="12994" xr:uid="{00000000-0005-0000-0000-0000C5630000}"/>
    <cellStyle name="Standaard 4 4 3 6 4 2 3 2" xfId="29612" xr:uid="{00000000-0005-0000-0000-0000C6630000}"/>
    <cellStyle name="Standaard 4 4 3 6 4 2 4" xfId="17662" xr:uid="{00000000-0005-0000-0000-0000C7630000}"/>
    <cellStyle name="Standaard 4 4 3 6 4 2 5" xfId="29610" xr:uid="{00000000-0005-0000-0000-0000C8630000}"/>
    <cellStyle name="Standaard 4 4 3 6 4 3" xfId="5730" xr:uid="{00000000-0005-0000-0000-0000C9630000}"/>
    <cellStyle name="Standaard 4 4 3 6 4 3 2" xfId="29613" xr:uid="{00000000-0005-0000-0000-0000CA630000}"/>
    <cellStyle name="Standaard 4 4 3 6 4 4" xfId="12993" xr:uid="{00000000-0005-0000-0000-0000CB630000}"/>
    <cellStyle name="Standaard 4 4 3 6 4 4 2" xfId="29614" xr:uid="{00000000-0005-0000-0000-0000CC630000}"/>
    <cellStyle name="Standaard 4 4 3 6 4 5" xfId="17661" xr:uid="{00000000-0005-0000-0000-0000CD630000}"/>
    <cellStyle name="Standaard 4 4 3 6 4 6" xfId="29609" xr:uid="{00000000-0005-0000-0000-0000CE630000}"/>
    <cellStyle name="Standaard 4 4 3 6 5" xfId="2617" xr:uid="{00000000-0005-0000-0000-0000CF630000}"/>
    <cellStyle name="Standaard 4 4 3 6 5 2" xfId="7284" xr:uid="{00000000-0005-0000-0000-0000D0630000}"/>
    <cellStyle name="Standaard 4 4 3 6 5 2 2" xfId="29616" xr:uid="{00000000-0005-0000-0000-0000D1630000}"/>
    <cellStyle name="Standaard 4 4 3 6 5 3" xfId="12995" xr:uid="{00000000-0005-0000-0000-0000D2630000}"/>
    <cellStyle name="Standaard 4 4 3 6 5 3 2" xfId="29617" xr:uid="{00000000-0005-0000-0000-0000D3630000}"/>
    <cellStyle name="Standaard 4 4 3 6 5 4" xfId="17663" xr:uid="{00000000-0005-0000-0000-0000D4630000}"/>
    <cellStyle name="Standaard 4 4 3 6 5 5" xfId="29615" xr:uid="{00000000-0005-0000-0000-0000D5630000}"/>
    <cellStyle name="Standaard 4 4 3 6 6" xfId="4953" xr:uid="{00000000-0005-0000-0000-0000D6630000}"/>
    <cellStyle name="Standaard 4 4 3 6 6 2" xfId="29618" xr:uid="{00000000-0005-0000-0000-0000D7630000}"/>
    <cellStyle name="Standaard 4 4 3 6 7" xfId="12984" xr:uid="{00000000-0005-0000-0000-0000D8630000}"/>
    <cellStyle name="Standaard 4 4 3 6 7 2" xfId="29619" xr:uid="{00000000-0005-0000-0000-0000D9630000}"/>
    <cellStyle name="Standaard 4 4 3 6 8" xfId="17652" xr:uid="{00000000-0005-0000-0000-0000DA630000}"/>
    <cellStyle name="Standaard 4 4 3 6 9" xfId="29584" xr:uid="{00000000-0005-0000-0000-0000DB630000}"/>
    <cellStyle name="Standaard 4 4 3 7" xfId="476" xr:uid="{00000000-0005-0000-0000-0000DC630000}"/>
    <cellStyle name="Standaard 4 4 3 7 2" xfId="2034" xr:uid="{00000000-0005-0000-0000-0000DD630000}"/>
    <cellStyle name="Standaard 4 4 3 7 2 2" xfId="4365" xr:uid="{00000000-0005-0000-0000-0000DE630000}"/>
    <cellStyle name="Standaard 4 4 3 7 2 2 2" xfId="9032" xr:uid="{00000000-0005-0000-0000-0000DF630000}"/>
    <cellStyle name="Standaard 4 4 3 7 2 2 2 2" xfId="29623" xr:uid="{00000000-0005-0000-0000-0000E0630000}"/>
    <cellStyle name="Standaard 4 4 3 7 2 2 3" xfId="12998" xr:uid="{00000000-0005-0000-0000-0000E1630000}"/>
    <cellStyle name="Standaard 4 4 3 7 2 2 3 2" xfId="29624" xr:uid="{00000000-0005-0000-0000-0000E2630000}"/>
    <cellStyle name="Standaard 4 4 3 7 2 2 4" xfId="17666" xr:uid="{00000000-0005-0000-0000-0000E3630000}"/>
    <cellStyle name="Standaard 4 4 3 7 2 2 5" xfId="29622" xr:uid="{00000000-0005-0000-0000-0000E4630000}"/>
    <cellStyle name="Standaard 4 4 3 7 2 3" xfId="6701" xr:uid="{00000000-0005-0000-0000-0000E5630000}"/>
    <cellStyle name="Standaard 4 4 3 7 2 3 2" xfId="29625" xr:uid="{00000000-0005-0000-0000-0000E6630000}"/>
    <cellStyle name="Standaard 4 4 3 7 2 4" xfId="12997" xr:uid="{00000000-0005-0000-0000-0000E7630000}"/>
    <cellStyle name="Standaard 4 4 3 7 2 4 2" xfId="29626" xr:uid="{00000000-0005-0000-0000-0000E8630000}"/>
    <cellStyle name="Standaard 4 4 3 7 2 5" xfId="17665" xr:uid="{00000000-0005-0000-0000-0000E9630000}"/>
    <cellStyle name="Standaard 4 4 3 7 2 6" xfId="29621" xr:uid="{00000000-0005-0000-0000-0000EA630000}"/>
    <cellStyle name="Standaard 4 4 3 7 3" xfId="1257" xr:uid="{00000000-0005-0000-0000-0000EB630000}"/>
    <cellStyle name="Standaard 4 4 3 7 3 2" xfId="3588" xr:uid="{00000000-0005-0000-0000-0000EC630000}"/>
    <cellStyle name="Standaard 4 4 3 7 3 2 2" xfId="8255" xr:uid="{00000000-0005-0000-0000-0000ED630000}"/>
    <cellStyle name="Standaard 4 4 3 7 3 2 2 2" xfId="29629" xr:uid="{00000000-0005-0000-0000-0000EE630000}"/>
    <cellStyle name="Standaard 4 4 3 7 3 2 3" xfId="13000" xr:uid="{00000000-0005-0000-0000-0000EF630000}"/>
    <cellStyle name="Standaard 4 4 3 7 3 2 3 2" xfId="29630" xr:uid="{00000000-0005-0000-0000-0000F0630000}"/>
    <cellStyle name="Standaard 4 4 3 7 3 2 4" xfId="17668" xr:uid="{00000000-0005-0000-0000-0000F1630000}"/>
    <cellStyle name="Standaard 4 4 3 7 3 2 5" xfId="29628" xr:uid="{00000000-0005-0000-0000-0000F2630000}"/>
    <cellStyle name="Standaard 4 4 3 7 3 3" xfId="5924" xr:uid="{00000000-0005-0000-0000-0000F3630000}"/>
    <cellStyle name="Standaard 4 4 3 7 3 3 2" xfId="29631" xr:uid="{00000000-0005-0000-0000-0000F4630000}"/>
    <cellStyle name="Standaard 4 4 3 7 3 4" xfId="12999" xr:uid="{00000000-0005-0000-0000-0000F5630000}"/>
    <cellStyle name="Standaard 4 4 3 7 3 4 2" xfId="29632" xr:uid="{00000000-0005-0000-0000-0000F6630000}"/>
    <cellStyle name="Standaard 4 4 3 7 3 5" xfId="17667" xr:uid="{00000000-0005-0000-0000-0000F7630000}"/>
    <cellStyle name="Standaard 4 4 3 7 3 6" xfId="29627" xr:uid="{00000000-0005-0000-0000-0000F8630000}"/>
    <cellStyle name="Standaard 4 4 3 7 4" xfId="2811" xr:uid="{00000000-0005-0000-0000-0000F9630000}"/>
    <cellStyle name="Standaard 4 4 3 7 4 2" xfId="7478" xr:uid="{00000000-0005-0000-0000-0000FA630000}"/>
    <cellStyle name="Standaard 4 4 3 7 4 2 2" xfId="29634" xr:uid="{00000000-0005-0000-0000-0000FB630000}"/>
    <cellStyle name="Standaard 4 4 3 7 4 3" xfId="13001" xr:uid="{00000000-0005-0000-0000-0000FC630000}"/>
    <cellStyle name="Standaard 4 4 3 7 4 3 2" xfId="29635" xr:uid="{00000000-0005-0000-0000-0000FD630000}"/>
    <cellStyle name="Standaard 4 4 3 7 4 4" xfId="17669" xr:uid="{00000000-0005-0000-0000-0000FE630000}"/>
    <cellStyle name="Standaard 4 4 3 7 4 5" xfId="29633" xr:uid="{00000000-0005-0000-0000-0000FF630000}"/>
    <cellStyle name="Standaard 4 4 3 7 5" xfId="5147" xr:uid="{00000000-0005-0000-0000-000000640000}"/>
    <cellStyle name="Standaard 4 4 3 7 5 2" xfId="29636" xr:uid="{00000000-0005-0000-0000-000001640000}"/>
    <cellStyle name="Standaard 4 4 3 7 6" xfId="12996" xr:uid="{00000000-0005-0000-0000-000002640000}"/>
    <cellStyle name="Standaard 4 4 3 7 6 2" xfId="29637" xr:uid="{00000000-0005-0000-0000-000003640000}"/>
    <cellStyle name="Standaard 4 4 3 7 7" xfId="17664" xr:uid="{00000000-0005-0000-0000-000004640000}"/>
    <cellStyle name="Standaard 4 4 3 7 8" xfId="29620" xr:uid="{00000000-0005-0000-0000-000005640000}"/>
    <cellStyle name="Standaard 4 4 3 8" xfId="1646" xr:uid="{00000000-0005-0000-0000-000006640000}"/>
    <cellStyle name="Standaard 4 4 3 8 2" xfId="3977" xr:uid="{00000000-0005-0000-0000-000007640000}"/>
    <cellStyle name="Standaard 4 4 3 8 2 2" xfId="8644" xr:uid="{00000000-0005-0000-0000-000008640000}"/>
    <cellStyle name="Standaard 4 4 3 8 2 2 2" xfId="29640" xr:uid="{00000000-0005-0000-0000-000009640000}"/>
    <cellStyle name="Standaard 4 4 3 8 2 3" xfId="13003" xr:uid="{00000000-0005-0000-0000-00000A640000}"/>
    <cellStyle name="Standaard 4 4 3 8 2 3 2" xfId="29641" xr:uid="{00000000-0005-0000-0000-00000B640000}"/>
    <cellStyle name="Standaard 4 4 3 8 2 4" xfId="17671" xr:uid="{00000000-0005-0000-0000-00000C640000}"/>
    <cellStyle name="Standaard 4 4 3 8 2 5" xfId="29639" xr:uid="{00000000-0005-0000-0000-00000D640000}"/>
    <cellStyle name="Standaard 4 4 3 8 3" xfId="6313" xr:uid="{00000000-0005-0000-0000-00000E640000}"/>
    <cellStyle name="Standaard 4 4 3 8 3 2" xfId="29642" xr:uid="{00000000-0005-0000-0000-00000F640000}"/>
    <cellStyle name="Standaard 4 4 3 8 4" xfId="13002" xr:uid="{00000000-0005-0000-0000-000010640000}"/>
    <cellStyle name="Standaard 4 4 3 8 4 2" xfId="29643" xr:uid="{00000000-0005-0000-0000-000011640000}"/>
    <cellStyle name="Standaard 4 4 3 8 5" xfId="17670" xr:uid="{00000000-0005-0000-0000-000012640000}"/>
    <cellStyle name="Standaard 4 4 3 8 6" xfId="29638" xr:uid="{00000000-0005-0000-0000-000013640000}"/>
    <cellStyle name="Standaard 4 4 3 9" xfId="869" xr:uid="{00000000-0005-0000-0000-000014640000}"/>
    <cellStyle name="Standaard 4 4 3 9 2" xfId="3200" xr:uid="{00000000-0005-0000-0000-000015640000}"/>
    <cellStyle name="Standaard 4 4 3 9 2 2" xfId="7867" xr:uid="{00000000-0005-0000-0000-000016640000}"/>
    <cellStyle name="Standaard 4 4 3 9 2 2 2" xfId="29646" xr:uid="{00000000-0005-0000-0000-000017640000}"/>
    <cellStyle name="Standaard 4 4 3 9 2 3" xfId="13005" xr:uid="{00000000-0005-0000-0000-000018640000}"/>
    <cellStyle name="Standaard 4 4 3 9 2 3 2" xfId="29647" xr:uid="{00000000-0005-0000-0000-000019640000}"/>
    <cellStyle name="Standaard 4 4 3 9 2 4" xfId="17673" xr:uid="{00000000-0005-0000-0000-00001A640000}"/>
    <cellStyle name="Standaard 4 4 3 9 2 5" xfId="29645" xr:uid="{00000000-0005-0000-0000-00001B640000}"/>
    <cellStyle name="Standaard 4 4 3 9 3" xfId="5536" xr:uid="{00000000-0005-0000-0000-00001C640000}"/>
    <cellStyle name="Standaard 4 4 3 9 3 2" xfId="29648" xr:uid="{00000000-0005-0000-0000-00001D640000}"/>
    <cellStyle name="Standaard 4 4 3 9 4" xfId="13004" xr:uid="{00000000-0005-0000-0000-00001E640000}"/>
    <cellStyle name="Standaard 4 4 3 9 4 2" xfId="29649" xr:uid="{00000000-0005-0000-0000-00001F640000}"/>
    <cellStyle name="Standaard 4 4 3 9 5" xfId="17672" xr:uid="{00000000-0005-0000-0000-000020640000}"/>
    <cellStyle name="Standaard 4 4 3 9 6" xfId="29644" xr:uid="{00000000-0005-0000-0000-000021640000}"/>
    <cellStyle name="Standaard 4 4 4" xfId="87" xr:uid="{00000000-0005-0000-0000-000022640000}"/>
    <cellStyle name="Standaard 4 4 4 10" xfId="4726" xr:uid="{00000000-0005-0000-0000-000023640000}"/>
    <cellStyle name="Standaard 4 4 4 10 2" xfId="29651" xr:uid="{00000000-0005-0000-0000-000024640000}"/>
    <cellStyle name="Standaard 4 4 4 11" xfId="13006" xr:uid="{00000000-0005-0000-0000-000025640000}"/>
    <cellStyle name="Standaard 4 4 4 11 2" xfId="29652" xr:uid="{00000000-0005-0000-0000-000026640000}"/>
    <cellStyle name="Standaard 4 4 4 12" xfId="17674" xr:uid="{00000000-0005-0000-0000-000027640000}"/>
    <cellStyle name="Standaard 4 4 4 13" xfId="29650" xr:uid="{00000000-0005-0000-0000-000028640000}"/>
    <cellStyle name="Standaard 4 4 4 2" xfId="88" xr:uid="{00000000-0005-0000-0000-000029640000}"/>
    <cellStyle name="Standaard 4 4 4 2 10" xfId="17675" xr:uid="{00000000-0005-0000-0000-00002A640000}"/>
    <cellStyle name="Standaard 4 4 4 2 11" xfId="29653" xr:uid="{00000000-0005-0000-0000-00002B640000}"/>
    <cellStyle name="Standaard 4 4 4 2 2" xfId="175" xr:uid="{00000000-0005-0000-0000-00002C640000}"/>
    <cellStyle name="Standaard 4 4 4 2 2 10" xfId="29654" xr:uid="{00000000-0005-0000-0000-00002D640000}"/>
    <cellStyle name="Standaard 4 4 4 2 2 2" xfId="369" xr:uid="{00000000-0005-0000-0000-00002E640000}"/>
    <cellStyle name="Standaard 4 4 4 2 2 2 2" xfId="760" xr:uid="{00000000-0005-0000-0000-00002F640000}"/>
    <cellStyle name="Standaard 4 4 4 2 2 2 2 2" xfId="2318" xr:uid="{00000000-0005-0000-0000-000030640000}"/>
    <cellStyle name="Standaard 4 4 4 2 2 2 2 2 2" xfId="4649" xr:uid="{00000000-0005-0000-0000-000031640000}"/>
    <cellStyle name="Standaard 4 4 4 2 2 2 2 2 2 2" xfId="9316" xr:uid="{00000000-0005-0000-0000-000032640000}"/>
    <cellStyle name="Standaard 4 4 4 2 2 2 2 2 2 2 2" xfId="29659" xr:uid="{00000000-0005-0000-0000-000033640000}"/>
    <cellStyle name="Standaard 4 4 4 2 2 2 2 2 2 3" xfId="13012" xr:uid="{00000000-0005-0000-0000-000034640000}"/>
    <cellStyle name="Standaard 4 4 4 2 2 2 2 2 2 3 2" xfId="29660" xr:uid="{00000000-0005-0000-0000-000035640000}"/>
    <cellStyle name="Standaard 4 4 4 2 2 2 2 2 2 4" xfId="17680" xr:uid="{00000000-0005-0000-0000-000036640000}"/>
    <cellStyle name="Standaard 4 4 4 2 2 2 2 2 2 5" xfId="29658" xr:uid="{00000000-0005-0000-0000-000037640000}"/>
    <cellStyle name="Standaard 4 4 4 2 2 2 2 2 3" xfId="6985" xr:uid="{00000000-0005-0000-0000-000038640000}"/>
    <cellStyle name="Standaard 4 4 4 2 2 2 2 2 3 2" xfId="29661" xr:uid="{00000000-0005-0000-0000-000039640000}"/>
    <cellStyle name="Standaard 4 4 4 2 2 2 2 2 4" xfId="13011" xr:uid="{00000000-0005-0000-0000-00003A640000}"/>
    <cellStyle name="Standaard 4 4 4 2 2 2 2 2 4 2" xfId="29662" xr:uid="{00000000-0005-0000-0000-00003B640000}"/>
    <cellStyle name="Standaard 4 4 4 2 2 2 2 2 5" xfId="17679" xr:uid="{00000000-0005-0000-0000-00003C640000}"/>
    <cellStyle name="Standaard 4 4 4 2 2 2 2 2 6" xfId="29657" xr:uid="{00000000-0005-0000-0000-00003D640000}"/>
    <cellStyle name="Standaard 4 4 4 2 2 2 2 3" xfId="1541" xr:uid="{00000000-0005-0000-0000-00003E640000}"/>
    <cellStyle name="Standaard 4 4 4 2 2 2 2 3 2" xfId="3872" xr:uid="{00000000-0005-0000-0000-00003F640000}"/>
    <cellStyle name="Standaard 4 4 4 2 2 2 2 3 2 2" xfId="8539" xr:uid="{00000000-0005-0000-0000-000040640000}"/>
    <cellStyle name="Standaard 4 4 4 2 2 2 2 3 2 2 2" xfId="29665" xr:uid="{00000000-0005-0000-0000-000041640000}"/>
    <cellStyle name="Standaard 4 4 4 2 2 2 2 3 2 3" xfId="13014" xr:uid="{00000000-0005-0000-0000-000042640000}"/>
    <cellStyle name="Standaard 4 4 4 2 2 2 2 3 2 3 2" xfId="29666" xr:uid="{00000000-0005-0000-0000-000043640000}"/>
    <cellStyle name="Standaard 4 4 4 2 2 2 2 3 2 4" xfId="17682" xr:uid="{00000000-0005-0000-0000-000044640000}"/>
    <cellStyle name="Standaard 4 4 4 2 2 2 2 3 2 5" xfId="29664" xr:uid="{00000000-0005-0000-0000-000045640000}"/>
    <cellStyle name="Standaard 4 4 4 2 2 2 2 3 3" xfId="6208" xr:uid="{00000000-0005-0000-0000-000046640000}"/>
    <cellStyle name="Standaard 4 4 4 2 2 2 2 3 3 2" xfId="29667" xr:uid="{00000000-0005-0000-0000-000047640000}"/>
    <cellStyle name="Standaard 4 4 4 2 2 2 2 3 4" xfId="13013" xr:uid="{00000000-0005-0000-0000-000048640000}"/>
    <cellStyle name="Standaard 4 4 4 2 2 2 2 3 4 2" xfId="29668" xr:uid="{00000000-0005-0000-0000-000049640000}"/>
    <cellStyle name="Standaard 4 4 4 2 2 2 2 3 5" xfId="17681" xr:uid="{00000000-0005-0000-0000-00004A640000}"/>
    <cellStyle name="Standaard 4 4 4 2 2 2 2 3 6" xfId="29663" xr:uid="{00000000-0005-0000-0000-00004B640000}"/>
    <cellStyle name="Standaard 4 4 4 2 2 2 2 4" xfId="3095" xr:uid="{00000000-0005-0000-0000-00004C640000}"/>
    <cellStyle name="Standaard 4 4 4 2 2 2 2 4 2" xfId="7762" xr:uid="{00000000-0005-0000-0000-00004D640000}"/>
    <cellStyle name="Standaard 4 4 4 2 2 2 2 4 2 2" xfId="29670" xr:uid="{00000000-0005-0000-0000-00004E640000}"/>
    <cellStyle name="Standaard 4 4 4 2 2 2 2 4 3" xfId="13015" xr:uid="{00000000-0005-0000-0000-00004F640000}"/>
    <cellStyle name="Standaard 4 4 4 2 2 2 2 4 3 2" xfId="29671" xr:uid="{00000000-0005-0000-0000-000050640000}"/>
    <cellStyle name="Standaard 4 4 4 2 2 2 2 4 4" xfId="17683" xr:uid="{00000000-0005-0000-0000-000051640000}"/>
    <cellStyle name="Standaard 4 4 4 2 2 2 2 4 5" xfId="29669" xr:uid="{00000000-0005-0000-0000-000052640000}"/>
    <cellStyle name="Standaard 4 4 4 2 2 2 2 5" xfId="5431" xr:uid="{00000000-0005-0000-0000-000053640000}"/>
    <cellStyle name="Standaard 4 4 4 2 2 2 2 5 2" xfId="29672" xr:uid="{00000000-0005-0000-0000-000054640000}"/>
    <cellStyle name="Standaard 4 4 4 2 2 2 2 6" xfId="13010" xr:uid="{00000000-0005-0000-0000-000055640000}"/>
    <cellStyle name="Standaard 4 4 4 2 2 2 2 6 2" xfId="29673" xr:uid="{00000000-0005-0000-0000-000056640000}"/>
    <cellStyle name="Standaard 4 4 4 2 2 2 2 7" xfId="17678" xr:uid="{00000000-0005-0000-0000-000057640000}"/>
    <cellStyle name="Standaard 4 4 4 2 2 2 2 8" xfId="29656" xr:uid="{00000000-0005-0000-0000-000058640000}"/>
    <cellStyle name="Standaard 4 4 4 2 2 2 3" xfId="1930" xr:uid="{00000000-0005-0000-0000-000059640000}"/>
    <cellStyle name="Standaard 4 4 4 2 2 2 3 2" xfId="4261" xr:uid="{00000000-0005-0000-0000-00005A640000}"/>
    <cellStyle name="Standaard 4 4 4 2 2 2 3 2 2" xfId="8928" xr:uid="{00000000-0005-0000-0000-00005B640000}"/>
    <cellStyle name="Standaard 4 4 4 2 2 2 3 2 2 2" xfId="29676" xr:uid="{00000000-0005-0000-0000-00005C640000}"/>
    <cellStyle name="Standaard 4 4 4 2 2 2 3 2 3" xfId="13017" xr:uid="{00000000-0005-0000-0000-00005D640000}"/>
    <cellStyle name="Standaard 4 4 4 2 2 2 3 2 3 2" xfId="29677" xr:uid="{00000000-0005-0000-0000-00005E640000}"/>
    <cellStyle name="Standaard 4 4 4 2 2 2 3 2 4" xfId="17685" xr:uid="{00000000-0005-0000-0000-00005F640000}"/>
    <cellStyle name="Standaard 4 4 4 2 2 2 3 2 5" xfId="29675" xr:uid="{00000000-0005-0000-0000-000060640000}"/>
    <cellStyle name="Standaard 4 4 4 2 2 2 3 3" xfId="6597" xr:uid="{00000000-0005-0000-0000-000061640000}"/>
    <cellStyle name="Standaard 4 4 4 2 2 2 3 3 2" xfId="29678" xr:uid="{00000000-0005-0000-0000-000062640000}"/>
    <cellStyle name="Standaard 4 4 4 2 2 2 3 4" xfId="13016" xr:uid="{00000000-0005-0000-0000-000063640000}"/>
    <cellStyle name="Standaard 4 4 4 2 2 2 3 4 2" xfId="29679" xr:uid="{00000000-0005-0000-0000-000064640000}"/>
    <cellStyle name="Standaard 4 4 4 2 2 2 3 5" xfId="17684" xr:uid="{00000000-0005-0000-0000-000065640000}"/>
    <cellStyle name="Standaard 4 4 4 2 2 2 3 6" xfId="29674" xr:uid="{00000000-0005-0000-0000-000066640000}"/>
    <cellStyle name="Standaard 4 4 4 2 2 2 4" xfId="1153" xr:uid="{00000000-0005-0000-0000-000067640000}"/>
    <cellStyle name="Standaard 4 4 4 2 2 2 4 2" xfId="3484" xr:uid="{00000000-0005-0000-0000-000068640000}"/>
    <cellStyle name="Standaard 4 4 4 2 2 2 4 2 2" xfId="8151" xr:uid="{00000000-0005-0000-0000-000069640000}"/>
    <cellStyle name="Standaard 4 4 4 2 2 2 4 2 2 2" xfId="29682" xr:uid="{00000000-0005-0000-0000-00006A640000}"/>
    <cellStyle name="Standaard 4 4 4 2 2 2 4 2 3" xfId="13019" xr:uid="{00000000-0005-0000-0000-00006B640000}"/>
    <cellStyle name="Standaard 4 4 4 2 2 2 4 2 3 2" xfId="29683" xr:uid="{00000000-0005-0000-0000-00006C640000}"/>
    <cellStyle name="Standaard 4 4 4 2 2 2 4 2 4" xfId="17687" xr:uid="{00000000-0005-0000-0000-00006D640000}"/>
    <cellStyle name="Standaard 4 4 4 2 2 2 4 2 5" xfId="29681" xr:uid="{00000000-0005-0000-0000-00006E640000}"/>
    <cellStyle name="Standaard 4 4 4 2 2 2 4 3" xfId="5820" xr:uid="{00000000-0005-0000-0000-00006F640000}"/>
    <cellStyle name="Standaard 4 4 4 2 2 2 4 3 2" xfId="29684" xr:uid="{00000000-0005-0000-0000-000070640000}"/>
    <cellStyle name="Standaard 4 4 4 2 2 2 4 4" xfId="13018" xr:uid="{00000000-0005-0000-0000-000071640000}"/>
    <cellStyle name="Standaard 4 4 4 2 2 2 4 4 2" xfId="29685" xr:uid="{00000000-0005-0000-0000-000072640000}"/>
    <cellStyle name="Standaard 4 4 4 2 2 2 4 5" xfId="17686" xr:uid="{00000000-0005-0000-0000-000073640000}"/>
    <cellStyle name="Standaard 4 4 4 2 2 2 4 6" xfId="29680" xr:uid="{00000000-0005-0000-0000-000074640000}"/>
    <cellStyle name="Standaard 4 4 4 2 2 2 5" xfId="2707" xr:uid="{00000000-0005-0000-0000-000075640000}"/>
    <cellStyle name="Standaard 4 4 4 2 2 2 5 2" xfId="7374" xr:uid="{00000000-0005-0000-0000-000076640000}"/>
    <cellStyle name="Standaard 4 4 4 2 2 2 5 2 2" xfId="29687" xr:uid="{00000000-0005-0000-0000-000077640000}"/>
    <cellStyle name="Standaard 4 4 4 2 2 2 5 3" xfId="13020" xr:uid="{00000000-0005-0000-0000-000078640000}"/>
    <cellStyle name="Standaard 4 4 4 2 2 2 5 3 2" xfId="29688" xr:uid="{00000000-0005-0000-0000-000079640000}"/>
    <cellStyle name="Standaard 4 4 4 2 2 2 5 4" xfId="17688" xr:uid="{00000000-0005-0000-0000-00007A640000}"/>
    <cellStyle name="Standaard 4 4 4 2 2 2 5 5" xfId="29686" xr:uid="{00000000-0005-0000-0000-00007B640000}"/>
    <cellStyle name="Standaard 4 4 4 2 2 2 6" xfId="5043" xr:uid="{00000000-0005-0000-0000-00007C640000}"/>
    <cellStyle name="Standaard 4 4 4 2 2 2 6 2" xfId="29689" xr:uid="{00000000-0005-0000-0000-00007D640000}"/>
    <cellStyle name="Standaard 4 4 4 2 2 2 7" xfId="13009" xr:uid="{00000000-0005-0000-0000-00007E640000}"/>
    <cellStyle name="Standaard 4 4 4 2 2 2 7 2" xfId="29690" xr:uid="{00000000-0005-0000-0000-00007F640000}"/>
    <cellStyle name="Standaard 4 4 4 2 2 2 8" xfId="17677" xr:uid="{00000000-0005-0000-0000-000080640000}"/>
    <cellStyle name="Standaard 4 4 4 2 2 2 9" xfId="29655" xr:uid="{00000000-0005-0000-0000-000081640000}"/>
    <cellStyle name="Standaard 4 4 4 2 2 3" xfId="566" xr:uid="{00000000-0005-0000-0000-000082640000}"/>
    <cellStyle name="Standaard 4 4 4 2 2 3 2" xfId="2124" xr:uid="{00000000-0005-0000-0000-000083640000}"/>
    <cellStyle name="Standaard 4 4 4 2 2 3 2 2" xfId="4455" xr:uid="{00000000-0005-0000-0000-000084640000}"/>
    <cellStyle name="Standaard 4 4 4 2 2 3 2 2 2" xfId="9122" xr:uid="{00000000-0005-0000-0000-000085640000}"/>
    <cellStyle name="Standaard 4 4 4 2 2 3 2 2 2 2" xfId="29694" xr:uid="{00000000-0005-0000-0000-000086640000}"/>
    <cellStyle name="Standaard 4 4 4 2 2 3 2 2 3" xfId="13023" xr:uid="{00000000-0005-0000-0000-000087640000}"/>
    <cellStyle name="Standaard 4 4 4 2 2 3 2 2 3 2" xfId="29695" xr:uid="{00000000-0005-0000-0000-000088640000}"/>
    <cellStyle name="Standaard 4 4 4 2 2 3 2 2 4" xfId="17691" xr:uid="{00000000-0005-0000-0000-000089640000}"/>
    <cellStyle name="Standaard 4 4 4 2 2 3 2 2 5" xfId="29693" xr:uid="{00000000-0005-0000-0000-00008A640000}"/>
    <cellStyle name="Standaard 4 4 4 2 2 3 2 3" xfId="6791" xr:uid="{00000000-0005-0000-0000-00008B640000}"/>
    <cellStyle name="Standaard 4 4 4 2 2 3 2 3 2" xfId="29696" xr:uid="{00000000-0005-0000-0000-00008C640000}"/>
    <cellStyle name="Standaard 4 4 4 2 2 3 2 4" xfId="13022" xr:uid="{00000000-0005-0000-0000-00008D640000}"/>
    <cellStyle name="Standaard 4 4 4 2 2 3 2 4 2" xfId="29697" xr:uid="{00000000-0005-0000-0000-00008E640000}"/>
    <cellStyle name="Standaard 4 4 4 2 2 3 2 5" xfId="17690" xr:uid="{00000000-0005-0000-0000-00008F640000}"/>
    <cellStyle name="Standaard 4 4 4 2 2 3 2 6" xfId="29692" xr:uid="{00000000-0005-0000-0000-000090640000}"/>
    <cellStyle name="Standaard 4 4 4 2 2 3 3" xfId="1347" xr:uid="{00000000-0005-0000-0000-000091640000}"/>
    <cellStyle name="Standaard 4 4 4 2 2 3 3 2" xfId="3678" xr:uid="{00000000-0005-0000-0000-000092640000}"/>
    <cellStyle name="Standaard 4 4 4 2 2 3 3 2 2" xfId="8345" xr:uid="{00000000-0005-0000-0000-000093640000}"/>
    <cellStyle name="Standaard 4 4 4 2 2 3 3 2 2 2" xfId="29700" xr:uid="{00000000-0005-0000-0000-000094640000}"/>
    <cellStyle name="Standaard 4 4 4 2 2 3 3 2 3" xfId="13025" xr:uid="{00000000-0005-0000-0000-000095640000}"/>
    <cellStyle name="Standaard 4 4 4 2 2 3 3 2 3 2" xfId="29701" xr:uid="{00000000-0005-0000-0000-000096640000}"/>
    <cellStyle name="Standaard 4 4 4 2 2 3 3 2 4" xfId="17693" xr:uid="{00000000-0005-0000-0000-000097640000}"/>
    <cellStyle name="Standaard 4 4 4 2 2 3 3 2 5" xfId="29699" xr:uid="{00000000-0005-0000-0000-000098640000}"/>
    <cellStyle name="Standaard 4 4 4 2 2 3 3 3" xfId="6014" xr:uid="{00000000-0005-0000-0000-000099640000}"/>
    <cellStyle name="Standaard 4 4 4 2 2 3 3 3 2" xfId="29702" xr:uid="{00000000-0005-0000-0000-00009A640000}"/>
    <cellStyle name="Standaard 4 4 4 2 2 3 3 4" xfId="13024" xr:uid="{00000000-0005-0000-0000-00009B640000}"/>
    <cellStyle name="Standaard 4 4 4 2 2 3 3 4 2" xfId="29703" xr:uid="{00000000-0005-0000-0000-00009C640000}"/>
    <cellStyle name="Standaard 4 4 4 2 2 3 3 5" xfId="17692" xr:uid="{00000000-0005-0000-0000-00009D640000}"/>
    <cellStyle name="Standaard 4 4 4 2 2 3 3 6" xfId="29698" xr:uid="{00000000-0005-0000-0000-00009E640000}"/>
    <cellStyle name="Standaard 4 4 4 2 2 3 4" xfId="2901" xr:uid="{00000000-0005-0000-0000-00009F640000}"/>
    <cellStyle name="Standaard 4 4 4 2 2 3 4 2" xfId="7568" xr:uid="{00000000-0005-0000-0000-0000A0640000}"/>
    <cellStyle name="Standaard 4 4 4 2 2 3 4 2 2" xfId="29705" xr:uid="{00000000-0005-0000-0000-0000A1640000}"/>
    <cellStyle name="Standaard 4 4 4 2 2 3 4 3" xfId="13026" xr:uid="{00000000-0005-0000-0000-0000A2640000}"/>
    <cellStyle name="Standaard 4 4 4 2 2 3 4 3 2" xfId="29706" xr:uid="{00000000-0005-0000-0000-0000A3640000}"/>
    <cellStyle name="Standaard 4 4 4 2 2 3 4 4" xfId="17694" xr:uid="{00000000-0005-0000-0000-0000A4640000}"/>
    <cellStyle name="Standaard 4 4 4 2 2 3 4 5" xfId="29704" xr:uid="{00000000-0005-0000-0000-0000A5640000}"/>
    <cellStyle name="Standaard 4 4 4 2 2 3 5" xfId="5237" xr:uid="{00000000-0005-0000-0000-0000A6640000}"/>
    <cellStyle name="Standaard 4 4 4 2 2 3 5 2" xfId="29707" xr:uid="{00000000-0005-0000-0000-0000A7640000}"/>
    <cellStyle name="Standaard 4 4 4 2 2 3 6" xfId="13021" xr:uid="{00000000-0005-0000-0000-0000A8640000}"/>
    <cellStyle name="Standaard 4 4 4 2 2 3 6 2" xfId="29708" xr:uid="{00000000-0005-0000-0000-0000A9640000}"/>
    <cellStyle name="Standaard 4 4 4 2 2 3 7" xfId="17689" xr:uid="{00000000-0005-0000-0000-0000AA640000}"/>
    <cellStyle name="Standaard 4 4 4 2 2 3 8" xfId="29691" xr:uid="{00000000-0005-0000-0000-0000AB640000}"/>
    <cellStyle name="Standaard 4 4 4 2 2 4" xfId="1736" xr:uid="{00000000-0005-0000-0000-0000AC640000}"/>
    <cellStyle name="Standaard 4 4 4 2 2 4 2" xfId="4067" xr:uid="{00000000-0005-0000-0000-0000AD640000}"/>
    <cellStyle name="Standaard 4 4 4 2 2 4 2 2" xfId="8734" xr:uid="{00000000-0005-0000-0000-0000AE640000}"/>
    <cellStyle name="Standaard 4 4 4 2 2 4 2 2 2" xfId="29711" xr:uid="{00000000-0005-0000-0000-0000AF640000}"/>
    <cellStyle name="Standaard 4 4 4 2 2 4 2 3" xfId="13028" xr:uid="{00000000-0005-0000-0000-0000B0640000}"/>
    <cellStyle name="Standaard 4 4 4 2 2 4 2 3 2" xfId="29712" xr:uid="{00000000-0005-0000-0000-0000B1640000}"/>
    <cellStyle name="Standaard 4 4 4 2 2 4 2 4" xfId="17696" xr:uid="{00000000-0005-0000-0000-0000B2640000}"/>
    <cellStyle name="Standaard 4 4 4 2 2 4 2 5" xfId="29710" xr:uid="{00000000-0005-0000-0000-0000B3640000}"/>
    <cellStyle name="Standaard 4 4 4 2 2 4 3" xfId="6403" xr:uid="{00000000-0005-0000-0000-0000B4640000}"/>
    <cellStyle name="Standaard 4 4 4 2 2 4 3 2" xfId="29713" xr:uid="{00000000-0005-0000-0000-0000B5640000}"/>
    <cellStyle name="Standaard 4 4 4 2 2 4 4" xfId="13027" xr:uid="{00000000-0005-0000-0000-0000B6640000}"/>
    <cellStyle name="Standaard 4 4 4 2 2 4 4 2" xfId="29714" xr:uid="{00000000-0005-0000-0000-0000B7640000}"/>
    <cellStyle name="Standaard 4 4 4 2 2 4 5" xfId="17695" xr:uid="{00000000-0005-0000-0000-0000B8640000}"/>
    <cellStyle name="Standaard 4 4 4 2 2 4 6" xfId="29709" xr:uid="{00000000-0005-0000-0000-0000B9640000}"/>
    <cellStyle name="Standaard 4 4 4 2 2 5" xfId="959" xr:uid="{00000000-0005-0000-0000-0000BA640000}"/>
    <cellStyle name="Standaard 4 4 4 2 2 5 2" xfId="3290" xr:uid="{00000000-0005-0000-0000-0000BB640000}"/>
    <cellStyle name="Standaard 4 4 4 2 2 5 2 2" xfId="7957" xr:uid="{00000000-0005-0000-0000-0000BC640000}"/>
    <cellStyle name="Standaard 4 4 4 2 2 5 2 2 2" xfId="29717" xr:uid="{00000000-0005-0000-0000-0000BD640000}"/>
    <cellStyle name="Standaard 4 4 4 2 2 5 2 3" xfId="13030" xr:uid="{00000000-0005-0000-0000-0000BE640000}"/>
    <cellStyle name="Standaard 4 4 4 2 2 5 2 3 2" xfId="29718" xr:uid="{00000000-0005-0000-0000-0000BF640000}"/>
    <cellStyle name="Standaard 4 4 4 2 2 5 2 4" xfId="17698" xr:uid="{00000000-0005-0000-0000-0000C0640000}"/>
    <cellStyle name="Standaard 4 4 4 2 2 5 2 5" xfId="29716" xr:uid="{00000000-0005-0000-0000-0000C1640000}"/>
    <cellStyle name="Standaard 4 4 4 2 2 5 3" xfId="5626" xr:uid="{00000000-0005-0000-0000-0000C2640000}"/>
    <cellStyle name="Standaard 4 4 4 2 2 5 3 2" xfId="29719" xr:uid="{00000000-0005-0000-0000-0000C3640000}"/>
    <cellStyle name="Standaard 4 4 4 2 2 5 4" xfId="13029" xr:uid="{00000000-0005-0000-0000-0000C4640000}"/>
    <cellStyle name="Standaard 4 4 4 2 2 5 4 2" xfId="29720" xr:uid="{00000000-0005-0000-0000-0000C5640000}"/>
    <cellStyle name="Standaard 4 4 4 2 2 5 5" xfId="17697" xr:uid="{00000000-0005-0000-0000-0000C6640000}"/>
    <cellStyle name="Standaard 4 4 4 2 2 5 6" xfId="29715" xr:uid="{00000000-0005-0000-0000-0000C7640000}"/>
    <cellStyle name="Standaard 4 4 4 2 2 6" xfId="2513" xr:uid="{00000000-0005-0000-0000-0000C8640000}"/>
    <cellStyle name="Standaard 4 4 4 2 2 6 2" xfId="7180" xr:uid="{00000000-0005-0000-0000-0000C9640000}"/>
    <cellStyle name="Standaard 4 4 4 2 2 6 2 2" xfId="29722" xr:uid="{00000000-0005-0000-0000-0000CA640000}"/>
    <cellStyle name="Standaard 4 4 4 2 2 6 3" xfId="13031" xr:uid="{00000000-0005-0000-0000-0000CB640000}"/>
    <cellStyle name="Standaard 4 4 4 2 2 6 3 2" xfId="29723" xr:uid="{00000000-0005-0000-0000-0000CC640000}"/>
    <cellStyle name="Standaard 4 4 4 2 2 6 4" xfId="17699" xr:uid="{00000000-0005-0000-0000-0000CD640000}"/>
    <cellStyle name="Standaard 4 4 4 2 2 6 5" xfId="29721" xr:uid="{00000000-0005-0000-0000-0000CE640000}"/>
    <cellStyle name="Standaard 4 4 4 2 2 7" xfId="4849" xr:uid="{00000000-0005-0000-0000-0000CF640000}"/>
    <cellStyle name="Standaard 4 4 4 2 2 7 2" xfId="29724" xr:uid="{00000000-0005-0000-0000-0000D0640000}"/>
    <cellStyle name="Standaard 4 4 4 2 2 8" xfId="13008" xr:uid="{00000000-0005-0000-0000-0000D1640000}"/>
    <cellStyle name="Standaard 4 4 4 2 2 8 2" xfId="29725" xr:uid="{00000000-0005-0000-0000-0000D2640000}"/>
    <cellStyle name="Standaard 4 4 4 2 2 9" xfId="17676" xr:uid="{00000000-0005-0000-0000-0000D3640000}"/>
    <cellStyle name="Standaard 4 4 4 2 3" xfId="284" xr:uid="{00000000-0005-0000-0000-0000D4640000}"/>
    <cellStyle name="Standaard 4 4 4 2 3 2" xfId="675" xr:uid="{00000000-0005-0000-0000-0000D5640000}"/>
    <cellStyle name="Standaard 4 4 4 2 3 2 2" xfId="2233" xr:uid="{00000000-0005-0000-0000-0000D6640000}"/>
    <cellStyle name="Standaard 4 4 4 2 3 2 2 2" xfId="4564" xr:uid="{00000000-0005-0000-0000-0000D7640000}"/>
    <cellStyle name="Standaard 4 4 4 2 3 2 2 2 2" xfId="9231" xr:uid="{00000000-0005-0000-0000-0000D8640000}"/>
    <cellStyle name="Standaard 4 4 4 2 3 2 2 2 2 2" xfId="29730" xr:uid="{00000000-0005-0000-0000-0000D9640000}"/>
    <cellStyle name="Standaard 4 4 4 2 3 2 2 2 3" xfId="13035" xr:uid="{00000000-0005-0000-0000-0000DA640000}"/>
    <cellStyle name="Standaard 4 4 4 2 3 2 2 2 3 2" xfId="29731" xr:uid="{00000000-0005-0000-0000-0000DB640000}"/>
    <cellStyle name="Standaard 4 4 4 2 3 2 2 2 4" xfId="17703" xr:uid="{00000000-0005-0000-0000-0000DC640000}"/>
    <cellStyle name="Standaard 4 4 4 2 3 2 2 2 5" xfId="29729" xr:uid="{00000000-0005-0000-0000-0000DD640000}"/>
    <cellStyle name="Standaard 4 4 4 2 3 2 2 3" xfId="6900" xr:uid="{00000000-0005-0000-0000-0000DE640000}"/>
    <cellStyle name="Standaard 4 4 4 2 3 2 2 3 2" xfId="29732" xr:uid="{00000000-0005-0000-0000-0000DF640000}"/>
    <cellStyle name="Standaard 4 4 4 2 3 2 2 4" xfId="13034" xr:uid="{00000000-0005-0000-0000-0000E0640000}"/>
    <cellStyle name="Standaard 4 4 4 2 3 2 2 4 2" xfId="29733" xr:uid="{00000000-0005-0000-0000-0000E1640000}"/>
    <cellStyle name="Standaard 4 4 4 2 3 2 2 5" xfId="17702" xr:uid="{00000000-0005-0000-0000-0000E2640000}"/>
    <cellStyle name="Standaard 4 4 4 2 3 2 2 6" xfId="29728" xr:uid="{00000000-0005-0000-0000-0000E3640000}"/>
    <cellStyle name="Standaard 4 4 4 2 3 2 3" xfId="1456" xr:uid="{00000000-0005-0000-0000-0000E4640000}"/>
    <cellStyle name="Standaard 4 4 4 2 3 2 3 2" xfId="3787" xr:uid="{00000000-0005-0000-0000-0000E5640000}"/>
    <cellStyle name="Standaard 4 4 4 2 3 2 3 2 2" xfId="8454" xr:uid="{00000000-0005-0000-0000-0000E6640000}"/>
    <cellStyle name="Standaard 4 4 4 2 3 2 3 2 2 2" xfId="29736" xr:uid="{00000000-0005-0000-0000-0000E7640000}"/>
    <cellStyle name="Standaard 4 4 4 2 3 2 3 2 3" xfId="13037" xr:uid="{00000000-0005-0000-0000-0000E8640000}"/>
    <cellStyle name="Standaard 4 4 4 2 3 2 3 2 3 2" xfId="29737" xr:uid="{00000000-0005-0000-0000-0000E9640000}"/>
    <cellStyle name="Standaard 4 4 4 2 3 2 3 2 4" xfId="17705" xr:uid="{00000000-0005-0000-0000-0000EA640000}"/>
    <cellStyle name="Standaard 4 4 4 2 3 2 3 2 5" xfId="29735" xr:uid="{00000000-0005-0000-0000-0000EB640000}"/>
    <cellStyle name="Standaard 4 4 4 2 3 2 3 3" xfId="6123" xr:uid="{00000000-0005-0000-0000-0000EC640000}"/>
    <cellStyle name="Standaard 4 4 4 2 3 2 3 3 2" xfId="29738" xr:uid="{00000000-0005-0000-0000-0000ED640000}"/>
    <cellStyle name="Standaard 4 4 4 2 3 2 3 4" xfId="13036" xr:uid="{00000000-0005-0000-0000-0000EE640000}"/>
    <cellStyle name="Standaard 4 4 4 2 3 2 3 4 2" xfId="29739" xr:uid="{00000000-0005-0000-0000-0000EF640000}"/>
    <cellStyle name="Standaard 4 4 4 2 3 2 3 5" xfId="17704" xr:uid="{00000000-0005-0000-0000-0000F0640000}"/>
    <cellStyle name="Standaard 4 4 4 2 3 2 3 6" xfId="29734" xr:uid="{00000000-0005-0000-0000-0000F1640000}"/>
    <cellStyle name="Standaard 4 4 4 2 3 2 4" xfId="3010" xr:uid="{00000000-0005-0000-0000-0000F2640000}"/>
    <cellStyle name="Standaard 4 4 4 2 3 2 4 2" xfId="7677" xr:uid="{00000000-0005-0000-0000-0000F3640000}"/>
    <cellStyle name="Standaard 4 4 4 2 3 2 4 2 2" xfId="29741" xr:uid="{00000000-0005-0000-0000-0000F4640000}"/>
    <cellStyle name="Standaard 4 4 4 2 3 2 4 3" xfId="13038" xr:uid="{00000000-0005-0000-0000-0000F5640000}"/>
    <cellStyle name="Standaard 4 4 4 2 3 2 4 3 2" xfId="29742" xr:uid="{00000000-0005-0000-0000-0000F6640000}"/>
    <cellStyle name="Standaard 4 4 4 2 3 2 4 4" xfId="17706" xr:uid="{00000000-0005-0000-0000-0000F7640000}"/>
    <cellStyle name="Standaard 4 4 4 2 3 2 4 5" xfId="29740" xr:uid="{00000000-0005-0000-0000-0000F8640000}"/>
    <cellStyle name="Standaard 4 4 4 2 3 2 5" xfId="5346" xr:uid="{00000000-0005-0000-0000-0000F9640000}"/>
    <cellStyle name="Standaard 4 4 4 2 3 2 5 2" xfId="29743" xr:uid="{00000000-0005-0000-0000-0000FA640000}"/>
    <cellStyle name="Standaard 4 4 4 2 3 2 6" xfId="13033" xr:uid="{00000000-0005-0000-0000-0000FB640000}"/>
    <cellStyle name="Standaard 4 4 4 2 3 2 6 2" xfId="29744" xr:uid="{00000000-0005-0000-0000-0000FC640000}"/>
    <cellStyle name="Standaard 4 4 4 2 3 2 7" xfId="17701" xr:uid="{00000000-0005-0000-0000-0000FD640000}"/>
    <cellStyle name="Standaard 4 4 4 2 3 2 8" xfId="29727" xr:uid="{00000000-0005-0000-0000-0000FE640000}"/>
    <cellStyle name="Standaard 4 4 4 2 3 3" xfId="1845" xr:uid="{00000000-0005-0000-0000-0000FF640000}"/>
    <cellStyle name="Standaard 4 4 4 2 3 3 2" xfId="4176" xr:uid="{00000000-0005-0000-0000-000000650000}"/>
    <cellStyle name="Standaard 4 4 4 2 3 3 2 2" xfId="8843" xr:uid="{00000000-0005-0000-0000-000001650000}"/>
    <cellStyle name="Standaard 4 4 4 2 3 3 2 2 2" xfId="29747" xr:uid="{00000000-0005-0000-0000-000002650000}"/>
    <cellStyle name="Standaard 4 4 4 2 3 3 2 3" xfId="13040" xr:uid="{00000000-0005-0000-0000-000003650000}"/>
    <cellStyle name="Standaard 4 4 4 2 3 3 2 3 2" xfId="29748" xr:uid="{00000000-0005-0000-0000-000004650000}"/>
    <cellStyle name="Standaard 4 4 4 2 3 3 2 4" xfId="17708" xr:uid="{00000000-0005-0000-0000-000005650000}"/>
    <cellStyle name="Standaard 4 4 4 2 3 3 2 5" xfId="29746" xr:uid="{00000000-0005-0000-0000-000006650000}"/>
    <cellStyle name="Standaard 4 4 4 2 3 3 3" xfId="6512" xr:uid="{00000000-0005-0000-0000-000007650000}"/>
    <cellStyle name="Standaard 4 4 4 2 3 3 3 2" xfId="29749" xr:uid="{00000000-0005-0000-0000-000008650000}"/>
    <cellStyle name="Standaard 4 4 4 2 3 3 4" xfId="13039" xr:uid="{00000000-0005-0000-0000-000009650000}"/>
    <cellStyle name="Standaard 4 4 4 2 3 3 4 2" xfId="29750" xr:uid="{00000000-0005-0000-0000-00000A650000}"/>
    <cellStyle name="Standaard 4 4 4 2 3 3 5" xfId="17707" xr:uid="{00000000-0005-0000-0000-00000B650000}"/>
    <cellStyle name="Standaard 4 4 4 2 3 3 6" xfId="29745" xr:uid="{00000000-0005-0000-0000-00000C650000}"/>
    <cellStyle name="Standaard 4 4 4 2 3 4" xfId="1068" xr:uid="{00000000-0005-0000-0000-00000D650000}"/>
    <cellStyle name="Standaard 4 4 4 2 3 4 2" xfId="3399" xr:uid="{00000000-0005-0000-0000-00000E650000}"/>
    <cellStyle name="Standaard 4 4 4 2 3 4 2 2" xfId="8066" xr:uid="{00000000-0005-0000-0000-00000F650000}"/>
    <cellStyle name="Standaard 4 4 4 2 3 4 2 2 2" xfId="29753" xr:uid="{00000000-0005-0000-0000-000010650000}"/>
    <cellStyle name="Standaard 4 4 4 2 3 4 2 3" xfId="13042" xr:uid="{00000000-0005-0000-0000-000011650000}"/>
    <cellStyle name="Standaard 4 4 4 2 3 4 2 3 2" xfId="29754" xr:uid="{00000000-0005-0000-0000-000012650000}"/>
    <cellStyle name="Standaard 4 4 4 2 3 4 2 4" xfId="17710" xr:uid="{00000000-0005-0000-0000-000013650000}"/>
    <cellStyle name="Standaard 4 4 4 2 3 4 2 5" xfId="29752" xr:uid="{00000000-0005-0000-0000-000014650000}"/>
    <cellStyle name="Standaard 4 4 4 2 3 4 3" xfId="5735" xr:uid="{00000000-0005-0000-0000-000015650000}"/>
    <cellStyle name="Standaard 4 4 4 2 3 4 3 2" xfId="29755" xr:uid="{00000000-0005-0000-0000-000016650000}"/>
    <cellStyle name="Standaard 4 4 4 2 3 4 4" xfId="13041" xr:uid="{00000000-0005-0000-0000-000017650000}"/>
    <cellStyle name="Standaard 4 4 4 2 3 4 4 2" xfId="29756" xr:uid="{00000000-0005-0000-0000-000018650000}"/>
    <cellStyle name="Standaard 4 4 4 2 3 4 5" xfId="17709" xr:uid="{00000000-0005-0000-0000-000019650000}"/>
    <cellStyle name="Standaard 4 4 4 2 3 4 6" xfId="29751" xr:uid="{00000000-0005-0000-0000-00001A650000}"/>
    <cellStyle name="Standaard 4 4 4 2 3 5" xfId="2622" xr:uid="{00000000-0005-0000-0000-00001B650000}"/>
    <cellStyle name="Standaard 4 4 4 2 3 5 2" xfId="7289" xr:uid="{00000000-0005-0000-0000-00001C650000}"/>
    <cellStyle name="Standaard 4 4 4 2 3 5 2 2" xfId="29758" xr:uid="{00000000-0005-0000-0000-00001D650000}"/>
    <cellStyle name="Standaard 4 4 4 2 3 5 3" xfId="13043" xr:uid="{00000000-0005-0000-0000-00001E650000}"/>
    <cellStyle name="Standaard 4 4 4 2 3 5 3 2" xfId="29759" xr:uid="{00000000-0005-0000-0000-00001F650000}"/>
    <cellStyle name="Standaard 4 4 4 2 3 5 4" xfId="17711" xr:uid="{00000000-0005-0000-0000-000020650000}"/>
    <cellStyle name="Standaard 4 4 4 2 3 5 5" xfId="29757" xr:uid="{00000000-0005-0000-0000-000021650000}"/>
    <cellStyle name="Standaard 4 4 4 2 3 6" xfId="4958" xr:uid="{00000000-0005-0000-0000-000022650000}"/>
    <cellStyle name="Standaard 4 4 4 2 3 6 2" xfId="29760" xr:uid="{00000000-0005-0000-0000-000023650000}"/>
    <cellStyle name="Standaard 4 4 4 2 3 7" xfId="13032" xr:uid="{00000000-0005-0000-0000-000024650000}"/>
    <cellStyle name="Standaard 4 4 4 2 3 7 2" xfId="29761" xr:uid="{00000000-0005-0000-0000-000025650000}"/>
    <cellStyle name="Standaard 4 4 4 2 3 8" xfId="17700" xr:uid="{00000000-0005-0000-0000-000026650000}"/>
    <cellStyle name="Standaard 4 4 4 2 3 9" xfId="29726" xr:uid="{00000000-0005-0000-0000-000027650000}"/>
    <cellStyle name="Standaard 4 4 4 2 4" xfId="481" xr:uid="{00000000-0005-0000-0000-000028650000}"/>
    <cellStyle name="Standaard 4 4 4 2 4 2" xfId="2039" xr:uid="{00000000-0005-0000-0000-000029650000}"/>
    <cellStyle name="Standaard 4 4 4 2 4 2 2" xfId="4370" xr:uid="{00000000-0005-0000-0000-00002A650000}"/>
    <cellStyle name="Standaard 4 4 4 2 4 2 2 2" xfId="9037" xr:uid="{00000000-0005-0000-0000-00002B650000}"/>
    <cellStyle name="Standaard 4 4 4 2 4 2 2 2 2" xfId="29765" xr:uid="{00000000-0005-0000-0000-00002C650000}"/>
    <cellStyle name="Standaard 4 4 4 2 4 2 2 3" xfId="13046" xr:uid="{00000000-0005-0000-0000-00002D650000}"/>
    <cellStyle name="Standaard 4 4 4 2 4 2 2 3 2" xfId="29766" xr:uid="{00000000-0005-0000-0000-00002E650000}"/>
    <cellStyle name="Standaard 4 4 4 2 4 2 2 4" xfId="17714" xr:uid="{00000000-0005-0000-0000-00002F650000}"/>
    <cellStyle name="Standaard 4 4 4 2 4 2 2 5" xfId="29764" xr:uid="{00000000-0005-0000-0000-000030650000}"/>
    <cellStyle name="Standaard 4 4 4 2 4 2 3" xfId="6706" xr:uid="{00000000-0005-0000-0000-000031650000}"/>
    <cellStyle name="Standaard 4 4 4 2 4 2 3 2" xfId="29767" xr:uid="{00000000-0005-0000-0000-000032650000}"/>
    <cellStyle name="Standaard 4 4 4 2 4 2 4" xfId="13045" xr:uid="{00000000-0005-0000-0000-000033650000}"/>
    <cellStyle name="Standaard 4 4 4 2 4 2 4 2" xfId="29768" xr:uid="{00000000-0005-0000-0000-000034650000}"/>
    <cellStyle name="Standaard 4 4 4 2 4 2 5" xfId="17713" xr:uid="{00000000-0005-0000-0000-000035650000}"/>
    <cellStyle name="Standaard 4 4 4 2 4 2 6" xfId="29763" xr:uid="{00000000-0005-0000-0000-000036650000}"/>
    <cellStyle name="Standaard 4 4 4 2 4 3" xfId="1262" xr:uid="{00000000-0005-0000-0000-000037650000}"/>
    <cellStyle name="Standaard 4 4 4 2 4 3 2" xfId="3593" xr:uid="{00000000-0005-0000-0000-000038650000}"/>
    <cellStyle name="Standaard 4 4 4 2 4 3 2 2" xfId="8260" xr:uid="{00000000-0005-0000-0000-000039650000}"/>
    <cellStyle name="Standaard 4 4 4 2 4 3 2 2 2" xfId="29771" xr:uid="{00000000-0005-0000-0000-00003A650000}"/>
    <cellStyle name="Standaard 4 4 4 2 4 3 2 3" xfId="13048" xr:uid="{00000000-0005-0000-0000-00003B650000}"/>
    <cellStyle name="Standaard 4 4 4 2 4 3 2 3 2" xfId="29772" xr:uid="{00000000-0005-0000-0000-00003C650000}"/>
    <cellStyle name="Standaard 4 4 4 2 4 3 2 4" xfId="17716" xr:uid="{00000000-0005-0000-0000-00003D650000}"/>
    <cellStyle name="Standaard 4 4 4 2 4 3 2 5" xfId="29770" xr:uid="{00000000-0005-0000-0000-00003E650000}"/>
    <cellStyle name="Standaard 4 4 4 2 4 3 3" xfId="5929" xr:uid="{00000000-0005-0000-0000-00003F650000}"/>
    <cellStyle name="Standaard 4 4 4 2 4 3 3 2" xfId="29773" xr:uid="{00000000-0005-0000-0000-000040650000}"/>
    <cellStyle name="Standaard 4 4 4 2 4 3 4" xfId="13047" xr:uid="{00000000-0005-0000-0000-000041650000}"/>
    <cellStyle name="Standaard 4 4 4 2 4 3 4 2" xfId="29774" xr:uid="{00000000-0005-0000-0000-000042650000}"/>
    <cellStyle name="Standaard 4 4 4 2 4 3 5" xfId="17715" xr:uid="{00000000-0005-0000-0000-000043650000}"/>
    <cellStyle name="Standaard 4 4 4 2 4 3 6" xfId="29769" xr:uid="{00000000-0005-0000-0000-000044650000}"/>
    <cellStyle name="Standaard 4 4 4 2 4 4" xfId="2816" xr:uid="{00000000-0005-0000-0000-000045650000}"/>
    <cellStyle name="Standaard 4 4 4 2 4 4 2" xfId="7483" xr:uid="{00000000-0005-0000-0000-000046650000}"/>
    <cellStyle name="Standaard 4 4 4 2 4 4 2 2" xfId="29776" xr:uid="{00000000-0005-0000-0000-000047650000}"/>
    <cellStyle name="Standaard 4 4 4 2 4 4 3" xfId="13049" xr:uid="{00000000-0005-0000-0000-000048650000}"/>
    <cellStyle name="Standaard 4 4 4 2 4 4 3 2" xfId="29777" xr:uid="{00000000-0005-0000-0000-000049650000}"/>
    <cellStyle name="Standaard 4 4 4 2 4 4 4" xfId="17717" xr:uid="{00000000-0005-0000-0000-00004A650000}"/>
    <cellStyle name="Standaard 4 4 4 2 4 4 5" xfId="29775" xr:uid="{00000000-0005-0000-0000-00004B650000}"/>
    <cellStyle name="Standaard 4 4 4 2 4 5" xfId="5152" xr:uid="{00000000-0005-0000-0000-00004C650000}"/>
    <cellStyle name="Standaard 4 4 4 2 4 5 2" xfId="29778" xr:uid="{00000000-0005-0000-0000-00004D650000}"/>
    <cellStyle name="Standaard 4 4 4 2 4 6" xfId="13044" xr:uid="{00000000-0005-0000-0000-00004E650000}"/>
    <cellStyle name="Standaard 4 4 4 2 4 6 2" xfId="29779" xr:uid="{00000000-0005-0000-0000-00004F650000}"/>
    <cellStyle name="Standaard 4 4 4 2 4 7" xfId="17712" xr:uid="{00000000-0005-0000-0000-000050650000}"/>
    <cellStyle name="Standaard 4 4 4 2 4 8" xfId="29762" xr:uid="{00000000-0005-0000-0000-000051650000}"/>
    <cellStyle name="Standaard 4 4 4 2 5" xfId="1651" xr:uid="{00000000-0005-0000-0000-000052650000}"/>
    <cellStyle name="Standaard 4 4 4 2 5 2" xfId="3982" xr:uid="{00000000-0005-0000-0000-000053650000}"/>
    <cellStyle name="Standaard 4 4 4 2 5 2 2" xfId="8649" xr:uid="{00000000-0005-0000-0000-000054650000}"/>
    <cellStyle name="Standaard 4 4 4 2 5 2 2 2" xfId="29782" xr:uid="{00000000-0005-0000-0000-000055650000}"/>
    <cellStyle name="Standaard 4 4 4 2 5 2 3" xfId="13051" xr:uid="{00000000-0005-0000-0000-000056650000}"/>
    <cellStyle name="Standaard 4 4 4 2 5 2 3 2" xfId="29783" xr:uid="{00000000-0005-0000-0000-000057650000}"/>
    <cellStyle name="Standaard 4 4 4 2 5 2 4" xfId="17719" xr:uid="{00000000-0005-0000-0000-000058650000}"/>
    <cellStyle name="Standaard 4 4 4 2 5 2 5" xfId="29781" xr:uid="{00000000-0005-0000-0000-000059650000}"/>
    <cellStyle name="Standaard 4 4 4 2 5 3" xfId="6318" xr:uid="{00000000-0005-0000-0000-00005A650000}"/>
    <cellStyle name="Standaard 4 4 4 2 5 3 2" xfId="29784" xr:uid="{00000000-0005-0000-0000-00005B650000}"/>
    <cellStyle name="Standaard 4 4 4 2 5 4" xfId="13050" xr:uid="{00000000-0005-0000-0000-00005C650000}"/>
    <cellStyle name="Standaard 4 4 4 2 5 4 2" xfId="29785" xr:uid="{00000000-0005-0000-0000-00005D650000}"/>
    <cellStyle name="Standaard 4 4 4 2 5 5" xfId="17718" xr:uid="{00000000-0005-0000-0000-00005E650000}"/>
    <cellStyle name="Standaard 4 4 4 2 5 6" xfId="29780" xr:uid="{00000000-0005-0000-0000-00005F650000}"/>
    <cellStyle name="Standaard 4 4 4 2 6" xfId="874" xr:uid="{00000000-0005-0000-0000-000060650000}"/>
    <cellStyle name="Standaard 4 4 4 2 6 2" xfId="3205" xr:uid="{00000000-0005-0000-0000-000061650000}"/>
    <cellStyle name="Standaard 4 4 4 2 6 2 2" xfId="7872" xr:uid="{00000000-0005-0000-0000-000062650000}"/>
    <cellStyle name="Standaard 4 4 4 2 6 2 2 2" xfId="29788" xr:uid="{00000000-0005-0000-0000-000063650000}"/>
    <cellStyle name="Standaard 4 4 4 2 6 2 3" xfId="13053" xr:uid="{00000000-0005-0000-0000-000064650000}"/>
    <cellStyle name="Standaard 4 4 4 2 6 2 3 2" xfId="29789" xr:uid="{00000000-0005-0000-0000-000065650000}"/>
    <cellStyle name="Standaard 4 4 4 2 6 2 4" xfId="17721" xr:uid="{00000000-0005-0000-0000-000066650000}"/>
    <cellStyle name="Standaard 4 4 4 2 6 2 5" xfId="29787" xr:uid="{00000000-0005-0000-0000-000067650000}"/>
    <cellStyle name="Standaard 4 4 4 2 6 3" xfId="5541" xr:uid="{00000000-0005-0000-0000-000068650000}"/>
    <cellStyle name="Standaard 4 4 4 2 6 3 2" xfId="29790" xr:uid="{00000000-0005-0000-0000-000069650000}"/>
    <cellStyle name="Standaard 4 4 4 2 6 4" xfId="13052" xr:uid="{00000000-0005-0000-0000-00006A650000}"/>
    <cellStyle name="Standaard 4 4 4 2 6 4 2" xfId="29791" xr:uid="{00000000-0005-0000-0000-00006B650000}"/>
    <cellStyle name="Standaard 4 4 4 2 6 5" xfId="17720" xr:uid="{00000000-0005-0000-0000-00006C650000}"/>
    <cellStyle name="Standaard 4 4 4 2 6 6" xfId="29786" xr:uid="{00000000-0005-0000-0000-00006D650000}"/>
    <cellStyle name="Standaard 4 4 4 2 7" xfId="2428" xr:uid="{00000000-0005-0000-0000-00006E650000}"/>
    <cellStyle name="Standaard 4 4 4 2 7 2" xfId="7095" xr:uid="{00000000-0005-0000-0000-00006F650000}"/>
    <cellStyle name="Standaard 4 4 4 2 7 2 2" xfId="29793" xr:uid="{00000000-0005-0000-0000-000070650000}"/>
    <cellStyle name="Standaard 4 4 4 2 7 3" xfId="13054" xr:uid="{00000000-0005-0000-0000-000071650000}"/>
    <cellStyle name="Standaard 4 4 4 2 7 3 2" xfId="29794" xr:uid="{00000000-0005-0000-0000-000072650000}"/>
    <cellStyle name="Standaard 4 4 4 2 7 4" xfId="17722" xr:uid="{00000000-0005-0000-0000-000073650000}"/>
    <cellStyle name="Standaard 4 4 4 2 7 5" xfId="29792" xr:uid="{00000000-0005-0000-0000-000074650000}"/>
    <cellStyle name="Standaard 4 4 4 2 8" xfId="4750" xr:uid="{00000000-0005-0000-0000-000075650000}"/>
    <cellStyle name="Standaard 4 4 4 2 8 2" xfId="29795" xr:uid="{00000000-0005-0000-0000-000076650000}"/>
    <cellStyle name="Standaard 4 4 4 2 9" xfId="13007" xr:uid="{00000000-0005-0000-0000-000077650000}"/>
    <cellStyle name="Standaard 4 4 4 2 9 2" xfId="29796" xr:uid="{00000000-0005-0000-0000-000078650000}"/>
    <cellStyle name="Standaard 4 4 4 3" xfId="89" xr:uid="{00000000-0005-0000-0000-000079650000}"/>
    <cellStyle name="Standaard 4 4 4 3 10" xfId="17723" xr:uid="{00000000-0005-0000-0000-00007A650000}"/>
    <cellStyle name="Standaard 4 4 4 3 11" xfId="29797" xr:uid="{00000000-0005-0000-0000-00007B650000}"/>
    <cellStyle name="Standaard 4 4 4 3 2" xfId="199" xr:uid="{00000000-0005-0000-0000-00007C650000}"/>
    <cellStyle name="Standaard 4 4 4 3 2 10" xfId="29798" xr:uid="{00000000-0005-0000-0000-00007D650000}"/>
    <cellStyle name="Standaard 4 4 4 3 2 2" xfId="393" xr:uid="{00000000-0005-0000-0000-00007E650000}"/>
    <cellStyle name="Standaard 4 4 4 3 2 2 2" xfId="784" xr:uid="{00000000-0005-0000-0000-00007F650000}"/>
    <cellStyle name="Standaard 4 4 4 3 2 2 2 2" xfId="2342" xr:uid="{00000000-0005-0000-0000-000080650000}"/>
    <cellStyle name="Standaard 4 4 4 3 2 2 2 2 2" xfId="4673" xr:uid="{00000000-0005-0000-0000-000081650000}"/>
    <cellStyle name="Standaard 4 4 4 3 2 2 2 2 2 2" xfId="9340" xr:uid="{00000000-0005-0000-0000-000082650000}"/>
    <cellStyle name="Standaard 4 4 4 3 2 2 2 2 2 2 2" xfId="29803" xr:uid="{00000000-0005-0000-0000-000083650000}"/>
    <cellStyle name="Standaard 4 4 4 3 2 2 2 2 2 3" xfId="13060" xr:uid="{00000000-0005-0000-0000-000084650000}"/>
    <cellStyle name="Standaard 4 4 4 3 2 2 2 2 2 3 2" xfId="29804" xr:uid="{00000000-0005-0000-0000-000085650000}"/>
    <cellStyle name="Standaard 4 4 4 3 2 2 2 2 2 4" xfId="17728" xr:uid="{00000000-0005-0000-0000-000086650000}"/>
    <cellStyle name="Standaard 4 4 4 3 2 2 2 2 2 5" xfId="29802" xr:uid="{00000000-0005-0000-0000-000087650000}"/>
    <cellStyle name="Standaard 4 4 4 3 2 2 2 2 3" xfId="7009" xr:uid="{00000000-0005-0000-0000-000088650000}"/>
    <cellStyle name="Standaard 4 4 4 3 2 2 2 2 3 2" xfId="29805" xr:uid="{00000000-0005-0000-0000-000089650000}"/>
    <cellStyle name="Standaard 4 4 4 3 2 2 2 2 4" xfId="13059" xr:uid="{00000000-0005-0000-0000-00008A650000}"/>
    <cellStyle name="Standaard 4 4 4 3 2 2 2 2 4 2" xfId="29806" xr:uid="{00000000-0005-0000-0000-00008B650000}"/>
    <cellStyle name="Standaard 4 4 4 3 2 2 2 2 5" xfId="17727" xr:uid="{00000000-0005-0000-0000-00008C650000}"/>
    <cellStyle name="Standaard 4 4 4 3 2 2 2 2 6" xfId="29801" xr:uid="{00000000-0005-0000-0000-00008D650000}"/>
    <cellStyle name="Standaard 4 4 4 3 2 2 2 3" xfId="1565" xr:uid="{00000000-0005-0000-0000-00008E650000}"/>
    <cellStyle name="Standaard 4 4 4 3 2 2 2 3 2" xfId="3896" xr:uid="{00000000-0005-0000-0000-00008F650000}"/>
    <cellStyle name="Standaard 4 4 4 3 2 2 2 3 2 2" xfId="8563" xr:uid="{00000000-0005-0000-0000-000090650000}"/>
    <cellStyle name="Standaard 4 4 4 3 2 2 2 3 2 2 2" xfId="29809" xr:uid="{00000000-0005-0000-0000-000091650000}"/>
    <cellStyle name="Standaard 4 4 4 3 2 2 2 3 2 3" xfId="13062" xr:uid="{00000000-0005-0000-0000-000092650000}"/>
    <cellStyle name="Standaard 4 4 4 3 2 2 2 3 2 3 2" xfId="29810" xr:uid="{00000000-0005-0000-0000-000093650000}"/>
    <cellStyle name="Standaard 4 4 4 3 2 2 2 3 2 4" xfId="17730" xr:uid="{00000000-0005-0000-0000-000094650000}"/>
    <cellStyle name="Standaard 4 4 4 3 2 2 2 3 2 5" xfId="29808" xr:uid="{00000000-0005-0000-0000-000095650000}"/>
    <cellStyle name="Standaard 4 4 4 3 2 2 2 3 3" xfId="6232" xr:uid="{00000000-0005-0000-0000-000096650000}"/>
    <cellStyle name="Standaard 4 4 4 3 2 2 2 3 3 2" xfId="29811" xr:uid="{00000000-0005-0000-0000-000097650000}"/>
    <cellStyle name="Standaard 4 4 4 3 2 2 2 3 4" xfId="13061" xr:uid="{00000000-0005-0000-0000-000098650000}"/>
    <cellStyle name="Standaard 4 4 4 3 2 2 2 3 4 2" xfId="29812" xr:uid="{00000000-0005-0000-0000-000099650000}"/>
    <cellStyle name="Standaard 4 4 4 3 2 2 2 3 5" xfId="17729" xr:uid="{00000000-0005-0000-0000-00009A650000}"/>
    <cellStyle name="Standaard 4 4 4 3 2 2 2 3 6" xfId="29807" xr:uid="{00000000-0005-0000-0000-00009B650000}"/>
    <cellStyle name="Standaard 4 4 4 3 2 2 2 4" xfId="3119" xr:uid="{00000000-0005-0000-0000-00009C650000}"/>
    <cellStyle name="Standaard 4 4 4 3 2 2 2 4 2" xfId="7786" xr:uid="{00000000-0005-0000-0000-00009D650000}"/>
    <cellStyle name="Standaard 4 4 4 3 2 2 2 4 2 2" xfId="29814" xr:uid="{00000000-0005-0000-0000-00009E650000}"/>
    <cellStyle name="Standaard 4 4 4 3 2 2 2 4 3" xfId="13063" xr:uid="{00000000-0005-0000-0000-00009F650000}"/>
    <cellStyle name="Standaard 4 4 4 3 2 2 2 4 3 2" xfId="29815" xr:uid="{00000000-0005-0000-0000-0000A0650000}"/>
    <cellStyle name="Standaard 4 4 4 3 2 2 2 4 4" xfId="17731" xr:uid="{00000000-0005-0000-0000-0000A1650000}"/>
    <cellStyle name="Standaard 4 4 4 3 2 2 2 4 5" xfId="29813" xr:uid="{00000000-0005-0000-0000-0000A2650000}"/>
    <cellStyle name="Standaard 4 4 4 3 2 2 2 5" xfId="5455" xr:uid="{00000000-0005-0000-0000-0000A3650000}"/>
    <cellStyle name="Standaard 4 4 4 3 2 2 2 5 2" xfId="29816" xr:uid="{00000000-0005-0000-0000-0000A4650000}"/>
    <cellStyle name="Standaard 4 4 4 3 2 2 2 6" xfId="13058" xr:uid="{00000000-0005-0000-0000-0000A5650000}"/>
    <cellStyle name="Standaard 4 4 4 3 2 2 2 6 2" xfId="29817" xr:uid="{00000000-0005-0000-0000-0000A6650000}"/>
    <cellStyle name="Standaard 4 4 4 3 2 2 2 7" xfId="17726" xr:uid="{00000000-0005-0000-0000-0000A7650000}"/>
    <cellStyle name="Standaard 4 4 4 3 2 2 2 8" xfId="29800" xr:uid="{00000000-0005-0000-0000-0000A8650000}"/>
    <cellStyle name="Standaard 4 4 4 3 2 2 3" xfId="1954" xr:uid="{00000000-0005-0000-0000-0000A9650000}"/>
    <cellStyle name="Standaard 4 4 4 3 2 2 3 2" xfId="4285" xr:uid="{00000000-0005-0000-0000-0000AA650000}"/>
    <cellStyle name="Standaard 4 4 4 3 2 2 3 2 2" xfId="8952" xr:uid="{00000000-0005-0000-0000-0000AB650000}"/>
    <cellStyle name="Standaard 4 4 4 3 2 2 3 2 2 2" xfId="29820" xr:uid="{00000000-0005-0000-0000-0000AC650000}"/>
    <cellStyle name="Standaard 4 4 4 3 2 2 3 2 3" xfId="13065" xr:uid="{00000000-0005-0000-0000-0000AD650000}"/>
    <cellStyle name="Standaard 4 4 4 3 2 2 3 2 3 2" xfId="29821" xr:uid="{00000000-0005-0000-0000-0000AE650000}"/>
    <cellStyle name="Standaard 4 4 4 3 2 2 3 2 4" xfId="17733" xr:uid="{00000000-0005-0000-0000-0000AF650000}"/>
    <cellStyle name="Standaard 4 4 4 3 2 2 3 2 5" xfId="29819" xr:uid="{00000000-0005-0000-0000-0000B0650000}"/>
    <cellStyle name="Standaard 4 4 4 3 2 2 3 3" xfId="6621" xr:uid="{00000000-0005-0000-0000-0000B1650000}"/>
    <cellStyle name="Standaard 4 4 4 3 2 2 3 3 2" xfId="29822" xr:uid="{00000000-0005-0000-0000-0000B2650000}"/>
    <cellStyle name="Standaard 4 4 4 3 2 2 3 4" xfId="13064" xr:uid="{00000000-0005-0000-0000-0000B3650000}"/>
    <cellStyle name="Standaard 4 4 4 3 2 2 3 4 2" xfId="29823" xr:uid="{00000000-0005-0000-0000-0000B4650000}"/>
    <cellStyle name="Standaard 4 4 4 3 2 2 3 5" xfId="17732" xr:uid="{00000000-0005-0000-0000-0000B5650000}"/>
    <cellStyle name="Standaard 4 4 4 3 2 2 3 6" xfId="29818" xr:uid="{00000000-0005-0000-0000-0000B6650000}"/>
    <cellStyle name="Standaard 4 4 4 3 2 2 4" xfId="1177" xr:uid="{00000000-0005-0000-0000-0000B7650000}"/>
    <cellStyle name="Standaard 4 4 4 3 2 2 4 2" xfId="3508" xr:uid="{00000000-0005-0000-0000-0000B8650000}"/>
    <cellStyle name="Standaard 4 4 4 3 2 2 4 2 2" xfId="8175" xr:uid="{00000000-0005-0000-0000-0000B9650000}"/>
    <cellStyle name="Standaard 4 4 4 3 2 2 4 2 2 2" xfId="29826" xr:uid="{00000000-0005-0000-0000-0000BA650000}"/>
    <cellStyle name="Standaard 4 4 4 3 2 2 4 2 3" xfId="13067" xr:uid="{00000000-0005-0000-0000-0000BB650000}"/>
    <cellStyle name="Standaard 4 4 4 3 2 2 4 2 3 2" xfId="29827" xr:uid="{00000000-0005-0000-0000-0000BC650000}"/>
    <cellStyle name="Standaard 4 4 4 3 2 2 4 2 4" xfId="17735" xr:uid="{00000000-0005-0000-0000-0000BD650000}"/>
    <cellStyle name="Standaard 4 4 4 3 2 2 4 2 5" xfId="29825" xr:uid="{00000000-0005-0000-0000-0000BE650000}"/>
    <cellStyle name="Standaard 4 4 4 3 2 2 4 3" xfId="5844" xr:uid="{00000000-0005-0000-0000-0000BF650000}"/>
    <cellStyle name="Standaard 4 4 4 3 2 2 4 3 2" xfId="29828" xr:uid="{00000000-0005-0000-0000-0000C0650000}"/>
    <cellStyle name="Standaard 4 4 4 3 2 2 4 4" xfId="13066" xr:uid="{00000000-0005-0000-0000-0000C1650000}"/>
    <cellStyle name="Standaard 4 4 4 3 2 2 4 4 2" xfId="29829" xr:uid="{00000000-0005-0000-0000-0000C2650000}"/>
    <cellStyle name="Standaard 4 4 4 3 2 2 4 5" xfId="17734" xr:uid="{00000000-0005-0000-0000-0000C3650000}"/>
    <cellStyle name="Standaard 4 4 4 3 2 2 4 6" xfId="29824" xr:uid="{00000000-0005-0000-0000-0000C4650000}"/>
    <cellStyle name="Standaard 4 4 4 3 2 2 5" xfId="2731" xr:uid="{00000000-0005-0000-0000-0000C5650000}"/>
    <cellStyle name="Standaard 4 4 4 3 2 2 5 2" xfId="7398" xr:uid="{00000000-0005-0000-0000-0000C6650000}"/>
    <cellStyle name="Standaard 4 4 4 3 2 2 5 2 2" xfId="29831" xr:uid="{00000000-0005-0000-0000-0000C7650000}"/>
    <cellStyle name="Standaard 4 4 4 3 2 2 5 3" xfId="13068" xr:uid="{00000000-0005-0000-0000-0000C8650000}"/>
    <cellStyle name="Standaard 4 4 4 3 2 2 5 3 2" xfId="29832" xr:uid="{00000000-0005-0000-0000-0000C9650000}"/>
    <cellStyle name="Standaard 4 4 4 3 2 2 5 4" xfId="17736" xr:uid="{00000000-0005-0000-0000-0000CA650000}"/>
    <cellStyle name="Standaard 4 4 4 3 2 2 5 5" xfId="29830" xr:uid="{00000000-0005-0000-0000-0000CB650000}"/>
    <cellStyle name="Standaard 4 4 4 3 2 2 6" xfId="5067" xr:uid="{00000000-0005-0000-0000-0000CC650000}"/>
    <cellStyle name="Standaard 4 4 4 3 2 2 6 2" xfId="29833" xr:uid="{00000000-0005-0000-0000-0000CD650000}"/>
    <cellStyle name="Standaard 4 4 4 3 2 2 7" xfId="13057" xr:uid="{00000000-0005-0000-0000-0000CE650000}"/>
    <cellStyle name="Standaard 4 4 4 3 2 2 7 2" xfId="29834" xr:uid="{00000000-0005-0000-0000-0000CF650000}"/>
    <cellStyle name="Standaard 4 4 4 3 2 2 8" xfId="17725" xr:uid="{00000000-0005-0000-0000-0000D0650000}"/>
    <cellStyle name="Standaard 4 4 4 3 2 2 9" xfId="29799" xr:uid="{00000000-0005-0000-0000-0000D1650000}"/>
    <cellStyle name="Standaard 4 4 4 3 2 3" xfId="590" xr:uid="{00000000-0005-0000-0000-0000D2650000}"/>
    <cellStyle name="Standaard 4 4 4 3 2 3 2" xfId="2148" xr:uid="{00000000-0005-0000-0000-0000D3650000}"/>
    <cellStyle name="Standaard 4 4 4 3 2 3 2 2" xfId="4479" xr:uid="{00000000-0005-0000-0000-0000D4650000}"/>
    <cellStyle name="Standaard 4 4 4 3 2 3 2 2 2" xfId="9146" xr:uid="{00000000-0005-0000-0000-0000D5650000}"/>
    <cellStyle name="Standaard 4 4 4 3 2 3 2 2 2 2" xfId="29838" xr:uid="{00000000-0005-0000-0000-0000D6650000}"/>
    <cellStyle name="Standaard 4 4 4 3 2 3 2 2 3" xfId="13071" xr:uid="{00000000-0005-0000-0000-0000D7650000}"/>
    <cellStyle name="Standaard 4 4 4 3 2 3 2 2 3 2" xfId="29839" xr:uid="{00000000-0005-0000-0000-0000D8650000}"/>
    <cellStyle name="Standaard 4 4 4 3 2 3 2 2 4" xfId="17739" xr:uid="{00000000-0005-0000-0000-0000D9650000}"/>
    <cellStyle name="Standaard 4 4 4 3 2 3 2 2 5" xfId="29837" xr:uid="{00000000-0005-0000-0000-0000DA650000}"/>
    <cellStyle name="Standaard 4 4 4 3 2 3 2 3" xfId="6815" xr:uid="{00000000-0005-0000-0000-0000DB650000}"/>
    <cellStyle name="Standaard 4 4 4 3 2 3 2 3 2" xfId="29840" xr:uid="{00000000-0005-0000-0000-0000DC650000}"/>
    <cellStyle name="Standaard 4 4 4 3 2 3 2 4" xfId="13070" xr:uid="{00000000-0005-0000-0000-0000DD650000}"/>
    <cellStyle name="Standaard 4 4 4 3 2 3 2 4 2" xfId="29841" xr:uid="{00000000-0005-0000-0000-0000DE650000}"/>
    <cellStyle name="Standaard 4 4 4 3 2 3 2 5" xfId="17738" xr:uid="{00000000-0005-0000-0000-0000DF650000}"/>
    <cellStyle name="Standaard 4 4 4 3 2 3 2 6" xfId="29836" xr:uid="{00000000-0005-0000-0000-0000E0650000}"/>
    <cellStyle name="Standaard 4 4 4 3 2 3 3" xfId="1371" xr:uid="{00000000-0005-0000-0000-0000E1650000}"/>
    <cellStyle name="Standaard 4 4 4 3 2 3 3 2" xfId="3702" xr:uid="{00000000-0005-0000-0000-0000E2650000}"/>
    <cellStyle name="Standaard 4 4 4 3 2 3 3 2 2" xfId="8369" xr:uid="{00000000-0005-0000-0000-0000E3650000}"/>
    <cellStyle name="Standaard 4 4 4 3 2 3 3 2 2 2" xfId="29844" xr:uid="{00000000-0005-0000-0000-0000E4650000}"/>
    <cellStyle name="Standaard 4 4 4 3 2 3 3 2 3" xfId="13073" xr:uid="{00000000-0005-0000-0000-0000E5650000}"/>
    <cellStyle name="Standaard 4 4 4 3 2 3 3 2 3 2" xfId="29845" xr:uid="{00000000-0005-0000-0000-0000E6650000}"/>
    <cellStyle name="Standaard 4 4 4 3 2 3 3 2 4" xfId="17741" xr:uid="{00000000-0005-0000-0000-0000E7650000}"/>
    <cellStyle name="Standaard 4 4 4 3 2 3 3 2 5" xfId="29843" xr:uid="{00000000-0005-0000-0000-0000E8650000}"/>
    <cellStyle name="Standaard 4 4 4 3 2 3 3 3" xfId="6038" xr:uid="{00000000-0005-0000-0000-0000E9650000}"/>
    <cellStyle name="Standaard 4 4 4 3 2 3 3 3 2" xfId="29846" xr:uid="{00000000-0005-0000-0000-0000EA650000}"/>
    <cellStyle name="Standaard 4 4 4 3 2 3 3 4" xfId="13072" xr:uid="{00000000-0005-0000-0000-0000EB650000}"/>
    <cellStyle name="Standaard 4 4 4 3 2 3 3 4 2" xfId="29847" xr:uid="{00000000-0005-0000-0000-0000EC650000}"/>
    <cellStyle name="Standaard 4 4 4 3 2 3 3 5" xfId="17740" xr:uid="{00000000-0005-0000-0000-0000ED650000}"/>
    <cellStyle name="Standaard 4 4 4 3 2 3 3 6" xfId="29842" xr:uid="{00000000-0005-0000-0000-0000EE650000}"/>
    <cellStyle name="Standaard 4 4 4 3 2 3 4" xfId="2925" xr:uid="{00000000-0005-0000-0000-0000EF650000}"/>
    <cellStyle name="Standaard 4 4 4 3 2 3 4 2" xfId="7592" xr:uid="{00000000-0005-0000-0000-0000F0650000}"/>
    <cellStyle name="Standaard 4 4 4 3 2 3 4 2 2" xfId="29849" xr:uid="{00000000-0005-0000-0000-0000F1650000}"/>
    <cellStyle name="Standaard 4 4 4 3 2 3 4 3" xfId="13074" xr:uid="{00000000-0005-0000-0000-0000F2650000}"/>
    <cellStyle name="Standaard 4 4 4 3 2 3 4 3 2" xfId="29850" xr:uid="{00000000-0005-0000-0000-0000F3650000}"/>
    <cellStyle name="Standaard 4 4 4 3 2 3 4 4" xfId="17742" xr:uid="{00000000-0005-0000-0000-0000F4650000}"/>
    <cellStyle name="Standaard 4 4 4 3 2 3 4 5" xfId="29848" xr:uid="{00000000-0005-0000-0000-0000F5650000}"/>
    <cellStyle name="Standaard 4 4 4 3 2 3 5" xfId="5261" xr:uid="{00000000-0005-0000-0000-0000F6650000}"/>
    <cellStyle name="Standaard 4 4 4 3 2 3 5 2" xfId="29851" xr:uid="{00000000-0005-0000-0000-0000F7650000}"/>
    <cellStyle name="Standaard 4 4 4 3 2 3 6" xfId="13069" xr:uid="{00000000-0005-0000-0000-0000F8650000}"/>
    <cellStyle name="Standaard 4 4 4 3 2 3 6 2" xfId="29852" xr:uid="{00000000-0005-0000-0000-0000F9650000}"/>
    <cellStyle name="Standaard 4 4 4 3 2 3 7" xfId="17737" xr:uid="{00000000-0005-0000-0000-0000FA650000}"/>
    <cellStyle name="Standaard 4 4 4 3 2 3 8" xfId="29835" xr:uid="{00000000-0005-0000-0000-0000FB650000}"/>
    <cellStyle name="Standaard 4 4 4 3 2 4" xfId="1760" xr:uid="{00000000-0005-0000-0000-0000FC650000}"/>
    <cellStyle name="Standaard 4 4 4 3 2 4 2" xfId="4091" xr:uid="{00000000-0005-0000-0000-0000FD650000}"/>
    <cellStyle name="Standaard 4 4 4 3 2 4 2 2" xfId="8758" xr:uid="{00000000-0005-0000-0000-0000FE650000}"/>
    <cellStyle name="Standaard 4 4 4 3 2 4 2 2 2" xfId="29855" xr:uid="{00000000-0005-0000-0000-0000FF650000}"/>
    <cellStyle name="Standaard 4 4 4 3 2 4 2 3" xfId="13076" xr:uid="{00000000-0005-0000-0000-000000660000}"/>
    <cellStyle name="Standaard 4 4 4 3 2 4 2 3 2" xfId="29856" xr:uid="{00000000-0005-0000-0000-000001660000}"/>
    <cellStyle name="Standaard 4 4 4 3 2 4 2 4" xfId="17744" xr:uid="{00000000-0005-0000-0000-000002660000}"/>
    <cellStyle name="Standaard 4 4 4 3 2 4 2 5" xfId="29854" xr:uid="{00000000-0005-0000-0000-000003660000}"/>
    <cellStyle name="Standaard 4 4 4 3 2 4 3" xfId="6427" xr:uid="{00000000-0005-0000-0000-000004660000}"/>
    <cellStyle name="Standaard 4 4 4 3 2 4 3 2" xfId="29857" xr:uid="{00000000-0005-0000-0000-000005660000}"/>
    <cellStyle name="Standaard 4 4 4 3 2 4 4" xfId="13075" xr:uid="{00000000-0005-0000-0000-000006660000}"/>
    <cellStyle name="Standaard 4 4 4 3 2 4 4 2" xfId="29858" xr:uid="{00000000-0005-0000-0000-000007660000}"/>
    <cellStyle name="Standaard 4 4 4 3 2 4 5" xfId="17743" xr:uid="{00000000-0005-0000-0000-000008660000}"/>
    <cellStyle name="Standaard 4 4 4 3 2 4 6" xfId="29853" xr:uid="{00000000-0005-0000-0000-000009660000}"/>
    <cellStyle name="Standaard 4 4 4 3 2 5" xfId="983" xr:uid="{00000000-0005-0000-0000-00000A660000}"/>
    <cellStyle name="Standaard 4 4 4 3 2 5 2" xfId="3314" xr:uid="{00000000-0005-0000-0000-00000B660000}"/>
    <cellStyle name="Standaard 4 4 4 3 2 5 2 2" xfId="7981" xr:uid="{00000000-0005-0000-0000-00000C660000}"/>
    <cellStyle name="Standaard 4 4 4 3 2 5 2 2 2" xfId="29861" xr:uid="{00000000-0005-0000-0000-00000D660000}"/>
    <cellStyle name="Standaard 4 4 4 3 2 5 2 3" xfId="13078" xr:uid="{00000000-0005-0000-0000-00000E660000}"/>
    <cellStyle name="Standaard 4 4 4 3 2 5 2 3 2" xfId="29862" xr:uid="{00000000-0005-0000-0000-00000F660000}"/>
    <cellStyle name="Standaard 4 4 4 3 2 5 2 4" xfId="17746" xr:uid="{00000000-0005-0000-0000-000010660000}"/>
    <cellStyle name="Standaard 4 4 4 3 2 5 2 5" xfId="29860" xr:uid="{00000000-0005-0000-0000-000011660000}"/>
    <cellStyle name="Standaard 4 4 4 3 2 5 3" xfId="5650" xr:uid="{00000000-0005-0000-0000-000012660000}"/>
    <cellStyle name="Standaard 4 4 4 3 2 5 3 2" xfId="29863" xr:uid="{00000000-0005-0000-0000-000013660000}"/>
    <cellStyle name="Standaard 4 4 4 3 2 5 4" xfId="13077" xr:uid="{00000000-0005-0000-0000-000014660000}"/>
    <cellStyle name="Standaard 4 4 4 3 2 5 4 2" xfId="29864" xr:uid="{00000000-0005-0000-0000-000015660000}"/>
    <cellStyle name="Standaard 4 4 4 3 2 5 5" xfId="17745" xr:uid="{00000000-0005-0000-0000-000016660000}"/>
    <cellStyle name="Standaard 4 4 4 3 2 5 6" xfId="29859" xr:uid="{00000000-0005-0000-0000-000017660000}"/>
    <cellStyle name="Standaard 4 4 4 3 2 6" xfId="2537" xr:uid="{00000000-0005-0000-0000-000018660000}"/>
    <cellStyle name="Standaard 4 4 4 3 2 6 2" xfId="7204" xr:uid="{00000000-0005-0000-0000-000019660000}"/>
    <cellStyle name="Standaard 4 4 4 3 2 6 2 2" xfId="29866" xr:uid="{00000000-0005-0000-0000-00001A660000}"/>
    <cellStyle name="Standaard 4 4 4 3 2 6 3" xfId="13079" xr:uid="{00000000-0005-0000-0000-00001B660000}"/>
    <cellStyle name="Standaard 4 4 4 3 2 6 3 2" xfId="29867" xr:uid="{00000000-0005-0000-0000-00001C660000}"/>
    <cellStyle name="Standaard 4 4 4 3 2 6 4" xfId="17747" xr:uid="{00000000-0005-0000-0000-00001D660000}"/>
    <cellStyle name="Standaard 4 4 4 3 2 6 5" xfId="29865" xr:uid="{00000000-0005-0000-0000-00001E660000}"/>
    <cellStyle name="Standaard 4 4 4 3 2 7" xfId="4873" xr:uid="{00000000-0005-0000-0000-00001F660000}"/>
    <cellStyle name="Standaard 4 4 4 3 2 7 2" xfId="29868" xr:uid="{00000000-0005-0000-0000-000020660000}"/>
    <cellStyle name="Standaard 4 4 4 3 2 8" xfId="13056" xr:uid="{00000000-0005-0000-0000-000021660000}"/>
    <cellStyle name="Standaard 4 4 4 3 2 8 2" xfId="29869" xr:uid="{00000000-0005-0000-0000-000022660000}"/>
    <cellStyle name="Standaard 4 4 4 3 2 9" xfId="17724" xr:uid="{00000000-0005-0000-0000-000023660000}"/>
    <cellStyle name="Standaard 4 4 4 3 3" xfId="285" xr:uid="{00000000-0005-0000-0000-000024660000}"/>
    <cellStyle name="Standaard 4 4 4 3 3 2" xfId="676" xr:uid="{00000000-0005-0000-0000-000025660000}"/>
    <cellStyle name="Standaard 4 4 4 3 3 2 2" xfId="2234" xr:uid="{00000000-0005-0000-0000-000026660000}"/>
    <cellStyle name="Standaard 4 4 4 3 3 2 2 2" xfId="4565" xr:uid="{00000000-0005-0000-0000-000027660000}"/>
    <cellStyle name="Standaard 4 4 4 3 3 2 2 2 2" xfId="9232" xr:uid="{00000000-0005-0000-0000-000028660000}"/>
    <cellStyle name="Standaard 4 4 4 3 3 2 2 2 2 2" xfId="29874" xr:uid="{00000000-0005-0000-0000-000029660000}"/>
    <cellStyle name="Standaard 4 4 4 3 3 2 2 2 3" xfId="13083" xr:uid="{00000000-0005-0000-0000-00002A660000}"/>
    <cellStyle name="Standaard 4 4 4 3 3 2 2 2 3 2" xfId="29875" xr:uid="{00000000-0005-0000-0000-00002B660000}"/>
    <cellStyle name="Standaard 4 4 4 3 3 2 2 2 4" xfId="17751" xr:uid="{00000000-0005-0000-0000-00002C660000}"/>
    <cellStyle name="Standaard 4 4 4 3 3 2 2 2 5" xfId="29873" xr:uid="{00000000-0005-0000-0000-00002D660000}"/>
    <cellStyle name="Standaard 4 4 4 3 3 2 2 3" xfId="6901" xr:uid="{00000000-0005-0000-0000-00002E660000}"/>
    <cellStyle name="Standaard 4 4 4 3 3 2 2 3 2" xfId="29876" xr:uid="{00000000-0005-0000-0000-00002F660000}"/>
    <cellStyle name="Standaard 4 4 4 3 3 2 2 4" xfId="13082" xr:uid="{00000000-0005-0000-0000-000030660000}"/>
    <cellStyle name="Standaard 4 4 4 3 3 2 2 4 2" xfId="29877" xr:uid="{00000000-0005-0000-0000-000031660000}"/>
    <cellStyle name="Standaard 4 4 4 3 3 2 2 5" xfId="17750" xr:uid="{00000000-0005-0000-0000-000032660000}"/>
    <cellStyle name="Standaard 4 4 4 3 3 2 2 6" xfId="29872" xr:uid="{00000000-0005-0000-0000-000033660000}"/>
    <cellStyle name="Standaard 4 4 4 3 3 2 3" xfId="1457" xr:uid="{00000000-0005-0000-0000-000034660000}"/>
    <cellStyle name="Standaard 4 4 4 3 3 2 3 2" xfId="3788" xr:uid="{00000000-0005-0000-0000-000035660000}"/>
    <cellStyle name="Standaard 4 4 4 3 3 2 3 2 2" xfId="8455" xr:uid="{00000000-0005-0000-0000-000036660000}"/>
    <cellStyle name="Standaard 4 4 4 3 3 2 3 2 2 2" xfId="29880" xr:uid="{00000000-0005-0000-0000-000037660000}"/>
    <cellStyle name="Standaard 4 4 4 3 3 2 3 2 3" xfId="13085" xr:uid="{00000000-0005-0000-0000-000038660000}"/>
    <cellStyle name="Standaard 4 4 4 3 3 2 3 2 3 2" xfId="29881" xr:uid="{00000000-0005-0000-0000-000039660000}"/>
    <cellStyle name="Standaard 4 4 4 3 3 2 3 2 4" xfId="17753" xr:uid="{00000000-0005-0000-0000-00003A660000}"/>
    <cellStyle name="Standaard 4 4 4 3 3 2 3 2 5" xfId="29879" xr:uid="{00000000-0005-0000-0000-00003B660000}"/>
    <cellStyle name="Standaard 4 4 4 3 3 2 3 3" xfId="6124" xr:uid="{00000000-0005-0000-0000-00003C660000}"/>
    <cellStyle name="Standaard 4 4 4 3 3 2 3 3 2" xfId="29882" xr:uid="{00000000-0005-0000-0000-00003D660000}"/>
    <cellStyle name="Standaard 4 4 4 3 3 2 3 4" xfId="13084" xr:uid="{00000000-0005-0000-0000-00003E660000}"/>
    <cellStyle name="Standaard 4 4 4 3 3 2 3 4 2" xfId="29883" xr:uid="{00000000-0005-0000-0000-00003F660000}"/>
    <cellStyle name="Standaard 4 4 4 3 3 2 3 5" xfId="17752" xr:uid="{00000000-0005-0000-0000-000040660000}"/>
    <cellStyle name="Standaard 4 4 4 3 3 2 3 6" xfId="29878" xr:uid="{00000000-0005-0000-0000-000041660000}"/>
    <cellStyle name="Standaard 4 4 4 3 3 2 4" xfId="3011" xr:uid="{00000000-0005-0000-0000-000042660000}"/>
    <cellStyle name="Standaard 4 4 4 3 3 2 4 2" xfId="7678" xr:uid="{00000000-0005-0000-0000-000043660000}"/>
    <cellStyle name="Standaard 4 4 4 3 3 2 4 2 2" xfId="29885" xr:uid="{00000000-0005-0000-0000-000044660000}"/>
    <cellStyle name="Standaard 4 4 4 3 3 2 4 3" xfId="13086" xr:uid="{00000000-0005-0000-0000-000045660000}"/>
    <cellStyle name="Standaard 4 4 4 3 3 2 4 3 2" xfId="29886" xr:uid="{00000000-0005-0000-0000-000046660000}"/>
    <cellStyle name="Standaard 4 4 4 3 3 2 4 4" xfId="17754" xr:uid="{00000000-0005-0000-0000-000047660000}"/>
    <cellStyle name="Standaard 4 4 4 3 3 2 4 5" xfId="29884" xr:uid="{00000000-0005-0000-0000-000048660000}"/>
    <cellStyle name="Standaard 4 4 4 3 3 2 5" xfId="5347" xr:uid="{00000000-0005-0000-0000-000049660000}"/>
    <cellStyle name="Standaard 4 4 4 3 3 2 5 2" xfId="29887" xr:uid="{00000000-0005-0000-0000-00004A660000}"/>
    <cellStyle name="Standaard 4 4 4 3 3 2 6" xfId="13081" xr:uid="{00000000-0005-0000-0000-00004B660000}"/>
    <cellStyle name="Standaard 4 4 4 3 3 2 6 2" xfId="29888" xr:uid="{00000000-0005-0000-0000-00004C660000}"/>
    <cellStyle name="Standaard 4 4 4 3 3 2 7" xfId="17749" xr:uid="{00000000-0005-0000-0000-00004D660000}"/>
    <cellStyle name="Standaard 4 4 4 3 3 2 8" xfId="29871" xr:uid="{00000000-0005-0000-0000-00004E660000}"/>
    <cellStyle name="Standaard 4 4 4 3 3 3" xfId="1846" xr:uid="{00000000-0005-0000-0000-00004F660000}"/>
    <cellStyle name="Standaard 4 4 4 3 3 3 2" xfId="4177" xr:uid="{00000000-0005-0000-0000-000050660000}"/>
    <cellStyle name="Standaard 4 4 4 3 3 3 2 2" xfId="8844" xr:uid="{00000000-0005-0000-0000-000051660000}"/>
    <cellStyle name="Standaard 4 4 4 3 3 3 2 2 2" xfId="29891" xr:uid="{00000000-0005-0000-0000-000052660000}"/>
    <cellStyle name="Standaard 4 4 4 3 3 3 2 3" xfId="13088" xr:uid="{00000000-0005-0000-0000-000053660000}"/>
    <cellStyle name="Standaard 4 4 4 3 3 3 2 3 2" xfId="29892" xr:uid="{00000000-0005-0000-0000-000054660000}"/>
    <cellStyle name="Standaard 4 4 4 3 3 3 2 4" xfId="17756" xr:uid="{00000000-0005-0000-0000-000055660000}"/>
    <cellStyle name="Standaard 4 4 4 3 3 3 2 5" xfId="29890" xr:uid="{00000000-0005-0000-0000-000056660000}"/>
    <cellStyle name="Standaard 4 4 4 3 3 3 3" xfId="6513" xr:uid="{00000000-0005-0000-0000-000057660000}"/>
    <cellStyle name="Standaard 4 4 4 3 3 3 3 2" xfId="29893" xr:uid="{00000000-0005-0000-0000-000058660000}"/>
    <cellStyle name="Standaard 4 4 4 3 3 3 4" xfId="13087" xr:uid="{00000000-0005-0000-0000-000059660000}"/>
    <cellStyle name="Standaard 4 4 4 3 3 3 4 2" xfId="29894" xr:uid="{00000000-0005-0000-0000-00005A660000}"/>
    <cellStyle name="Standaard 4 4 4 3 3 3 5" xfId="17755" xr:uid="{00000000-0005-0000-0000-00005B660000}"/>
    <cellStyle name="Standaard 4 4 4 3 3 3 6" xfId="29889" xr:uid="{00000000-0005-0000-0000-00005C660000}"/>
    <cellStyle name="Standaard 4 4 4 3 3 4" xfId="1069" xr:uid="{00000000-0005-0000-0000-00005D660000}"/>
    <cellStyle name="Standaard 4 4 4 3 3 4 2" xfId="3400" xr:uid="{00000000-0005-0000-0000-00005E660000}"/>
    <cellStyle name="Standaard 4 4 4 3 3 4 2 2" xfId="8067" xr:uid="{00000000-0005-0000-0000-00005F660000}"/>
    <cellStyle name="Standaard 4 4 4 3 3 4 2 2 2" xfId="29897" xr:uid="{00000000-0005-0000-0000-000060660000}"/>
    <cellStyle name="Standaard 4 4 4 3 3 4 2 3" xfId="13090" xr:uid="{00000000-0005-0000-0000-000061660000}"/>
    <cellStyle name="Standaard 4 4 4 3 3 4 2 3 2" xfId="29898" xr:uid="{00000000-0005-0000-0000-000062660000}"/>
    <cellStyle name="Standaard 4 4 4 3 3 4 2 4" xfId="17758" xr:uid="{00000000-0005-0000-0000-000063660000}"/>
    <cellStyle name="Standaard 4 4 4 3 3 4 2 5" xfId="29896" xr:uid="{00000000-0005-0000-0000-000064660000}"/>
    <cellStyle name="Standaard 4 4 4 3 3 4 3" xfId="5736" xr:uid="{00000000-0005-0000-0000-000065660000}"/>
    <cellStyle name="Standaard 4 4 4 3 3 4 3 2" xfId="29899" xr:uid="{00000000-0005-0000-0000-000066660000}"/>
    <cellStyle name="Standaard 4 4 4 3 3 4 4" xfId="13089" xr:uid="{00000000-0005-0000-0000-000067660000}"/>
    <cellStyle name="Standaard 4 4 4 3 3 4 4 2" xfId="29900" xr:uid="{00000000-0005-0000-0000-000068660000}"/>
    <cellStyle name="Standaard 4 4 4 3 3 4 5" xfId="17757" xr:uid="{00000000-0005-0000-0000-000069660000}"/>
    <cellStyle name="Standaard 4 4 4 3 3 4 6" xfId="29895" xr:uid="{00000000-0005-0000-0000-00006A660000}"/>
    <cellStyle name="Standaard 4 4 4 3 3 5" xfId="2623" xr:uid="{00000000-0005-0000-0000-00006B660000}"/>
    <cellStyle name="Standaard 4 4 4 3 3 5 2" xfId="7290" xr:uid="{00000000-0005-0000-0000-00006C660000}"/>
    <cellStyle name="Standaard 4 4 4 3 3 5 2 2" xfId="29902" xr:uid="{00000000-0005-0000-0000-00006D660000}"/>
    <cellStyle name="Standaard 4 4 4 3 3 5 3" xfId="13091" xr:uid="{00000000-0005-0000-0000-00006E660000}"/>
    <cellStyle name="Standaard 4 4 4 3 3 5 3 2" xfId="29903" xr:uid="{00000000-0005-0000-0000-00006F660000}"/>
    <cellStyle name="Standaard 4 4 4 3 3 5 4" xfId="17759" xr:uid="{00000000-0005-0000-0000-000070660000}"/>
    <cellStyle name="Standaard 4 4 4 3 3 5 5" xfId="29901" xr:uid="{00000000-0005-0000-0000-000071660000}"/>
    <cellStyle name="Standaard 4 4 4 3 3 6" xfId="4959" xr:uid="{00000000-0005-0000-0000-000072660000}"/>
    <cellStyle name="Standaard 4 4 4 3 3 6 2" xfId="29904" xr:uid="{00000000-0005-0000-0000-000073660000}"/>
    <cellStyle name="Standaard 4 4 4 3 3 7" xfId="13080" xr:uid="{00000000-0005-0000-0000-000074660000}"/>
    <cellStyle name="Standaard 4 4 4 3 3 7 2" xfId="29905" xr:uid="{00000000-0005-0000-0000-000075660000}"/>
    <cellStyle name="Standaard 4 4 4 3 3 8" xfId="17748" xr:uid="{00000000-0005-0000-0000-000076660000}"/>
    <cellStyle name="Standaard 4 4 4 3 3 9" xfId="29870" xr:uid="{00000000-0005-0000-0000-000077660000}"/>
    <cellStyle name="Standaard 4 4 4 3 4" xfId="482" xr:uid="{00000000-0005-0000-0000-000078660000}"/>
    <cellStyle name="Standaard 4 4 4 3 4 2" xfId="2040" xr:uid="{00000000-0005-0000-0000-000079660000}"/>
    <cellStyle name="Standaard 4 4 4 3 4 2 2" xfId="4371" xr:uid="{00000000-0005-0000-0000-00007A660000}"/>
    <cellStyle name="Standaard 4 4 4 3 4 2 2 2" xfId="9038" xr:uid="{00000000-0005-0000-0000-00007B660000}"/>
    <cellStyle name="Standaard 4 4 4 3 4 2 2 2 2" xfId="29909" xr:uid="{00000000-0005-0000-0000-00007C660000}"/>
    <cellStyle name="Standaard 4 4 4 3 4 2 2 3" xfId="13094" xr:uid="{00000000-0005-0000-0000-00007D660000}"/>
    <cellStyle name="Standaard 4 4 4 3 4 2 2 3 2" xfId="29910" xr:uid="{00000000-0005-0000-0000-00007E660000}"/>
    <cellStyle name="Standaard 4 4 4 3 4 2 2 4" xfId="17762" xr:uid="{00000000-0005-0000-0000-00007F660000}"/>
    <cellStyle name="Standaard 4 4 4 3 4 2 2 5" xfId="29908" xr:uid="{00000000-0005-0000-0000-000080660000}"/>
    <cellStyle name="Standaard 4 4 4 3 4 2 3" xfId="6707" xr:uid="{00000000-0005-0000-0000-000081660000}"/>
    <cellStyle name="Standaard 4 4 4 3 4 2 3 2" xfId="29911" xr:uid="{00000000-0005-0000-0000-000082660000}"/>
    <cellStyle name="Standaard 4 4 4 3 4 2 4" xfId="13093" xr:uid="{00000000-0005-0000-0000-000083660000}"/>
    <cellStyle name="Standaard 4 4 4 3 4 2 4 2" xfId="29912" xr:uid="{00000000-0005-0000-0000-000084660000}"/>
    <cellStyle name="Standaard 4 4 4 3 4 2 5" xfId="17761" xr:uid="{00000000-0005-0000-0000-000085660000}"/>
    <cellStyle name="Standaard 4 4 4 3 4 2 6" xfId="29907" xr:uid="{00000000-0005-0000-0000-000086660000}"/>
    <cellStyle name="Standaard 4 4 4 3 4 3" xfId="1263" xr:uid="{00000000-0005-0000-0000-000087660000}"/>
    <cellStyle name="Standaard 4 4 4 3 4 3 2" xfId="3594" xr:uid="{00000000-0005-0000-0000-000088660000}"/>
    <cellStyle name="Standaard 4 4 4 3 4 3 2 2" xfId="8261" xr:uid="{00000000-0005-0000-0000-000089660000}"/>
    <cellStyle name="Standaard 4 4 4 3 4 3 2 2 2" xfId="29915" xr:uid="{00000000-0005-0000-0000-00008A660000}"/>
    <cellStyle name="Standaard 4 4 4 3 4 3 2 3" xfId="13096" xr:uid="{00000000-0005-0000-0000-00008B660000}"/>
    <cellStyle name="Standaard 4 4 4 3 4 3 2 3 2" xfId="29916" xr:uid="{00000000-0005-0000-0000-00008C660000}"/>
    <cellStyle name="Standaard 4 4 4 3 4 3 2 4" xfId="17764" xr:uid="{00000000-0005-0000-0000-00008D660000}"/>
    <cellStyle name="Standaard 4 4 4 3 4 3 2 5" xfId="29914" xr:uid="{00000000-0005-0000-0000-00008E660000}"/>
    <cellStyle name="Standaard 4 4 4 3 4 3 3" xfId="5930" xr:uid="{00000000-0005-0000-0000-00008F660000}"/>
    <cellStyle name="Standaard 4 4 4 3 4 3 3 2" xfId="29917" xr:uid="{00000000-0005-0000-0000-000090660000}"/>
    <cellStyle name="Standaard 4 4 4 3 4 3 4" xfId="13095" xr:uid="{00000000-0005-0000-0000-000091660000}"/>
    <cellStyle name="Standaard 4 4 4 3 4 3 4 2" xfId="29918" xr:uid="{00000000-0005-0000-0000-000092660000}"/>
    <cellStyle name="Standaard 4 4 4 3 4 3 5" xfId="17763" xr:uid="{00000000-0005-0000-0000-000093660000}"/>
    <cellStyle name="Standaard 4 4 4 3 4 3 6" xfId="29913" xr:uid="{00000000-0005-0000-0000-000094660000}"/>
    <cellStyle name="Standaard 4 4 4 3 4 4" xfId="2817" xr:uid="{00000000-0005-0000-0000-000095660000}"/>
    <cellStyle name="Standaard 4 4 4 3 4 4 2" xfId="7484" xr:uid="{00000000-0005-0000-0000-000096660000}"/>
    <cellStyle name="Standaard 4 4 4 3 4 4 2 2" xfId="29920" xr:uid="{00000000-0005-0000-0000-000097660000}"/>
    <cellStyle name="Standaard 4 4 4 3 4 4 3" xfId="13097" xr:uid="{00000000-0005-0000-0000-000098660000}"/>
    <cellStyle name="Standaard 4 4 4 3 4 4 3 2" xfId="29921" xr:uid="{00000000-0005-0000-0000-000099660000}"/>
    <cellStyle name="Standaard 4 4 4 3 4 4 4" xfId="17765" xr:uid="{00000000-0005-0000-0000-00009A660000}"/>
    <cellStyle name="Standaard 4 4 4 3 4 4 5" xfId="29919" xr:uid="{00000000-0005-0000-0000-00009B660000}"/>
    <cellStyle name="Standaard 4 4 4 3 4 5" xfId="5153" xr:uid="{00000000-0005-0000-0000-00009C660000}"/>
    <cellStyle name="Standaard 4 4 4 3 4 5 2" xfId="29922" xr:uid="{00000000-0005-0000-0000-00009D660000}"/>
    <cellStyle name="Standaard 4 4 4 3 4 6" xfId="13092" xr:uid="{00000000-0005-0000-0000-00009E660000}"/>
    <cellStyle name="Standaard 4 4 4 3 4 6 2" xfId="29923" xr:uid="{00000000-0005-0000-0000-00009F660000}"/>
    <cellStyle name="Standaard 4 4 4 3 4 7" xfId="17760" xr:uid="{00000000-0005-0000-0000-0000A0660000}"/>
    <cellStyle name="Standaard 4 4 4 3 4 8" xfId="29906" xr:uid="{00000000-0005-0000-0000-0000A1660000}"/>
    <cellStyle name="Standaard 4 4 4 3 5" xfId="1652" xr:uid="{00000000-0005-0000-0000-0000A2660000}"/>
    <cellStyle name="Standaard 4 4 4 3 5 2" xfId="3983" xr:uid="{00000000-0005-0000-0000-0000A3660000}"/>
    <cellStyle name="Standaard 4 4 4 3 5 2 2" xfId="8650" xr:uid="{00000000-0005-0000-0000-0000A4660000}"/>
    <cellStyle name="Standaard 4 4 4 3 5 2 2 2" xfId="29926" xr:uid="{00000000-0005-0000-0000-0000A5660000}"/>
    <cellStyle name="Standaard 4 4 4 3 5 2 3" xfId="13099" xr:uid="{00000000-0005-0000-0000-0000A6660000}"/>
    <cellStyle name="Standaard 4 4 4 3 5 2 3 2" xfId="29927" xr:uid="{00000000-0005-0000-0000-0000A7660000}"/>
    <cellStyle name="Standaard 4 4 4 3 5 2 4" xfId="17767" xr:uid="{00000000-0005-0000-0000-0000A8660000}"/>
    <cellStyle name="Standaard 4 4 4 3 5 2 5" xfId="29925" xr:uid="{00000000-0005-0000-0000-0000A9660000}"/>
    <cellStyle name="Standaard 4 4 4 3 5 3" xfId="6319" xr:uid="{00000000-0005-0000-0000-0000AA660000}"/>
    <cellStyle name="Standaard 4 4 4 3 5 3 2" xfId="29928" xr:uid="{00000000-0005-0000-0000-0000AB660000}"/>
    <cellStyle name="Standaard 4 4 4 3 5 4" xfId="13098" xr:uid="{00000000-0005-0000-0000-0000AC660000}"/>
    <cellStyle name="Standaard 4 4 4 3 5 4 2" xfId="29929" xr:uid="{00000000-0005-0000-0000-0000AD660000}"/>
    <cellStyle name="Standaard 4 4 4 3 5 5" xfId="17766" xr:uid="{00000000-0005-0000-0000-0000AE660000}"/>
    <cellStyle name="Standaard 4 4 4 3 5 6" xfId="29924" xr:uid="{00000000-0005-0000-0000-0000AF660000}"/>
    <cellStyle name="Standaard 4 4 4 3 6" xfId="875" xr:uid="{00000000-0005-0000-0000-0000B0660000}"/>
    <cellStyle name="Standaard 4 4 4 3 6 2" xfId="3206" xr:uid="{00000000-0005-0000-0000-0000B1660000}"/>
    <cellStyle name="Standaard 4 4 4 3 6 2 2" xfId="7873" xr:uid="{00000000-0005-0000-0000-0000B2660000}"/>
    <cellStyle name="Standaard 4 4 4 3 6 2 2 2" xfId="29932" xr:uid="{00000000-0005-0000-0000-0000B3660000}"/>
    <cellStyle name="Standaard 4 4 4 3 6 2 3" xfId="13101" xr:uid="{00000000-0005-0000-0000-0000B4660000}"/>
    <cellStyle name="Standaard 4 4 4 3 6 2 3 2" xfId="29933" xr:uid="{00000000-0005-0000-0000-0000B5660000}"/>
    <cellStyle name="Standaard 4 4 4 3 6 2 4" xfId="17769" xr:uid="{00000000-0005-0000-0000-0000B6660000}"/>
    <cellStyle name="Standaard 4 4 4 3 6 2 5" xfId="29931" xr:uid="{00000000-0005-0000-0000-0000B7660000}"/>
    <cellStyle name="Standaard 4 4 4 3 6 3" xfId="5542" xr:uid="{00000000-0005-0000-0000-0000B8660000}"/>
    <cellStyle name="Standaard 4 4 4 3 6 3 2" xfId="29934" xr:uid="{00000000-0005-0000-0000-0000B9660000}"/>
    <cellStyle name="Standaard 4 4 4 3 6 4" xfId="13100" xr:uid="{00000000-0005-0000-0000-0000BA660000}"/>
    <cellStyle name="Standaard 4 4 4 3 6 4 2" xfId="29935" xr:uid="{00000000-0005-0000-0000-0000BB660000}"/>
    <cellStyle name="Standaard 4 4 4 3 6 5" xfId="17768" xr:uid="{00000000-0005-0000-0000-0000BC660000}"/>
    <cellStyle name="Standaard 4 4 4 3 6 6" xfId="29930" xr:uid="{00000000-0005-0000-0000-0000BD660000}"/>
    <cellStyle name="Standaard 4 4 4 3 7" xfId="2429" xr:uid="{00000000-0005-0000-0000-0000BE660000}"/>
    <cellStyle name="Standaard 4 4 4 3 7 2" xfId="7096" xr:uid="{00000000-0005-0000-0000-0000BF660000}"/>
    <cellStyle name="Standaard 4 4 4 3 7 2 2" xfId="29937" xr:uid="{00000000-0005-0000-0000-0000C0660000}"/>
    <cellStyle name="Standaard 4 4 4 3 7 3" xfId="13102" xr:uid="{00000000-0005-0000-0000-0000C1660000}"/>
    <cellStyle name="Standaard 4 4 4 3 7 3 2" xfId="29938" xr:uid="{00000000-0005-0000-0000-0000C2660000}"/>
    <cellStyle name="Standaard 4 4 4 3 7 4" xfId="17770" xr:uid="{00000000-0005-0000-0000-0000C3660000}"/>
    <cellStyle name="Standaard 4 4 4 3 7 5" xfId="29936" xr:uid="{00000000-0005-0000-0000-0000C4660000}"/>
    <cellStyle name="Standaard 4 4 4 3 8" xfId="4774" xr:uid="{00000000-0005-0000-0000-0000C5660000}"/>
    <cellStyle name="Standaard 4 4 4 3 8 2" xfId="29939" xr:uid="{00000000-0005-0000-0000-0000C6660000}"/>
    <cellStyle name="Standaard 4 4 4 3 9" xfId="13055" xr:uid="{00000000-0005-0000-0000-0000C7660000}"/>
    <cellStyle name="Standaard 4 4 4 3 9 2" xfId="29940" xr:uid="{00000000-0005-0000-0000-0000C8660000}"/>
    <cellStyle name="Standaard 4 4 4 4" xfId="151" xr:uid="{00000000-0005-0000-0000-0000C9660000}"/>
    <cellStyle name="Standaard 4 4 4 4 10" xfId="29941" xr:uid="{00000000-0005-0000-0000-0000CA660000}"/>
    <cellStyle name="Standaard 4 4 4 4 2" xfId="345" xr:uid="{00000000-0005-0000-0000-0000CB660000}"/>
    <cellStyle name="Standaard 4 4 4 4 2 2" xfId="736" xr:uid="{00000000-0005-0000-0000-0000CC660000}"/>
    <cellStyle name="Standaard 4 4 4 4 2 2 2" xfId="2294" xr:uid="{00000000-0005-0000-0000-0000CD660000}"/>
    <cellStyle name="Standaard 4 4 4 4 2 2 2 2" xfId="4625" xr:uid="{00000000-0005-0000-0000-0000CE660000}"/>
    <cellStyle name="Standaard 4 4 4 4 2 2 2 2 2" xfId="9292" xr:uid="{00000000-0005-0000-0000-0000CF660000}"/>
    <cellStyle name="Standaard 4 4 4 4 2 2 2 2 2 2" xfId="29946" xr:uid="{00000000-0005-0000-0000-0000D0660000}"/>
    <cellStyle name="Standaard 4 4 4 4 2 2 2 2 3" xfId="13107" xr:uid="{00000000-0005-0000-0000-0000D1660000}"/>
    <cellStyle name="Standaard 4 4 4 4 2 2 2 2 3 2" xfId="29947" xr:uid="{00000000-0005-0000-0000-0000D2660000}"/>
    <cellStyle name="Standaard 4 4 4 4 2 2 2 2 4" xfId="17775" xr:uid="{00000000-0005-0000-0000-0000D3660000}"/>
    <cellStyle name="Standaard 4 4 4 4 2 2 2 2 5" xfId="29945" xr:uid="{00000000-0005-0000-0000-0000D4660000}"/>
    <cellStyle name="Standaard 4 4 4 4 2 2 2 3" xfId="6961" xr:uid="{00000000-0005-0000-0000-0000D5660000}"/>
    <cellStyle name="Standaard 4 4 4 4 2 2 2 3 2" xfId="29948" xr:uid="{00000000-0005-0000-0000-0000D6660000}"/>
    <cellStyle name="Standaard 4 4 4 4 2 2 2 4" xfId="13106" xr:uid="{00000000-0005-0000-0000-0000D7660000}"/>
    <cellStyle name="Standaard 4 4 4 4 2 2 2 4 2" xfId="29949" xr:uid="{00000000-0005-0000-0000-0000D8660000}"/>
    <cellStyle name="Standaard 4 4 4 4 2 2 2 5" xfId="17774" xr:uid="{00000000-0005-0000-0000-0000D9660000}"/>
    <cellStyle name="Standaard 4 4 4 4 2 2 2 6" xfId="29944" xr:uid="{00000000-0005-0000-0000-0000DA660000}"/>
    <cellStyle name="Standaard 4 4 4 4 2 2 3" xfId="1517" xr:uid="{00000000-0005-0000-0000-0000DB660000}"/>
    <cellStyle name="Standaard 4 4 4 4 2 2 3 2" xfId="3848" xr:uid="{00000000-0005-0000-0000-0000DC660000}"/>
    <cellStyle name="Standaard 4 4 4 4 2 2 3 2 2" xfId="8515" xr:uid="{00000000-0005-0000-0000-0000DD660000}"/>
    <cellStyle name="Standaard 4 4 4 4 2 2 3 2 2 2" xfId="29952" xr:uid="{00000000-0005-0000-0000-0000DE660000}"/>
    <cellStyle name="Standaard 4 4 4 4 2 2 3 2 3" xfId="13109" xr:uid="{00000000-0005-0000-0000-0000DF660000}"/>
    <cellStyle name="Standaard 4 4 4 4 2 2 3 2 3 2" xfId="29953" xr:uid="{00000000-0005-0000-0000-0000E0660000}"/>
    <cellStyle name="Standaard 4 4 4 4 2 2 3 2 4" xfId="17777" xr:uid="{00000000-0005-0000-0000-0000E1660000}"/>
    <cellStyle name="Standaard 4 4 4 4 2 2 3 2 5" xfId="29951" xr:uid="{00000000-0005-0000-0000-0000E2660000}"/>
    <cellStyle name="Standaard 4 4 4 4 2 2 3 3" xfId="6184" xr:uid="{00000000-0005-0000-0000-0000E3660000}"/>
    <cellStyle name="Standaard 4 4 4 4 2 2 3 3 2" xfId="29954" xr:uid="{00000000-0005-0000-0000-0000E4660000}"/>
    <cellStyle name="Standaard 4 4 4 4 2 2 3 4" xfId="13108" xr:uid="{00000000-0005-0000-0000-0000E5660000}"/>
    <cellStyle name="Standaard 4 4 4 4 2 2 3 4 2" xfId="29955" xr:uid="{00000000-0005-0000-0000-0000E6660000}"/>
    <cellStyle name="Standaard 4 4 4 4 2 2 3 5" xfId="17776" xr:uid="{00000000-0005-0000-0000-0000E7660000}"/>
    <cellStyle name="Standaard 4 4 4 4 2 2 3 6" xfId="29950" xr:uid="{00000000-0005-0000-0000-0000E8660000}"/>
    <cellStyle name="Standaard 4 4 4 4 2 2 4" xfId="3071" xr:uid="{00000000-0005-0000-0000-0000E9660000}"/>
    <cellStyle name="Standaard 4 4 4 4 2 2 4 2" xfId="7738" xr:uid="{00000000-0005-0000-0000-0000EA660000}"/>
    <cellStyle name="Standaard 4 4 4 4 2 2 4 2 2" xfId="29957" xr:uid="{00000000-0005-0000-0000-0000EB660000}"/>
    <cellStyle name="Standaard 4 4 4 4 2 2 4 3" xfId="13110" xr:uid="{00000000-0005-0000-0000-0000EC660000}"/>
    <cellStyle name="Standaard 4 4 4 4 2 2 4 3 2" xfId="29958" xr:uid="{00000000-0005-0000-0000-0000ED660000}"/>
    <cellStyle name="Standaard 4 4 4 4 2 2 4 4" xfId="17778" xr:uid="{00000000-0005-0000-0000-0000EE660000}"/>
    <cellStyle name="Standaard 4 4 4 4 2 2 4 5" xfId="29956" xr:uid="{00000000-0005-0000-0000-0000EF660000}"/>
    <cellStyle name="Standaard 4 4 4 4 2 2 5" xfId="5407" xr:uid="{00000000-0005-0000-0000-0000F0660000}"/>
    <cellStyle name="Standaard 4 4 4 4 2 2 5 2" xfId="29959" xr:uid="{00000000-0005-0000-0000-0000F1660000}"/>
    <cellStyle name="Standaard 4 4 4 4 2 2 6" xfId="13105" xr:uid="{00000000-0005-0000-0000-0000F2660000}"/>
    <cellStyle name="Standaard 4 4 4 4 2 2 6 2" xfId="29960" xr:uid="{00000000-0005-0000-0000-0000F3660000}"/>
    <cellStyle name="Standaard 4 4 4 4 2 2 7" xfId="17773" xr:uid="{00000000-0005-0000-0000-0000F4660000}"/>
    <cellStyle name="Standaard 4 4 4 4 2 2 8" xfId="29943" xr:uid="{00000000-0005-0000-0000-0000F5660000}"/>
    <cellStyle name="Standaard 4 4 4 4 2 3" xfId="1906" xr:uid="{00000000-0005-0000-0000-0000F6660000}"/>
    <cellStyle name="Standaard 4 4 4 4 2 3 2" xfId="4237" xr:uid="{00000000-0005-0000-0000-0000F7660000}"/>
    <cellStyle name="Standaard 4 4 4 4 2 3 2 2" xfId="8904" xr:uid="{00000000-0005-0000-0000-0000F8660000}"/>
    <cellStyle name="Standaard 4 4 4 4 2 3 2 2 2" xfId="29963" xr:uid="{00000000-0005-0000-0000-0000F9660000}"/>
    <cellStyle name="Standaard 4 4 4 4 2 3 2 3" xfId="13112" xr:uid="{00000000-0005-0000-0000-0000FA660000}"/>
    <cellStyle name="Standaard 4 4 4 4 2 3 2 3 2" xfId="29964" xr:uid="{00000000-0005-0000-0000-0000FB660000}"/>
    <cellStyle name="Standaard 4 4 4 4 2 3 2 4" xfId="17780" xr:uid="{00000000-0005-0000-0000-0000FC660000}"/>
    <cellStyle name="Standaard 4 4 4 4 2 3 2 5" xfId="29962" xr:uid="{00000000-0005-0000-0000-0000FD660000}"/>
    <cellStyle name="Standaard 4 4 4 4 2 3 3" xfId="6573" xr:uid="{00000000-0005-0000-0000-0000FE660000}"/>
    <cellStyle name="Standaard 4 4 4 4 2 3 3 2" xfId="29965" xr:uid="{00000000-0005-0000-0000-0000FF660000}"/>
    <cellStyle name="Standaard 4 4 4 4 2 3 4" xfId="13111" xr:uid="{00000000-0005-0000-0000-000000670000}"/>
    <cellStyle name="Standaard 4 4 4 4 2 3 4 2" xfId="29966" xr:uid="{00000000-0005-0000-0000-000001670000}"/>
    <cellStyle name="Standaard 4 4 4 4 2 3 5" xfId="17779" xr:uid="{00000000-0005-0000-0000-000002670000}"/>
    <cellStyle name="Standaard 4 4 4 4 2 3 6" xfId="29961" xr:uid="{00000000-0005-0000-0000-000003670000}"/>
    <cellStyle name="Standaard 4 4 4 4 2 4" xfId="1129" xr:uid="{00000000-0005-0000-0000-000004670000}"/>
    <cellStyle name="Standaard 4 4 4 4 2 4 2" xfId="3460" xr:uid="{00000000-0005-0000-0000-000005670000}"/>
    <cellStyle name="Standaard 4 4 4 4 2 4 2 2" xfId="8127" xr:uid="{00000000-0005-0000-0000-000006670000}"/>
    <cellStyle name="Standaard 4 4 4 4 2 4 2 2 2" xfId="29969" xr:uid="{00000000-0005-0000-0000-000007670000}"/>
    <cellStyle name="Standaard 4 4 4 4 2 4 2 3" xfId="13114" xr:uid="{00000000-0005-0000-0000-000008670000}"/>
    <cellStyle name="Standaard 4 4 4 4 2 4 2 3 2" xfId="29970" xr:uid="{00000000-0005-0000-0000-000009670000}"/>
    <cellStyle name="Standaard 4 4 4 4 2 4 2 4" xfId="17782" xr:uid="{00000000-0005-0000-0000-00000A670000}"/>
    <cellStyle name="Standaard 4 4 4 4 2 4 2 5" xfId="29968" xr:uid="{00000000-0005-0000-0000-00000B670000}"/>
    <cellStyle name="Standaard 4 4 4 4 2 4 3" xfId="5796" xr:uid="{00000000-0005-0000-0000-00000C670000}"/>
    <cellStyle name="Standaard 4 4 4 4 2 4 3 2" xfId="29971" xr:uid="{00000000-0005-0000-0000-00000D670000}"/>
    <cellStyle name="Standaard 4 4 4 4 2 4 4" xfId="13113" xr:uid="{00000000-0005-0000-0000-00000E670000}"/>
    <cellStyle name="Standaard 4 4 4 4 2 4 4 2" xfId="29972" xr:uid="{00000000-0005-0000-0000-00000F670000}"/>
    <cellStyle name="Standaard 4 4 4 4 2 4 5" xfId="17781" xr:uid="{00000000-0005-0000-0000-000010670000}"/>
    <cellStyle name="Standaard 4 4 4 4 2 4 6" xfId="29967" xr:uid="{00000000-0005-0000-0000-000011670000}"/>
    <cellStyle name="Standaard 4 4 4 4 2 5" xfId="2683" xr:uid="{00000000-0005-0000-0000-000012670000}"/>
    <cellStyle name="Standaard 4 4 4 4 2 5 2" xfId="7350" xr:uid="{00000000-0005-0000-0000-000013670000}"/>
    <cellStyle name="Standaard 4 4 4 4 2 5 2 2" xfId="29974" xr:uid="{00000000-0005-0000-0000-000014670000}"/>
    <cellStyle name="Standaard 4 4 4 4 2 5 3" xfId="13115" xr:uid="{00000000-0005-0000-0000-000015670000}"/>
    <cellStyle name="Standaard 4 4 4 4 2 5 3 2" xfId="29975" xr:uid="{00000000-0005-0000-0000-000016670000}"/>
    <cellStyle name="Standaard 4 4 4 4 2 5 4" xfId="17783" xr:uid="{00000000-0005-0000-0000-000017670000}"/>
    <cellStyle name="Standaard 4 4 4 4 2 5 5" xfId="29973" xr:uid="{00000000-0005-0000-0000-000018670000}"/>
    <cellStyle name="Standaard 4 4 4 4 2 6" xfId="5019" xr:uid="{00000000-0005-0000-0000-000019670000}"/>
    <cellStyle name="Standaard 4 4 4 4 2 6 2" xfId="29976" xr:uid="{00000000-0005-0000-0000-00001A670000}"/>
    <cellStyle name="Standaard 4 4 4 4 2 7" xfId="13104" xr:uid="{00000000-0005-0000-0000-00001B670000}"/>
    <cellStyle name="Standaard 4 4 4 4 2 7 2" xfId="29977" xr:uid="{00000000-0005-0000-0000-00001C670000}"/>
    <cellStyle name="Standaard 4 4 4 4 2 8" xfId="17772" xr:uid="{00000000-0005-0000-0000-00001D670000}"/>
    <cellStyle name="Standaard 4 4 4 4 2 9" xfId="29942" xr:uid="{00000000-0005-0000-0000-00001E670000}"/>
    <cellStyle name="Standaard 4 4 4 4 3" xfId="542" xr:uid="{00000000-0005-0000-0000-00001F670000}"/>
    <cellStyle name="Standaard 4 4 4 4 3 2" xfId="2100" xr:uid="{00000000-0005-0000-0000-000020670000}"/>
    <cellStyle name="Standaard 4 4 4 4 3 2 2" xfId="4431" xr:uid="{00000000-0005-0000-0000-000021670000}"/>
    <cellStyle name="Standaard 4 4 4 4 3 2 2 2" xfId="9098" xr:uid="{00000000-0005-0000-0000-000022670000}"/>
    <cellStyle name="Standaard 4 4 4 4 3 2 2 2 2" xfId="29981" xr:uid="{00000000-0005-0000-0000-000023670000}"/>
    <cellStyle name="Standaard 4 4 4 4 3 2 2 3" xfId="13118" xr:uid="{00000000-0005-0000-0000-000024670000}"/>
    <cellStyle name="Standaard 4 4 4 4 3 2 2 3 2" xfId="29982" xr:uid="{00000000-0005-0000-0000-000025670000}"/>
    <cellStyle name="Standaard 4 4 4 4 3 2 2 4" xfId="17786" xr:uid="{00000000-0005-0000-0000-000026670000}"/>
    <cellStyle name="Standaard 4 4 4 4 3 2 2 5" xfId="29980" xr:uid="{00000000-0005-0000-0000-000027670000}"/>
    <cellStyle name="Standaard 4 4 4 4 3 2 3" xfId="6767" xr:uid="{00000000-0005-0000-0000-000028670000}"/>
    <cellStyle name="Standaard 4 4 4 4 3 2 3 2" xfId="29983" xr:uid="{00000000-0005-0000-0000-000029670000}"/>
    <cellStyle name="Standaard 4 4 4 4 3 2 4" xfId="13117" xr:uid="{00000000-0005-0000-0000-00002A670000}"/>
    <cellStyle name="Standaard 4 4 4 4 3 2 4 2" xfId="29984" xr:uid="{00000000-0005-0000-0000-00002B670000}"/>
    <cellStyle name="Standaard 4 4 4 4 3 2 5" xfId="17785" xr:uid="{00000000-0005-0000-0000-00002C670000}"/>
    <cellStyle name="Standaard 4 4 4 4 3 2 6" xfId="29979" xr:uid="{00000000-0005-0000-0000-00002D670000}"/>
    <cellStyle name="Standaard 4 4 4 4 3 3" xfId="1323" xr:uid="{00000000-0005-0000-0000-00002E670000}"/>
    <cellStyle name="Standaard 4 4 4 4 3 3 2" xfId="3654" xr:uid="{00000000-0005-0000-0000-00002F670000}"/>
    <cellStyle name="Standaard 4 4 4 4 3 3 2 2" xfId="8321" xr:uid="{00000000-0005-0000-0000-000030670000}"/>
    <cellStyle name="Standaard 4 4 4 4 3 3 2 2 2" xfId="29987" xr:uid="{00000000-0005-0000-0000-000031670000}"/>
    <cellStyle name="Standaard 4 4 4 4 3 3 2 3" xfId="13120" xr:uid="{00000000-0005-0000-0000-000032670000}"/>
    <cellStyle name="Standaard 4 4 4 4 3 3 2 3 2" xfId="29988" xr:uid="{00000000-0005-0000-0000-000033670000}"/>
    <cellStyle name="Standaard 4 4 4 4 3 3 2 4" xfId="17788" xr:uid="{00000000-0005-0000-0000-000034670000}"/>
    <cellStyle name="Standaard 4 4 4 4 3 3 2 5" xfId="29986" xr:uid="{00000000-0005-0000-0000-000035670000}"/>
    <cellStyle name="Standaard 4 4 4 4 3 3 3" xfId="5990" xr:uid="{00000000-0005-0000-0000-000036670000}"/>
    <cellStyle name="Standaard 4 4 4 4 3 3 3 2" xfId="29989" xr:uid="{00000000-0005-0000-0000-000037670000}"/>
    <cellStyle name="Standaard 4 4 4 4 3 3 4" xfId="13119" xr:uid="{00000000-0005-0000-0000-000038670000}"/>
    <cellStyle name="Standaard 4 4 4 4 3 3 4 2" xfId="29990" xr:uid="{00000000-0005-0000-0000-000039670000}"/>
    <cellStyle name="Standaard 4 4 4 4 3 3 5" xfId="17787" xr:uid="{00000000-0005-0000-0000-00003A670000}"/>
    <cellStyle name="Standaard 4 4 4 4 3 3 6" xfId="29985" xr:uid="{00000000-0005-0000-0000-00003B670000}"/>
    <cellStyle name="Standaard 4 4 4 4 3 4" xfId="2877" xr:uid="{00000000-0005-0000-0000-00003C670000}"/>
    <cellStyle name="Standaard 4 4 4 4 3 4 2" xfId="7544" xr:uid="{00000000-0005-0000-0000-00003D670000}"/>
    <cellStyle name="Standaard 4 4 4 4 3 4 2 2" xfId="29992" xr:uid="{00000000-0005-0000-0000-00003E670000}"/>
    <cellStyle name="Standaard 4 4 4 4 3 4 3" xfId="13121" xr:uid="{00000000-0005-0000-0000-00003F670000}"/>
    <cellStyle name="Standaard 4 4 4 4 3 4 3 2" xfId="29993" xr:uid="{00000000-0005-0000-0000-000040670000}"/>
    <cellStyle name="Standaard 4 4 4 4 3 4 4" xfId="17789" xr:uid="{00000000-0005-0000-0000-000041670000}"/>
    <cellStyle name="Standaard 4 4 4 4 3 4 5" xfId="29991" xr:uid="{00000000-0005-0000-0000-000042670000}"/>
    <cellStyle name="Standaard 4 4 4 4 3 5" xfId="5213" xr:uid="{00000000-0005-0000-0000-000043670000}"/>
    <cellStyle name="Standaard 4 4 4 4 3 5 2" xfId="29994" xr:uid="{00000000-0005-0000-0000-000044670000}"/>
    <cellStyle name="Standaard 4 4 4 4 3 6" xfId="13116" xr:uid="{00000000-0005-0000-0000-000045670000}"/>
    <cellStyle name="Standaard 4 4 4 4 3 6 2" xfId="29995" xr:uid="{00000000-0005-0000-0000-000046670000}"/>
    <cellStyle name="Standaard 4 4 4 4 3 7" xfId="17784" xr:uid="{00000000-0005-0000-0000-000047670000}"/>
    <cellStyle name="Standaard 4 4 4 4 3 8" xfId="29978" xr:uid="{00000000-0005-0000-0000-000048670000}"/>
    <cellStyle name="Standaard 4 4 4 4 4" xfId="1712" xr:uid="{00000000-0005-0000-0000-000049670000}"/>
    <cellStyle name="Standaard 4 4 4 4 4 2" xfId="4043" xr:uid="{00000000-0005-0000-0000-00004A670000}"/>
    <cellStyle name="Standaard 4 4 4 4 4 2 2" xfId="8710" xr:uid="{00000000-0005-0000-0000-00004B670000}"/>
    <cellStyle name="Standaard 4 4 4 4 4 2 2 2" xfId="29998" xr:uid="{00000000-0005-0000-0000-00004C670000}"/>
    <cellStyle name="Standaard 4 4 4 4 4 2 3" xfId="13123" xr:uid="{00000000-0005-0000-0000-00004D670000}"/>
    <cellStyle name="Standaard 4 4 4 4 4 2 3 2" xfId="29999" xr:uid="{00000000-0005-0000-0000-00004E670000}"/>
    <cellStyle name="Standaard 4 4 4 4 4 2 4" xfId="17791" xr:uid="{00000000-0005-0000-0000-00004F670000}"/>
    <cellStyle name="Standaard 4 4 4 4 4 2 5" xfId="29997" xr:uid="{00000000-0005-0000-0000-000050670000}"/>
    <cellStyle name="Standaard 4 4 4 4 4 3" xfId="6379" xr:uid="{00000000-0005-0000-0000-000051670000}"/>
    <cellStyle name="Standaard 4 4 4 4 4 3 2" xfId="30000" xr:uid="{00000000-0005-0000-0000-000052670000}"/>
    <cellStyle name="Standaard 4 4 4 4 4 4" xfId="13122" xr:uid="{00000000-0005-0000-0000-000053670000}"/>
    <cellStyle name="Standaard 4 4 4 4 4 4 2" xfId="30001" xr:uid="{00000000-0005-0000-0000-000054670000}"/>
    <cellStyle name="Standaard 4 4 4 4 4 5" xfId="17790" xr:uid="{00000000-0005-0000-0000-000055670000}"/>
    <cellStyle name="Standaard 4 4 4 4 4 6" xfId="29996" xr:uid="{00000000-0005-0000-0000-000056670000}"/>
    <cellStyle name="Standaard 4 4 4 4 5" xfId="935" xr:uid="{00000000-0005-0000-0000-000057670000}"/>
    <cellStyle name="Standaard 4 4 4 4 5 2" xfId="3266" xr:uid="{00000000-0005-0000-0000-000058670000}"/>
    <cellStyle name="Standaard 4 4 4 4 5 2 2" xfId="7933" xr:uid="{00000000-0005-0000-0000-000059670000}"/>
    <cellStyle name="Standaard 4 4 4 4 5 2 2 2" xfId="30004" xr:uid="{00000000-0005-0000-0000-00005A670000}"/>
    <cellStyle name="Standaard 4 4 4 4 5 2 3" xfId="13125" xr:uid="{00000000-0005-0000-0000-00005B670000}"/>
    <cellStyle name="Standaard 4 4 4 4 5 2 3 2" xfId="30005" xr:uid="{00000000-0005-0000-0000-00005C670000}"/>
    <cellStyle name="Standaard 4 4 4 4 5 2 4" xfId="17793" xr:uid="{00000000-0005-0000-0000-00005D670000}"/>
    <cellStyle name="Standaard 4 4 4 4 5 2 5" xfId="30003" xr:uid="{00000000-0005-0000-0000-00005E670000}"/>
    <cellStyle name="Standaard 4 4 4 4 5 3" xfId="5602" xr:uid="{00000000-0005-0000-0000-00005F670000}"/>
    <cellStyle name="Standaard 4 4 4 4 5 3 2" xfId="30006" xr:uid="{00000000-0005-0000-0000-000060670000}"/>
    <cellStyle name="Standaard 4 4 4 4 5 4" xfId="13124" xr:uid="{00000000-0005-0000-0000-000061670000}"/>
    <cellStyle name="Standaard 4 4 4 4 5 4 2" xfId="30007" xr:uid="{00000000-0005-0000-0000-000062670000}"/>
    <cellStyle name="Standaard 4 4 4 4 5 5" xfId="17792" xr:uid="{00000000-0005-0000-0000-000063670000}"/>
    <cellStyle name="Standaard 4 4 4 4 5 6" xfId="30002" xr:uid="{00000000-0005-0000-0000-000064670000}"/>
    <cellStyle name="Standaard 4 4 4 4 6" xfId="2489" xr:uid="{00000000-0005-0000-0000-000065670000}"/>
    <cellStyle name="Standaard 4 4 4 4 6 2" xfId="7156" xr:uid="{00000000-0005-0000-0000-000066670000}"/>
    <cellStyle name="Standaard 4 4 4 4 6 2 2" xfId="30009" xr:uid="{00000000-0005-0000-0000-000067670000}"/>
    <cellStyle name="Standaard 4 4 4 4 6 3" xfId="13126" xr:uid="{00000000-0005-0000-0000-000068670000}"/>
    <cellStyle name="Standaard 4 4 4 4 6 3 2" xfId="30010" xr:uid="{00000000-0005-0000-0000-000069670000}"/>
    <cellStyle name="Standaard 4 4 4 4 6 4" xfId="17794" xr:uid="{00000000-0005-0000-0000-00006A670000}"/>
    <cellStyle name="Standaard 4 4 4 4 6 5" xfId="30008" xr:uid="{00000000-0005-0000-0000-00006B670000}"/>
    <cellStyle name="Standaard 4 4 4 4 7" xfId="4825" xr:uid="{00000000-0005-0000-0000-00006C670000}"/>
    <cellStyle name="Standaard 4 4 4 4 7 2" xfId="30011" xr:uid="{00000000-0005-0000-0000-00006D670000}"/>
    <cellStyle name="Standaard 4 4 4 4 8" xfId="13103" xr:uid="{00000000-0005-0000-0000-00006E670000}"/>
    <cellStyle name="Standaard 4 4 4 4 8 2" xfId="30012" xr:uid="{00000000-0005-0000-0000-00006F670000}"/>
    <cellStyle name="Standaard 4 4 4 4 9" xfId="17771" xr:uid="{00000000-0005-0000-0000-000070670000}"/>
    <cellStyle name="Standaard 4 4 4 5" xfId="283" xr:uid="{00000000-0005-0000-0000-000071670000}"/>
    <cellStyle name="Standaard 4 4 4 5 2" xfId="674" xr:uid="{00000000-0005-0000-0000-000072670000}"/>
    <cellStyle name="Standaard 4 4 4 5 2 2" xfId="2232" xr:uid="{00000000-0005-0000-0000-000073670000}"/>
    <cellStyle name="Standaard 4 4 4 5 2 2 2" xfId="4563" xr:uid="{00000000-0005-0000-0000-000074670000}"/>
    <cellStyle name="Standaard 4 4 4 5 2 2 2 2" xfId="9230" xr:uid="{00000000-0005-0000-0000-000075670000}"/>
    <cellStyle name="Standaard 4 4 4 5 2 2 2 2 2" xfId="30017" xr:uid="{00000000-0005-0000-0000-000076670000}"/>
    <cellStyle name="Standaard 4 4 4 5 2 2 2 3" xfId="13130" xr:uid="{00000000-0005-0000-0000-000077670000}"/>
    <cellStyle name="Standaard 4 4 4 5 2 2 2 3 2" xfId="30018" xr:uid="{00000000-0005-0000-0000-000078670000}"/>
    <cellStyle name="Standaard 4 4 4 5 2 2 2 4" xfId="17798" xr:uid="{00000000-0005-0000-0000-000079670000}"/>
    <cellStyle name="Standaard 4 4 4 5 2 2 2 5" xfId="30016" xr:uid="{00000000-0005-0000-0000-00007A670000}"/>
    <cellStyle name="Standaard 4 4 4 5 2 2 3" xfId="6899" xr:uid="{00000000-0005-0000-0000-00007B670000}"/>
    <cellStyle name="Standaard 4 4 4 5 2 2 3 2" xfId="30019" xr:uid="{00000000-0005-0000-0000-00007C670000}"/>
    <cellStyle name="Standaard 4 4 4 5 2 2 4" xfId="13129" xr:uid="{00000000-0005-0000-0000-00007D670000}"/>
    <cellStyle name="Standaard 4 4 4 5 2 2 4 2" xfId="30020" xr:uid="{00000000-0005-0000-0000-00007E670000}"/>
    <cellStyle name="Standaard 4 4 4 5 2 2 5" xfId="17797" xr:uid="{00000000-0005-0000-0000-00007F670000}"/>
    <cellStyle name="Standaard 4 4 4 5 2 2 6" xfId="30015" xr:uid="{00000000-0005-0000-0000-000080670000}"/>
    <cellStyle name="Standaard 4 4 4 5 2 3" xfId="1455" xr:uid="{00000000-0005-0000-0000-000081670000}"/>
    <cellStyle name="Standaard 4 4 4 5 2 3 2" xfId="3786" xr:uid="{00000000-0005-0000-0000-000082670000}"/>
    <cellStyle name="Standaard 4 4 4 5 2 3 2 2" xfId="8453" xr:uid="{00000000-0005-0000-0000-000083670000}"/>
    <cellStyle name="Standaard 4 4 4 5 2 3 2 2 2" xfId="30023" xr:uid="{00000000-0005-0000-0000-000084670000}"/>
    <cellStyle name="Standaard 4 4 4 5 2 3 2 3" xfId="13132" xr:uid="{00000000-0005-0000-0000-000085670000}"/>
    <cellStyle name="Standaard 4 4 4 5 2 3 2 3 2" xfId="30024" xr:uid="{00000000-0005-0000-0000-000086670000}"/>
    <cellStyle name="Standaard 4 4 4 5 2 3 2 4" xfId="17800" xr:uid="{00000000-0005-0000-0000-000087670000}"/>
    <cellStyle name="Standaard 4 4 4 5 2 3 2 5" xfId="30022" xr:uid="{00000000-0005-0000-0000-000088670000}"/>
    <cellStyle name="Standaard 4 4 4 5 2 3 3" xfId="6122" xr:uid="{00000000-0005-0000-0000-000089670000}"/>
    <cellStyle name="Standaard 4 4 4 5 2 3 3 2" xfId="30025" xr:uid="{00000000-0005-0000-0000-00008A670000}"/>
    <cellStyle name="Standaard 4 4 4 5 2 3 4" xfId="13131" xr:uid="{00000000-0005-0000-0000-00008B670000}"/>
    <cellStyle name="Standaard 4 4 4 5 2 3 4 2" xfId="30026" xr:uid="{00000000-0005-0000-0000-00008C670000}"/>
    <cellStyle name="Standaard 4 4 4 5 2 3 5" xfId="17799" xr:uid="{00000000-0005-0000-0000-00008D670000}"/>
    <cellStyle name="Standaard 4 4 4 5 2 3 6" xfId="30021" xr:uid="{00000000-0005-0000-0000-00008E670000}"/>
    <cellStyle name="Standaard 4 4 4 5 2 4" xfId="3009" xr:uid="{00000000-0005-0000-0000-00008F670000}"/>
    <cellStyle name="Standaard 4 4 4 5 2 4 2" xfId="7676" xr:uid="{00000000-0005-0000-0000-000090670000}"/>
    <cellStyle name="Standaard 4 4 4 5 2 4 2 2" xfId="30028" xr:uid="{00000000-0005-0000-0000-000091670000}"/>
    <cellStyle name="Standaard 4 4 4 5 2 4 3" xfId="13133" xr:uid="{00000000-0005-0000-0000-000092670000}"/>
    <cellStyle name="Standaard 4 4 4 5 2 4 3 2" xfId="30029" xr:uid="{00000000-0005-0000-0000-000093670000}"/>
    <cellStyle name="Standaard 4 4 4 5 2 4 4" xfId="17801" xr:uid="{00000000-0005-0000-0000-000094670000}"/>
    <cellStyle name="Standaard 4 4 4 5 2 4 5" xfId="30027" xr:uid="{00000000-0005-0000-0000-000095670000}"/>
    <cellStyle name="Standaard 4 4 4 5 2 5" xfId="5345" xr:uid="{00000000-0005-0000-0000-000096670000}"/>
    <cellStyle name="Standaard 4 4 4 5 2 5 2" xfId="30030" xr:uid="{00000000-0005-0000-0000-000097670000}"/>
    <cellStyle name="Standaard 4 4 4 5 2 6" xfId="13128" xr:uid="{00000000-0005-0000-0000-000098670000}"/>
    <cellStyle name="Standaard 4 4 4 5 2 6 2" xfId="30031" xr:uid="{00000000-0005-0000-0000-000099670000}"/>
    <cellStyle name="Standaard 4 4 4 5 2 7" xfId="17796" xr:uid="{00000000-0005-0000-0000-00009A670000}"/>
    <cellStyle name="Standaard 4 4 4 5 2 8" xfId="30014" xr:uid="{00000000-0005-0000-0000-00009B670000}"/>
    <cellStyle name="Standaard 4 4 4 5 3" xfId="1844" xr:uid="{00000000-0005-0000-0000-00009C670000}"/>
    <cellStyle name="Standaard 4 4 4 5 3 2" xfId="4175" xr:uid="{00000000-0005-0000-0000-00009D670000}"/>
    <cellStyle name="Standaard 4 4 4 5 3 2 2" xfId="8842" xr:uid="{00000000-0005-0000-0000-00009E670000}"/>
    <cellStyle name="Standaard 4 4 4 5 3 2 2 2" xfId="30034" xr:uid="{00000000-0005-0000-0000-00009F670000}"/>
    <cellStyle name="Standaard 4 4 4 5 3 2 3" xfId="13135" xr:uid="{00000000-0005-0000-0000-0000A0670000}"/>
    <cellStyle name="Standaard 4 4 4 5 3 2 3 2" xfId="30035" xr:uid="{00000000-0005-0000-0000-0000A1670000}"/>
    <cellStyle name="Standaard 4 4 4 5 3 2 4" xfId="17803" xr:uid="{00000000-0005-0000-0000-0000A2670000}"/>
    <cellStyle name="Standaard 4 4 4 5 3 2 5" xfId="30033" xr:uid="{00000000-0005-0000-0000-0000A3670000}"/>
    <cellStyle name="Standaard 4 4 4 5 3 3" xfId="6511" xr:uid="{00000000-0005-0000-0000-0000A4670000}"/>
    <cellStyle name="Standaard 4 4 4 5 3 3 2" xfId="30036" xr:uid="{00000000-0005-0000-0000-0000A5670000}"/>
    <cellStyle name="Standaard 4 4 4 5 3 4" xfId="13134" xr:uid="{00000000-0005-0000-0000-0000A6670000}"/>
    <cellStyle name="Standaard 4 4 4 5 3 4 2" xfId="30037" xr:uid="{00000000-0005-0000-0000-0000A7670000}"/>
    <cellStyle name="Standaard 4 4 4 5 3 5" xfId="17802" xr:uid="{00000000-0005-0000-0000-0000A8670000}"/>
    <cellStyle name="Standaard 4 4 4 5 3 6" xfId="30032" xr:uid="{00000000-0005-0000-0000-0000A9670000}"/>
    <cellStyle name="Standaard 4 4 4 5 4" xfId="1067" xr:uid="{00000000-0005-0000-0000-0000AA670000}"/>
    <cellStyle name="Standaard 4 4 4 5 4 2" xfId="3398" xr:uid="{00000000-0005-0000-0000-0000AB670000}"/>
    <cellStyle name="Standaard 4 4 4 5 4 2 2" xfId="8065" xr:uid="{00000000-0005-0000-0000-0000AC670000}"/>
    <cellStyle name="Standaard 4 4 4 5 4 2 2 2" xfId="30040" xr:uid="{00000000-0005-0000-0000-0000AD670000}"/>
    <cellStyle name="Standaard 4 4 4 5 4 2 3" xfId="13137" xr:uid="{00000000-0005-0000-0000-0000AE670000}"/>
    <cellStyle name="Standaard 4 4 4 5 4 2 3 2" xfId="30041" xr:uid="{00000000-0005-0000-0000-0000AF670000}"/>
    <cellStyle name="Standaard 4 4 4 5 4 2 4" xfId="17805" xr:uid="{00000000-0005-0000-0000-0000B0670000}"/>
    <cellStyle name="Standaard 4 4 4 5 4 2 5" xfId="30039" xr:uid="{00000000-0005-0000-0000-0000B1670000}"/>
    <cellStyle name="Standaard 4 4 4 5 4 3" xfId="5734" xr:uid="{00000000-0005-0000-0000-0000B2670000}"/>
    <cellStyle name="Standaard 4 4 4 5 4 3 2" xfId="30042" xr:uid="{00000000-0005-0000-0000-0000B3670000}"/>
    <cellStyle name="Standaard 4 4 4 5 4 4" xfId="13136" xr:uid="{00000000-0005-0000-0000-0000B4670000}"/>
    <cellStyle name="Standaard 4 4 4 5 4 4 2" xfId="30043" xr:uid="{00000000-0005-0000-0000-0000B5670000}"/>
    <cellStyle name="Standaard 4 4 4 5 4 5" xfId="17804" xr:uid="{00000000-0005-0000-0000-0000B6670000}"/>
    <cellStyle name="Standaard 4 4 4 5 4 6" xfId="30038" xr:uid="{00000000-0005-0000-0000-0000B7670000}"/>
    <cellStyle name="Standaard 4 4 4 5 5" xfId="2621" xr:uid="{00000000-0005-0000-0000-0000B8670000}"/>
    <cellStyle name="Standaard 4 4 4 5 5 2" xfId="7288" xr:uid="{00000000-0005-0000-0000-0000B9670000}"/>
    <cellStyle name="Standaard 4 4 4 5 5 2 2" xfId="30045" xr:uid="{00000000-0005-0000-0000-0000BA670000}"/>
    <cellStyle name="Standaard 4 4 4 5 5 3" xfId="13138" xr:uid="{00000000-0005-0000-0000-0000BB670000}"/>
    <cellStyle name="Standaard 4 4 4 5 5 3 2" xfId="30046" xr:uid="{00000000-0005-0000-0000-0000BC670000}"/>
    <cellStyle name="Standaard 4 4 4 5 5 4" xfId="17806" xr:uid="{00000000-0005-0000-0000-0000BD670000}"/>
    <cellStyle name="Standaard 4 4 4 5 5 5" xfId="30044" xr:uid="{00000000-0005-0000-0000-0000BE670000}"/>
    <cellStyle name="Standaard 4 4 4 5 6" xfId="4957" xr:uid="{00000000-0005-0000-0000-0000BF670000}"/>
    <cellStyle name="Standaard 4 4 4 5 6 2" xfId="30047" xr:uid="{00000000-0005-0000-0000-0000C0670000}"/>
    <cellStyle name="Standaard 4 4 4 5 7" xfId="13127" xr:uid="{00000000-0005-0000-0000-0000C1670000}"/>
    <cellStyle name="Standaard 4 4 4 5 7 2" xfId="30048" xr:uid="{00000000-0005-0000-0000-0000C2670000}"/>
    <cellStyle name="Standaard 4 4 4 5 8" xfId="17795" xr:uid="{00000000-0005-0000-0000-0000C3670000}"/>
    <cellStyle name="Standaard 4 4 4 5 9" xfId="30013" xr:uid="{00000000-0005-0000-0000-0000C4670000}"/>
    <cellStyle name="Standaard 4 4 4 6" xfId="480" xr:uid="{00000000-0005-0000-0000-0000C5670000}"/>
    <cellStyle name="Standaard 4 4 4 6 2" xfId="2038" xr:uid="{00000000-0005-0000-0000-0000C6670000}"/>
    <cellStyle name="Standaard 4 4 4 6 2 2" xfId="4369" xr:uid="{00000000-0005-0000-0000-0000C7670000}"/>
    <cellStyle name="Standaard 4 4 4 6 2 2 2" xfId="9036" xr:uid="{00000000-0005-0000-0000-0000C8670000}"/>
    <cellStyle name="Standaard 4 4 4 6 2 2 2 2" xfId="30052" xr:uid="{00000000-0005-0000-0000-0000C9670000}"/>
    <cellStyle name="Standaard 4 4 4 6 2 2 3" xfId="13141" xr:uid="{00000000-0005-0000-0000-0000CA670000}"/>
    <cellStyle name="Standaard 4 4 4 6 2 2 3 2" xfId="30053" xr:uid="{00000000-0005-0000-0000-0000CB670000}"/>
    <cellStyle name="Standaard 4 4 4 6 2 2 4" xfId="17809" xr:uid="{00000000-0005-0000-0000-0000CC670000}"/>
    <cellStyle name="Standaard 4 4 4 6 2 2 5" xfId="30051" xr:uid="{00000000-0005-0000-0000-0000CD670000}"/>
    <cellStyle name="Standaard 4 4 4 6 2 3" xfId="6705" xr:uid="{00000000-0005-0000-0000-0000CE670000}"/>
    <cellStyle name="Standaard 4 4 4 6 2 3 2" xfId="30054" xr:uid="{00000000-0005-0000-0000-0000CF670000}"/>
    <cellStyle name="Standaard 4 4 4 6 2 4" xfId="13140" xr:uid="{00000000-0005-0000-0000-0000D0670000}"/>
    <cellStyle name="Standaard 4 4 4 6 2 4 2" xfId="30055" xr:uid="{00000000-0005-0000-0000-0000D1670000}"/>
    <cellStyle name="Standaard 4 4 4 6 2 5" xfId="17808" xr:uid="{00000000-0005-0000-0000-0000D2670000}"/>
    <cellStyle name="Standaard 4 4 4 6 2 6" xfId="30050" xr:uid="{00000000-0005-0000-0000-0000D3670000}"/>
    <cellStyle name="Standaard 4 4 4 6 3" xfId="1261" xr:uid="{00000000-0005-0000-0000-0000D4670000}"/>
    <cellStyle name="Standaard 4 4 4 6 3 2" xfId="3592" xr:uid="{00000000-0005-0000-0000-0000D5670000}"/>
    <cellStyle name="Standaard 4 4 4 6 3 2 2" xfId="8259" xr:uid="{00000000-0005-0000-0000-0000D6670000}"/>
    <cellStyle name="Standaard 4 4 4 6 3 2 2 2" xfId="30058" xr:uid="{00000000-0005-0000-0000-0000D7670000}"/>
    <cellStyle name="Standaard 4 4 4 6 3 2 3" xfId="13143" xr:uid="{00000000-0005-0000-0000-0000D8670000}"/>
    <cellStyle name="Standaard 4 4 4 6 3 2 3 2" xfId="30059" xr:uid="{00000000-0005-0000-0000-0000D9670000}"/>
    <cellStyle name="Standaard 4 4 4 6 3 2 4" xfId="17811" xr:uid="{00000000-0005-0000-0000-0000DA670000}"/>
    <cellStyle name="Standaard 4 4 4 6 3 2 5" xfId="30057" xr:uid="{00000000-0005-0000-0000-0000DB670000}"/>
    <cellStyle name="Standaard 4 4 4 6 3 3" xfId="5928" xr:uid="{00000000-0005-0000-0000-0000DC670000}"/>
    <cellStyle name="Standaard 4 4 4 6 3 3 2" xfId="30060" xr:uid="{00000000-0005-0000-0000-0000DD670000}"/>
    <cellStyle name="Standaard 4 4 4 6 3 4" xfId="13142" xr:uid="{00000000-0005-0000-0000-0000DE670000}"/>
    <cellStyle name="Standaard 4 4 4 6 3 4 2" xfId="30061" xr:uid="{00000000-0005-0000-0000-0000DF670000}"/>
    <cellStyle name="Standaard 4 4 4 6 3 5" xfId="17810" xr:uid="{00000000-0005-0000-0000-0000E0670000}"/>
    <cellStyle name="Standaard 4 4 4 6 3 6" xfId="30056" xr:uid="{00000000-0005-0000-0000-0000E1670000}"/>
    <cellStyle name="Standaard 4 4 4 6 4" xfId="2815" xr:uid="{00000000-0005-0000-0000-0000E2670000}"/>
    <cellStyle name="Standaard 4 4 4 6 4 2" xfId="7482" xr:uid="{00000000-0005-0000-0000-0000E3670000}"/>
    <cellStyle name="Standaard 4 4 4 6 4 2 2" xfId="30063" xr:uid="{00000000-0005-0000-0000-0000E4670000}"/>
    <cellStyle name="Standaard 4 4 4 6 4 3" xfId="13144" xr:uid="{00000000-0005-0000-0000-0000E5670000}"/>
    <cellStyle name="Standaard 4 4 4 6 4 3 2" xfId="30064" xr:uid="{00000000-0005-0000-0000-0000E6670000}"/>
    <cellStyle name="Standaard 4 4 4 6 4 4" xfId="17812" xr:uid="{00000000-0005-0000-0000-0000E7670000}"/>
    <cellStyle name="Standaard 4 4 4 6 4 5" xfId="30062" xr:uid="{00000000-0005-0000-0000-0000E8670000}"/>
    <cellStyle name="Standaard 4 4 4 6 5" xfId="5151" xr:uid="{00000000-0005-0000-0000-0000E9670000}"/>
    <cellStyle name="Standaard 4 4 4 6 5 2" xfId="30065" xr:uid="{00000000-0005-0000-0000-0000EA670000}"/>
    <cellStyle name="Standaard 4 4 4 6 6" xfId="13139" xr:uid="{00000000-0005-0000-0000-0000EB670000}"/>
    <cellStyle name="Standaard 4 4 4 6 6 2" xfId="30066" xr:uid="{00000000-0005-0000-0000-0000EC670000}"/>
    <cellStyle name="Standaard 4 4 4 6 7" xfId="17807" xr:uid="{00000000-0005-0000-0000-0000ED670000}"/>
    <cellStyle name="Standaard 4 4 4 6 8" xfId="30049" xr:uid="{00000000-0005-0000-0000-0000EE670000}"/>
    <cellStyle name="Standaard 4 4 4 7" xfId="1650" xr:uid="{00000000-0005-0000-0000-0000EF670000}"/>
    <cellStyle name="Standaard 4 4 4 7 2" xfId="3981" xr:uid="{00000000-0005-0000-0000-0000F0670000}"/>
    <cellStyle name="Standaard 4 4 4 7 2 2" xfId="8648" xr:uid="{00000000-0005-0000-0000-0000F1670000}"/>
    <cellStyle name="Standaard 4 4 4 7 2 2 2" xfId="30069" xr:uid="{00000000-0005-0000-0000-0000F2670000}"/>
    <cellStyle name="Standaard 4 4 4 7 2 3" xfId="13146" xr:uid="{00000000-0005-0000-0000-0000F3670000}"/>
    <cellStyle name="Standaard 4 4 4 7 2 3 2" xfId="30070" xr:uid="{00000000-0005-0000-0000-0000F4670000}"/>
    <cellStyle name="Standaard 4 4 4 7 2 4" xfId="17814" xr:uid="{00000000-0005-0000-0000-0000F5670000}"/>
    <cellStyle name="Standaard 4 4 4 7 2 5" xfId="30068" xr:uid="{00000000-0005-0000-0000-0000F6670000}"/>
    <cellStyle name="Standaard 4 4 4 7 3" xfId="6317" xr:uid="{00000000-0005-0000-0000-0000F7670000}"/>
    <cellStyle name="Standaard 4 4 4 7 3 2" xfId="30071" xr:uid="{00000000-0005-0000-0000-0000F8670000}"/>
    <cellStyle name="Standaard 4 4 4 7 4" xfId="13145" xr:uid="{00000000-0005-0000-0000-0000F9670000}"/>
    <cellStyle name="Standaard 4 4 4 7 4 2" xfId="30072" xr:uid="{00000000-0005-0000-0000-0000FA670000}"/>
    <cellStyle name="Standaard 4 4 4 7 5" xfId="17813" xr:uid="{00000000-0005-0000-0000-0000FB670000}"/>
    <cellStyle name="Standaard 4 4 4 7 6" xfId="30067" xr:uid="{00000000-0005-0000-0000-0000FC670000}"/>
    <cellStyle name="Standaard 4 4 4 8" xfId="873" xr:uid="{00000000-0005-0000-0000-0000FD670000}"/>
    <cellStyle name="Standaard 4 4 4 8 2" xfId="3204" xr:uid="{00000000-0005-0000-0000-0000FE670000}"/>
    <cellStyle name="Standaard 4 4 4 8 2 2" xfId="7871" xr:uid="{00000000-0005-0000-0000-0000FF670000}"/>
    <cellStyle name="Standaard 4 4 4 8 2 2 2" xfId="30075" xr:uid="{00000000-0005-0000-0000-000000680000}"/>
    <cellStyle name="Standaard 4 4 4 8 2 3" xfId="13148" xr:uid="{00000000-0005-0000-0000-000001680000}"/>
    <cellStyle name="Standaard 4 4 4 8 2 3 2" xfId="30076" xr:uid="{00000000-0005-0000-0000-000002680000}"/>
    <cellStyle name="Standaard 4 4 4 8 2 4" xfId="17816" xr:uid="{00000000-0005-0000-0000-000003680000}"/>
    <cellStyle name="Standaard 4 4 4 8 2 5" xfId="30074" xr:uid="{00000000-0005-0000-0000-000004680000}"/>
    <cellStyle name="Standaard 4 4 4 8 3" xfId="5540" xr:uid="{00000000-0005-0000-0000-000005680000}"/>
    <cellStyle name="Standaard 4 4 4 8 3 2" xfId="30077" xr:uid="{00000000-0005-0000-0000-000006680000}"/>
    <cellStyle name="Standaard 4 4 4 8 4" xfId="13147" xr:uid="{00000000-0005-0000-0000-000007680000}"/>
    <cellStyle name="Standaard 4 4 4 8 4 2" xfId="30078" xr:uid="{00000000-0005-0000-0000-000008680000}"/>
    <cellStyle name="Standaard 4 4 4 8 5" xfId="17815" xr:uid="{00000000-0005-0000-0000-000009680000}"/>
    <cellStyle name="Standaard 4 4 4 8 6" xfId="30073" xr:uid="{00000000-0005-0000-0000-00000A680000}"/>
    <cellStyle name="Standaard 4 4 4 9" xfId="2427" xr:uid="{00000000-0005-0000-0000-00000B680000}"/>
    <cellStyle name="Standaard 4 4 4 9 2" xfId="7094" xr:uid="{00000000-0005-0000-0000-00000C680000}"/>
    <cellStyle name="Standaard 4 4 4 9 2 2" xfId="30080" xr:uid="{00000000-0005-0000-0000-00000D680000}"/>
    <cellStyle name="Standaard 4 4 4 9 3" xfId="13149" xr:uid="{00000000-0005-0000-0000-00000E680000}"/>
    <cellStyle name="Standaard 4 4 4 9 3 2" xfId="30081" xr:uid="{00000000-0005-0000-0000-00000F680000}"/>
    <cellStyle name="Standaard 4 4 4 9 4" xfId="17817" xr:uid="{00000000-0005-0000-0000-000010680000}"/>
    <cellStyle name="Standaard 4 4 4 9 5" xfId="30079" xr:uid="{00000000-0005-0000-0000-000011680000}"/>
    <cellStyle name="Standaard 4 4 5" xfId="90" xr:uid="{00000000-0005-0000-0000-000012680000}"/>
    <cellStyle name="Standaard 4 4 5 10" xfId="17818" xr:uid="{00000000-0005-0000-0000-000013680000}"/>
    <cellStyle name="Standaard 4 4 5 11" xfId="30082" xr:uid="{00000000-0005-0000-0000-000014680000}"/>
    <cellStyle name="Standaard 4 4 5 2" xfId="157" xr:uid="{00000000-0005-0000-0000-000015680000}"/>
    <cellStyle name="Standaard 4 4 5 2 10" xfId="30083" xr:uid="{00000000-0005-0000-0000-000016680000}"/>
    <cellStyle name="Standaard 4 4 5 2 2" xfId="351" xr:uid="{00000000-0005-0000-0000-000017680000}"/>
    <cellStyle name="Standaard 4 4 5 2 2 2" xfId="742" xr:uid="{00000000-0005-0000-0000-000018680000}"/>
    <cellStyle name="Standaard 4 4 5 2 2 2 2" xfId="2300" xr:uid="{00000000-0005-0000-0000-000019680000}"/>
    <cellStyle name="Standaard 4 4 5 2 2 2 2 2" xfId="4631" xr:uid="{00000000-0005-0000-0000-00001A680000}"/>
    <cellStyle name="Standaard 4 4 5 2 2 2 2 2 2" xfId="9298" xr:uid="{00000000-0005-0000-0000-00001B680000}"/>
    <cellStyle name="Standaard 4 4 5 2 2 2 2 2 2 2" xfId="30088" xr:uid="{00000000-0005-0000-0000-00001C680000}"/>
    <cellStyle name="Standaard 4 4 5 2 2 2 2 2 3" xfId="13155" xr:uid="{00000000-0005-0000-0000-00001D680000}"/>
    <cellStyle name="Standaard 4 4 5 2 2 2 2 2 3 2" xfId="30089" xr:uid="{00000000-0005-0000-0000-00001E680000}"/>
    <cellStyle name="Standaard 4 4 5 2 2 2 2 2 4" xfId="17823" xr:uid="{00000000-0005-0000-0000-00001F680000}"/>
    <cellStyle name="Standaard 4 4 5 2 2 2 2 2 5" xfId="30087" xr:uid="{00000000-0005-0000-0000-000020680000}"/>
    <cellStyle name="Standaard 4 4 5 2 2 2 2 3" xfId="6967" xr:uid="{00000000-0005-0000-0000-000021680000}"/>
    <cellStyle name="Standaard 4 4 5 2 2 2 2 3 2" xfId="30090" xr:uid="{00000000-0005-0000-0000-000022680000}"/>
    <cellStyle name="Standaard 4 4 5 2 2 2 2 4" xfId="13154" xr:uid="{00000000-0005-0000-0000-000023680000}"/>
    <cellStyle name="Standaard 4 4 5 2 2 2 2 4 2" xfId="30091" xr:uid="{00000000-0005-0000-0000-000024680000}"/>
    <cellStyle name="Standaard 4 4 5 2 2 2 2 5" xfId="17822" xr:uid="{00000000-0005-0000-0000-000025680000}"/>
    <cellStyle name="Standaard 4 4 5 2 2 2 2 6" xfId="30086" xr:uid="{00000000-0005-0000-0000-000026680000}"/>
    <cellStyle name="Standaard 4 4 5 2 2 2 3" xfId="1523" xr:uid="{00000000-0005-0000-0000-000027680000}"/>
    <cellStyle name="Standaard 4 4 5 2 2 2 3 2" xfId="3854" xr:uid="{00000000-0005-0000-0000-000028680000}"/>
    <cellStyle name="Standaard 4 4 5 2 2 2 3 2 2" xfId="8521" xr:uid="{00000000-0005-0000-0000-000029680000}"/>
    <cellStyle name="Standaard 4 4 5 2 2 2 3 2 2 2" xfId="30094" xr:uid="{00000000-0005-0000-0000-00002A680000}"/>
    <cellStyle name="Standaard 4 4 5 2 2 2 3 2 3" xfId="13157" xr:uid="{00000000-0005-0000-0000-00002B680000}"/>
    <cellStyle name="Standaard 4 4 5 2 2 2 3 2 3 2" xfId="30095" xr:uid="{00000000-0005-0000-0000-00002C680000}"/>
    <cellStyle name="Standaard 4 4 5 2 2 2 3 2 4" xfId="17825" xr:uid="{00000000-0005-0000-0000-00002D680000}"/>
    <cellStyle name="Standaard 4 4 5 2 2 2 3 2 5" xfId="30093" xr:uid="{00000000-0005-0000-0000-00002E680000}"/>
    <cellStyle name="Standaard 4 4 5 2 2 2 3 3" xfId="6190" xr:uid="{00000000-0005-0000-0000-00002F680000}"/>
    <cellStyle name="Standaard 4 4 5 2 2 2 3 3 2" xfId="30096" xr:uid="{00000000-0005-0000-0000-000030680000}"/>
    <cellStyle name="Standaard 4 4 5 2 2 2 3 4" xfId="13156" xr:uid="{00000000-0005-0000-0000-000031680000}"/>
    <cellStyle name="Standaard 4 4 5 2 2 2 3 4 2" xfId="30097" xr:uid="{00000000-0005-0000-0000-000032680000}"/>
    <cellStyle name="Standaard 4 4 5 2 2 2 3 5" xfId="17824" xr:uid="{00000000-0005-0000-0000-000033680000}"/>
    <cellStyle name="Standaard 4 4 5 2 2 2 3 6" xfId="30092" xr:uid="{00000000-0005-0000-0000-000034680000}"/>
    <cellStyle name="Standaard 4 4 5 2 2 2 4" xfId="3077" xr:uid="{00000000-0005-0000-0000-000035680000}"/>
    <cellStyle name="Standaard 4 4 5 2 2 2 4 2" xfId="7744" xr:uid="{00000000-0005-0000-0000-000036680000}"/>
    <cellStyle name="Standaard 4 4 5 2 2 2 4 2 2" xfId="30099" xr:uid="{00000000-0005-0000-0000-000037680000}"/>
    <cellStyle name="Standaard 4 4 5 2 2 2 4 3" xfId="13158" xr:uid="{00000000-0005-0000-0000-000038680000}"/>
    <cellStyle name="Standaard 4 4 5 2 2 2 4 3 2" xfId="30100" xr:uid="{00000000-0005-0000-0000-000039680000}"/>
    <cellStyle name="Standaard 4 4 5 2 2 2 4 4" xfId="17826" xr:uid="{00000000-0005-0000-0000-00003A680000}"/>
    <cellStyle name="Standaard 4 4 5 2 2 2 4 5" xfId="30098" xr:uid="{00000000-0005-0000-0000-00003B680000}"/>
    <cellStyle name="Standaard 4 4 5 2 2 2 5" xfId="5413" xr:uid="{00000000-0005-0000-0000-00003C680000}"/>
    <cellStyle name="Standaard 4 4 5 2 2 2 5 2" xfId="30101" xr:uid="{00000000-0005-0000-0000-00003D680000}"/>
    <cellStyle name="Standaard 4 4 5 2 2 2 6" xfId="13153" xr:uid="{00000000-0005-0000-0000-00003E680000}"/>
    <cellStyle name="Standaard 4 4 5 2 2 2 6 2" xfId="30102" xr:uid="{00000000-0005-0000-0000-00003F680000}"/>
    <cellStyle name="Standaard 4 4 5 2 2 2 7" xfId="17821" xr:uid="{00000000-0005-0000-0000-000040680000}"/>
    <cellStyle name="Standaard 4 4 5 2 2 2 8" xfId="30085" xr:uid="{00000000-0005-0000-0000-000041680000}"/>
    <cellStyle name="Standaard 4 4 5 2 2 3" xfId="1912" xr:uid="{00000000-0005-0000-0000-000042680000}"/>
    <cellStyle name="Standaard 4 4 5 2 2 3 2" xfId="4243" xr:uid="{00000000-0005-0000-0000-000043680000}"/>
    <cellStyle name="Standaard 4 4 5 2 2 3 2 2" xfId="8910" xr:uid="{00000000-0005-0000-0000-000044680000}"/>
    <cellStyle name="Standaard 4 4 5 2 2 3 2 2 2" xfId="30105" xr:uid="{00000000-0005-0000-0000-000045680000}"/>
    <cellStyle name="Standaard 4 4 5 2 2 3 2 3" xfId="13160" xr:uid="{00000000-0005-0000-0000-000046680000}"/>
    <cellStyle name="Standaard 4 4 5 2 2 3 2 3 2" xfId="30106" xr:uid="{00000000-0005-0000-0000-000047680000}"/>
    <cellStyle name="Standaard 4 4 5 2 2 3 2 4" xfId="17828" xr:uid="{00000000-0005-0000-0000-000048680000}"/>
    <cellStyle name="Standaard 4 4 5 2 2 3 2 5" xfId="30104" xr:uid="{00000000-0005-0000-0000-000049680000}"/>
    <cellStyle name="Standaard 4 4 5 2 2 3 3" xfId="6579" xr:uid="{00000000-0005-0000-0000-00004A680000}"/>
    <cellStyle name="Standaard 4 4 5 2 2 3 3 2" xfId="30107" xr:uid="{00000000-0005-0000-0000-00004B680000}"/>
    <cellStyle name="Standaard 4 4 5 2 2 3 4" xfId="13159" xr:uid="{00000000-0005-0000-0000-00004C680000}"/>
    <cellStyle name="Standaard 4 4 5 2 2 3 4 2" xfId="30108" xr:uid="{00000000-0005-0000-0000-00004D680000}"/>
    <cellStyle name="Standaard 4 4 5 2 2 3 5" xfId="17827" xr:uid="{00000000-0005-0000-0000-00004E680000}"/>
    <cellStyle name="Standaard 4 4 5 2 2 3 6" xfId="30103" xr:uid="{00000000-0005-0000-0000-00004F680000}"/>
    <cellStyle name="Standaard 4 4 5 2 2 4" xfId="1135" xr:uid="{00000000-0005-0000-0000-000050680000}"/>
    <cellStyle name="Standaard 4 4 5 2 2 4 2" xfId="3466" xr:uid="{00000000-0005-0000-0000-000051680000}"/>
    <cellStyle name="Standaard 4 4 5 2 2 4 2 2" xfId="8133" xr:uid="{00000000-0005-0000-0000-000052680000}"/>
    <cellStyle name="Standaard 4 4 5 2 2 4 2 2 2" xfId="30111" xr:uid="{00000000-0005-0000-0000-000053680000}"/>
    <cellStyle name="Standaard 4 4 5 2 2 4 2 3" xfId="13162" xr:uid="{00000000-0005-0000-0000-000054680000}"/>
    <cellStyle name="Standaard 4 4 5 2 2 4 2 3 2" xfId="30112" xr:uid="{00000000-0005-0000-0000-000055680000}"/>
    <cellStyle name="Standaard 4 4 5 2 2 4 2 4" xfId="17830" xr:uid="{00000000-0005-0000-0000-000056680000}"/>
    <cellStyle name="Standaard 4 4 5 2 2 4 2 5" xfId="30110" xr:uid="{00000000-0005-0000-0000-000057680000}"/>
    <cellStyle name="Standaard 4 4 5 2 2 4 3" xfId="5802" xr:uid="{00000000-0005-0000-0000-000058680000}"/>
    <cellStyle name="Standaard 4 4 5 2 2 4 3 2" xfId="30113" xr:uid="{00000000-0005-0000-0000-000059680000}"/>
    <cellStyle name="Standaard 4 4 5 2 2 4 4" xfId="13161" xr:uid="{00000000-0005-0000-0000-00005A680000}"/>
    <cellStyle name="Standaard 4 4 5 2 2 4 4 2" xfId="30114" xr:uid="{00000000-0005-0000-0000-00005B680000}"/>
    <cellStyle name="Standaard 4 4 5 2 2 4 5" xfId="17829" xr:uid="{00000000-0005-0000-0000-00005C680000}"/>
    <cellStyle name="Standaard 4 4 5 2 2 4 6" xfId="30109" xr:uid="{00000000-0005-0000-0000-00005D680000}"/>
    <cellStyle name="Standaard 4 4 5 2 2 5" xfId="2689" xr:uid="{00000000-0005-0000-0000-00005E680000}"/>
    <cellStyle name="Standaard 4 4 5 2 2 5 2" xfId="7356" xr:uid="{00000000-0005-0000-0000-00005F680000}"/>
    <cellStyle name="Standaard 4 4 5 2 2 5 2 2" xfId="30116" xr:uid="{00000000-0005-0000-0000-000060680000}"/>
    <cellStyle name="Standaard 4 4 5 2 2 5 3" xfId="13163" xr:uid="{00000000-0005-0000-0000-000061680000}"/>
    <cellStyle name="Standaard 4 4 5 2 2 5 3 2" xfId="30117" xr:uid="{00000000-0005-0000-0000-000062680000}"/>
    <cellStyle name="Standaard 4 4 5 2 2 5 4" xfId="17831" xr:uid="{00000000-0005-0000-0000-000063680000}"/>
    <cellStyle name="Standaard 4 4 5 2 2 5 5" xfId="30115" xr:uid="{00000000-0005-0000-0000-000064680000}"/>
    <cellStyle name="Standaard 4 4 5 2 2 6" xfId="5025" xr:uid="{00000000-0005-0000-0000-000065680000}"/>
    <cellStyle name="Standaard 4 4 5 2 2 6 2" xfId="30118" xr:uid="{00000000-0005-0000-0000-000066680000}"/>
    <cellStyle name="Standaard 4 4 5 2 2 7" xfId="13152" xr:uid="{00000000-0005-0000-0000-000067680000}"/>
    <cellStyle name="Standaard 4 4 5 2 2 7 2" xfId="30119" xr:uid="{00000000-0005-0000-0000-000068680000}"/>
    <cellStyle name="Standaard 4 4 5 2 2 8" xfId="17820" xr:uid="{00000000-0005-0000-0000-000069680000}"/>
    <cellStyle name="Standaard 4 4 5 2 2 9" xfId="30084" xr:uid="{00000000-0005-0000-0000-00006A680000}"/>
    <cellStyle name="Standaard 4 4 5 2 3" xfId="548" xr:uid="{00000000-0005-0000-0000-00006B680000}"/>
    <cellStyle name="Standaard 4 4 5 2 3 2" xfId="2106" xr:uid="{00000000-0005-0000-0000-00006C680000}"/>
    <cellStyle name="Standaard 4 4 5 2 3 2 2" xfId="4437" xr:uid="{00000000-0005-0000-0000-00006D680000}"/>
    <cellStyle name="Standaard 4 4 5 2 3 2 2 2" xfId="9104" xr:uid="{00000000-0005-0000-0000-00006E680000}"/>
    <cellStyle name="Standaard 4 4 5 2 3 2 2 2 2" xfId="30123" xr:uid="{00000000-0005-0000-0000-00006F680000}"/>
    <cellStyle name="Standaard 4 4 5 2 3 2 2 3" xfId="13166" xr:uid="{00000000-0005-0000-0000-000070680000}"/>
    <cellStyle name="Standaard 4 4 5 2 3 2 2 3 2" xfId="30124" xr:uid="{00000000-0005-0000-0000-000071680000}"/>
    <cellStyle name="Standaard 4 4 5 2 3 2 2 4" xfId="17834" xr:uid="{00000000-0005-0000-0000-000072680000}"/>
    <cellStyle name="Standaard 4 4 5 2 3 2 2 5" xfId="30122" xr:uid="{00000000-0005-0000-0000-000073680000}"/>
    <cellStyle name="Standaard 4 4 5 2 3 2 3" xfId="6773" xr:uid="{00000000-0005-0000-0000-000074680000}"/>
    <cellStyle name="Standaard 4 4 5 2 3 2 3 2" xfId="30125" xr:uid="{00000000-0005-0000-0000-000075680000}"/>
    <cellStyle name="Standaard 4 4 5 2 3 2 4" xfId="13165" xr:uid="{00000000-0005-0000-0000-000076680000}"/>
    <cellStyle name="Standaard 4 4 5 2 3 2 4 2" xfId="30126" xr:uid="{00000000-0005-0000-0000-000077680000}"/>
    <cellStyle name="Standaard 4 4 5 2 3 2 5" xfId="17833" xr:uid="{00000000-0005-0000-0000-000078680000}"/>
    <cellStyle name="Standaard 4 4 5 2 3 2 6" xfId="30121" xr:uid="{00000000-0005-0000-0000-000079680000}"/>
    <cellStyle name="Standaard 4 4 5 2 3 3" xfId="1329" xr:uid="{00000000-0005-0000-0000-00007A680000}"/>
    <cellStyle name="Standaard 4 4 5 2 3 3 2" xfId="3660" xr:uid="{00000000-0005-0000-0000-00007B680000}"/>
    <cellStyle name="Standaard 4 4 5 2 3 3 2 2" xfId="8327" xr:uid="{00000000-0005-0000-0000-00007C680000}"/>
    <cellStyle name="Standaard 4 4 5 2 3 3 2 2 2" xfId="30129" xr:uid="{00000000-0005-0000-0000-00007D680000}"/>
    <cellStyle name="Standaard 4 4 5 2 3 3 2 3" xfId="13168" xr:uid="{00000000-0005-0000-0000-00007E680000}"/>
    <cellStyle name="Standaard 4 4 5 2 3 3 2 3 2" xfId="30130" xr:uid="{00000000-0005-0000-0000-00007F680000}"/>
    <cellStyle name="Standaard 4 4 5 2 3 3 2 4" xfId="17836" xr:uid="{00000000-0005-0000-0000-000080680000}"/>
    <cellStyle name="Standaard 4 4 5 2 3 3 2 5" xfId="30128" xr:uid="{00000000-0005-0000-0000-000081680000}"/>
    <cellStyle name="Standaard 4 4 5 2 3 3 3" xfId="5996" xr:uid="{00000000-0005-0000-0000-000082680000}"/>
    <cellStyle name="Standaard 4 4 5 2 3 3 3 2" xfId="30131" xr:uid="{00000000-0005-0000-0000-000083680000}"/>
    <cellStyle name="Standaard 4 4 5 2 3 3 4" xfId="13167" xr:uid="{00000000-0005-0000-0000-000084680000}"/>
    <cellStyle name="Standaard 4 4 5 2 3 3 4 2" xfId="30132" xr:uid="{00000000-0005-0000-0000-000085680000}"/>
    <cellStyle name="Standaard 4 4 5 2 3 3 5" xfId="17835" xr:uid="{00000000-0005-0000-0000-000086680000}"/>
    <cellStyle name="Standaard 4 4 5 2 3 3 6" xfId="30127" xr:uid="{00000000-0005-0000-0000-000087680000}"/>
    <cellStyle name="Standaard 4 4 5 2 3 4" xfId="2883" xr:uid="{00000000-0005-0000-0000-000088680000}"/>
    <cellStyle name="Standaard 4 4 5 2 3 4 2" xfId="7550" xr:uid="{00000000-0005-0000-0000-000089680000}"/>
    <cellStyle name="Standaard 4 4 5 2 3 4 2 2" xfId="30134" xr:uid="{00000000-0005-0000-0000-00008A680000}"/>
    <cellStyle name="Standaard 4 4 5 2 3 4 3" xfId="13169" xr:uid="{00000000-0005-0000-0000-00008B680000}"/>
    <cellStyle name="Standaard 4 4 5 2 3 4 3 2" xfId="30135" xr:uid="{00000000-0005-0000-0000-00008C680000}"/>
    <cellStyle name="Standaard 4 4 5 2 3 4 4" xfId="17837" xr:uid="{00000000-0005-0000-0000-00008D680000}"/>
    <cellStyle name="Standaard 4 4 5 2 3 4 5" xfId="30133" xr:uid="{00000000-0005-0000-0000-00008E680000}"/>
    <cellStyle name="Standaard 4 4 5 2 3 5" xfId="5219" xr:uid="{00000000-0005-0000-0000-00008F680000}"/>
    <cellStyle name="Standaard 4 4 5 2 3 5 2" xfId="30136" xr:uid="{00000000-0005-0000-0000-000090680000}"/>
    <cellStyle name="Standaard 4 4 5 2 3 6" xfId="13164" xr:uid="{00000000-0005-0000-0000-000091680000}"/>
    <cellStyle name="Standaard 4 4 5 2 3 6 2" xfId="30137" xr:uid="{00000000-0005-0000-0000-000092680000}"/>
    <cellStyle name="Standaard 4 4 5 2 3 7" xfId="17832" xr:uid="{00000000-0005-0000-0000-000093680000}"/>
    <cellStyle name="Standaard 4 4 5 2 3 8" xfId="30120" xr:uid="{00000000-0005-0000-0000-000094680000}"/>
    <cellStyle name="Standaard 4 4 5 2 4" xfId="1718" xr:uid="{00000000-0005-0000-0000-000095680000}"/>
    <cellStyle name="Standaard 4 4 5 2 4 2" xfId="4049" xr:uid="{00000000-0005-0000-0000-000096680000}"/>
    <cellStyle name="Standaard 4 4 5 2 4 2 2" xfId="8716" xr:uid="{00000000-0005-0000-0000-000097680000}"/>
    <cellStyle name="Standaard 4 4 5 2 4 2 2 2" xfId="30140" xr:uid="{00000000-0005-0000-0000-000098680000}"/>
    <cellStyle name="Standaard 4 4 5 2 4 2 3" xfId="13171" xr:uid="{00000000-0005-0000-0000-000099680000}"/>
    <cellStyle name="Standaard 4 4 5 2 4 2 3 2" xfId="30141" xr:uid="{00000000-0005-0000-0000-00009A680000}"/>
    <cellStyle name="Standaard 4 4 5 2 4 2 4" xfId="17839" xr:uid="{00000000-0005-0000-0000-00009B680000}"/>
    <cellStyle name="Standaard 4 4 5 2 4 2 5" xfId="30139" xr:uid="{00000000-0005-0000-0000-00009C680000}"/>
    <cellStyle name="Standaard 4 4 5 2 4 3" xfId="6385" xr:uid="{00000000-0005-0000-0000-00009D680000}"/>
    <cellStyle name="Standaard 4 4 5 2 4 3 2" xfId="30142" xr:uid="{00000000-0005-0000-0000-00009E680000}"/>
    <cellStyle name="Standaard 4 4 5 2 4 4" xfId="13170" xr:uid="{00000000-0005-0000-0000-00009F680000}"/>
    <cellStyle name="Standaard 4 4 5 2 4 4 2" xfId="30143" xr:uid="{00000000-0005-0000-0000-0000A0680000}"/>
    <cellStyle name="Standaard 4 4 5 2 4 5" xfId="17838" xr:uid="{00000000-0005-0000-0000-0000A1680000}"/>
    <cellStyle name="Standaard 4 4 5 2 4 6" xfId="30138" xr:uid="{00000000-0005-0000-0000-0000A2680000}"/>
    <cellStyle name="Standaard 4 4 5 2 5" xfId="941" xr:uid="{00000000-0005-0000-0000-0000A3680000}"/>
    <cellStyle name="Standaard 4 4 5 2 5 2" xfId="3272" xr:uid="{00000000-0005-0000-0000-0000A4680000}"/>
    <cellStyle name="Standaard 4 4 5 2 5 2 2" xfId="7939" xr:uid="{00000000-0005-0000-0000-0000A5680000}"/>
    <cellStyle name="Standaard 4 4 5 2 5 2 2 2" xfId="30146" xr:uid="{00000000-0005-0000-0000-0000A6680000}"/>
    <cellStyle name="Standaard 4 4 5 2 5 2 3" xfId="13173" xr:uid="{00000000-0005-0000-0000-0000A7680000}"/>
    <cellStyle name="Standaard 4 4 5 2 5 2 3 2" xfId="30147" xr:uid="{00000000-0005-0000-0000-0000A8680000}"/>
    <cellStyle name="Standaard 4 4 5 2 5 2 4" xfId="17841" xr:uid="{00000000-0005-0000-0000-0000A9680000}"/>
    <cellStyle name="Standaard 4 4 5 2 5 2 5" xfId="30145" xr:uid="{00000000-0005-0000-0000-0000AA680000}"/>
    <cellStyle name="Standaard 4 4 5 2 5 3" xfId="5608" xr:uid="{00000000-0005-0000-0000-0000AB680000}"/>
    <cellStyle name="Standaard 4 4 5 2 5 3 2" xfId="30148" xr:uid="{00000000-0005-0000-0000-0000AC680000}"/>
    <cellStyle name="Standaard 4 4 5 2 5 4" xfId="13172" xr:uid="{00000000-0005-0000-0000-0000AD680000}"/>
    <cellStyle name="Standaard 4 4 5 2 5 4 2" xfId="30149" xr:uid="{00000000-0005-0000-0000-0000AE680000}"/>
    <cellStyle name="Standaard 4 4 5 2 5 5" xfId="17840" xr:uid="{00000000-0005-0000-0000-0000AF680000}"/>
    <cellStyle name="Standaard 4 4 5 2 5 6" xfId="30144" xr:uid="{00000000-0005-0000-0000-0000B0680000}"/>
    <cellStyle name="Standaard 4 4 5 2 6" xfId="2495" xr:uid="{00000000-0005-0000-0000-0000B1680000}"/>
    <cellStyle name="Standaard 4 4 5 2 6 2" xfId="7162" xr:uid="{00000000-0005-0000-0000-0000B2680000}"/>
    <cellStyle name="Standaard 4 4 5 2 6 2 2" xfId="30151" xr:uid="{00000000-0005-0000-0000-0000B3680000}"/>
    <cellStyle name="Standaard 4 4 5 2 6 3" xfId="13174" xr:uid="{00000000-0005-0000-0000-0000B4680000}"/>
    <cellStyle name="Standaard 4 4 5 2 6 3 2" xfId="30152" xr:uid="{00000000-0005-0000-0000-0000B5680000}"/>
    <cellStyle name="Standaard 4 4 5 2 6 4" xfId="17842" xr:uid="{00000000-0005-0000-0000-0000B6680000}"/>
    <cellStyle name="Standaard 4 4 5 2 6 5" xfId="30150" xr:uid="{00000000-0005-0000-0000-0000B7680000}"/>
    <cellStyle name="Standaard 4 4 5 2 7" xfId="4831" xr:uid="{00000000-0005-0000-0000-0000B8680000}"/>
    <cellStyle name="Standaard 4 4 5 2 7 2" xfId="30153" xr:uid="{00000000-0005-0000-0000-0000B9680000}"/>
    <cellStyle name="Standaard 4 4 5 2 8" xfId="13151" xr:uid="{00000000-0005-0000-0000-0000BA680000}"/>
    <cellStyle name="Standaard 4 4 5 2 8 2" xfId="30154" xr:uid="{00000000-0005-0000-0000-0000BB680000}"/>
    <cellStyle name="Standaard 4 4 5 2 9" xfId="17819" xr:uid="{00000000-0005-0000-0000-0000BC680000}"/>
    <cellStyle name="Standaard 4 4 5 3" xfId="286" xr:uid="{00000000-0005-0000-0000-0000BD680000}"/>
    <cellStyle name="Standaard 4 4 5 3 2" xfId="677" xr:uid="{00000000-0005-0000-0000-0000BE680000}"/>
    <cellStyle name="Standaard 4 4 5 3 2 2" xfId="2235" xr:uid="{00000000-0005-0000-0000-0000BF680000}"/>
    <cellStyle name="Standaard 4 4 5 3 2 2 2" xfId="4566" xr:uid="{00000000-0005-0000-0000-0000C0680000}"/>
    <cellStyle name="Standaard 4 4 5 3 2 2 2 2" xfId="9233" xr:uid="{00000000-0005-0000-0000-0000C1680000}"/>
    <cellStyle name="Standaard 4 4 5 3 2 2 2 2 2" xfId="30159" xr:uid="{00000000-0005-0000-0000-0000C2680000}"/>
    <cellStyle name="Standaard 4 4 5 3 2 2 2 3" xfId="13178" xr:uid="{00000000-0005-0000-0000-0000C3680000}"/>
    <cellStyle name="Standaard 4 4 5 3 2 2 2 3 2" xfId="30160" xr:uid="{00000000-0005-0000-0000-0000C4680000}"/>
    <cellStyle name="Standaard 4 4 5 3 2 2 2 4" xfId="17846" xr:uid="{00000000-0005-0000-0000-0000C5680000}"/>
    <cellStyle name="Standaard 4 4 5 3 2 2 2 5" xfId="30158" xr:uid="{00000000-0005-0000-0000-0000C6680000}"/>
    <cellStyle name="Standaard 4 4 5 3 2 2 3" xfId="6902" xr:uid="{00000000-0005-0000-0000-0000C7680000}"/>
    <cellStyle name="Standaard 4 4 5 3 2 2 3 2" xfId="30161" xr:uid="{00000000-0005-0000-0000-0000C8680000}"/>
    <cellStyle name="Standaard 4 4 5 3 2 2 4" xfId="13177" xr:uid="{00000000-0005-0000-0000-0000C9680000}"/>
    <cellStyle name="Standaard 4 4 5 3 2 2 4 2" xfId="30162" xr:uid="{00000000-0005-0000-0000-0000CA680000}"/>
    <cellStyle name="Standaard 4 4 5 3 2 2 5" xfId="17845" xr:uid="{00000000-0005-0000-0000-0000CB680000}"/>
    <cellStyle name="Standaard 4 4 5 3 2 2 6" xfId="30157" xr:uid="{00000000-0005-0000-0000-0000CC680000}"/>
    <cellStyle name="Standaard 4 4 5 3 2 3" xfId="1458" xr:uid="{00000000-0005-0000-0000-0000CD680000}"/>
    <cellStyle name="Standaard 4 4 5 3 2 3 2" xfId="3789" xr:uid="{00000000-0005-0000-0000-0000CE680000}"/>
    <cellStyle name="Standaard 4 4 5 3 2 3 2 2" xfId="8456" xr:uid="{00000000-0005-0000-0000-0000CF680000}"/>
    <cellStyle name="Standaard 4 4 5 3 2 3 2 2 2" xfId="30165" xr:uid="{00000000-0005-0000-0000-0000D0680000}"/>
    <cellStyle name="Standaard 4 4 5 3 2 3 2 3" xfId="13180" xr:uid="{00000000-0005-0000-0000-0000D1680000}"/>
    <cellStyle name="Standaard 4 4 5 3 2 3 2 3 2" xfId="30166" xr:uid="{00000000-0005-0000-0000-0000D2680000}"/>
    <cellStyle name="Standaard 4 4 5 3 2 3 2 4" xfId="17848" xr:uid="{00000000-0005-0000-0000-0000D3680000}"/>
    <cellStyle name="Standaard 4 4 5 3 2 3 2 5" xfId="30164" xr:uid="{00000000-0005-0000-0000-0000D4680000}"/>
    <cellStyle name="Standaard 4 4 5 3 2 3 3" xfId="6125" xr:uid="{00000000-0005-0000-0000-0000D5680000}"/>
    <cellStyle name="Standaard 4 4 5 3 2 3 3 2" xfId="30167" xr:uid="{00000000-0005-0000-0000-0000D6680000}"/>
    <cellStyle name="Standaard 4 4 5 3 2 3 4" xfId="13179" xr:uid="{00000000-0005-0000-0000-0000D7680000}"/>
    <cellStyle name="Standaard 4 4 5 3 2 3 4 2" xfId="30168" xr:uid="{00000000-0005-0000-0000-0000D8680000}"/>
    <cellStyle name="Standaard 4 4 5 3 2 3 5" xfId="17847" xr:uid="{00000000-0005-0000-0000-0000D9680000}"/>
    <cellStyle name="Standaard 4 4 5 3 2 3 6" xfId="30163" xr:uid="{00000000-0005-0000-0000-0000DA680000}"/>
    <cellStyle name="Standaard 4 4 5 3 2 4" xfId="3012" xr:uid="{00000000-0005-0000-0000-0000DB680000}"/>
    <cellStyle name="Standaard 4 4 5 3 2 4 2" xfId="7679" xr:uid="{00000000-0005-0000-0000-0000DC680000}"/>
    <cellStyle name="Standaard 4 4 5 3 2 4 2 2" xfId="30170" xr:uid="{00000000-0005-0000-0000-0000DD680000}"/>
    <cellStyle name="Standaard 4 4 5 3 2 4 3" xfId="13181" xr:uid="{00000000-0005-0000-0000-0000DE680000}"/>
    <cellStyle name="Standaard 4 4 5 3 2 4 3 2" xfId="30171" xr:uid="{00000000-0005-0000-0000-0000DF680000}"/>
    <cellStyle name="Standaard 4 4 5 3 2 4 4" xfId="17849" xr:uid="{00000000-0005-0000-0000-0000E0680000}"/>
    <cellStyle name="Standaard 4 4 5 3 2 4 5" xfId="30169" xr:uid="{00000000-0005-0000-0000-0000E1680000}"/>
    <cellStyle name="Standaard 4 4 5 3 2 5" xfId="5348" xr:uid="{00000000-0005-0000-0000-0000E2680000}"/>
    <cellStyle name="Standaard 4 4 5 3 2 5 2" xfId="30172" xr:uid="{00000000-0005-0000-0000-0000E3680000}"/>
    <cellStyle name="Standaard 4 4 5 3 2 6" xfId="13176" xr:uid="{00000000-0005-0000-0000-0000E4680000}"/>
    <cellStyle name="Standaard 4 4 5 3 2 6 2" xfId="30173" xr:uid="{00000000-0005-0000-0000-0000E5680000}"/>
    <cellStyle name="Standaard 4 4 5 3 2 7" xfId="17844" xr:uid="{00000000-0005-0000-0000-0000E6680000}"/>
    <cellStyle name="Standaard 4 4 5 3 2 8" xfId="30156" xr:uid="{00000000-0005-0000-0000-0000E7680000}"/>
    <cellStyle name="Standaard 4 4 5 3 3" xfId="1847" xr:uid="{00000000-0005-0000-0000-0000E8680000}"/>
    <cellStyle name="Standaard 4 4 5 3 3 2" xfId="4178" xr:uid="{00000000-0005-0000-0000-0000E9680000}"/>
    <cellStyle name="Standaard 4 4 5 3 3 2 2" xfId="8845" xr:uid="{00000000-0005-0000-0000-0000EA680000}"/>
    <cellStyle name="Standaard 4 4 5 3 3 2 2 2" xfId="30176" xr:uid="{00000000-0005-0000-0000-0000EB680000}"/>
    <cellStyle name="Standaard 4 4 5 3 3 2 3" xfId="13183" xr:uid="{00000000-0005-0000-0000-0000EC680000}"/>
    <cellStyle name="Standaard 4 4 5 3 3 2 3 2" xfId="30177" xr:uid="{00000000-0005-0000-0000-0000ED680000}"/>
    <cellStyle name="Standaard 4 4 5 3 3 2 4" xfId="17851" xr:uid="{00000000-0005-0000-0000-0000EE680000}"/>
    <cellStyle name="Standaard 4 4 5 3 3 2 5" xfId="30175" xr:uid="{00000000-0005-0000-0000-0000EF680000}"/>
    <cellStyle name="Standaard 4 4 5 3 3 3" xfId="6514" xr:uid="{00000000-0005-0000-0000-0000F0680000}"/>
    <cellStyle name="Standaard 4 4 5 3 3 3 2" xfId="30178" xr:uid="{00000000-0005-0000-0000-0000F1680000}"/>
    <cellStyle name="Standaard 4 4 5 3 3 4" xfId="13182" xr:uid="{00000000-0005-0000-0000-0000F2680000}"/>
    <cellStyle name="Standaard 4 4 5 3 3 4 2" xfId="30179" xr:uid="{00000000-0005-0000-0000-0000F3680000}"/>
    <cellStyle name="Standaard 4 4 5 3 3 5" xfId="17850" xr:uid="{00000000-0005-0000-0000-0000F4680000}"/>
    <cellStyle name="Standaard 4 4 5 3 3 6" xfId="30174" xr:uid="{00000000-0005-0000-0000-0000F5680000}"/>
    <cellStyle name="Standaard 4 4 5 3 4" xfId="1070" xr:uid="{00000000-0005-0000-0000-0000F6680000}"/>
    <cellStyle name="Standaard 4 4 5 3 4 2" xfId="3401" xr:uid="{00000000-0005-0000-0000-0000F7680000}"/>
    <cellStyle name="Standaard 4 4 5 3 4 2 2" xfId="8068" xr:uid="{00000000-0005-0000-0000-0000F8680000}"/>
    <cellStyle name="Standaard 4 4 5 3 4 2 2 2" xfId="30182" xr:uid="{00000000-0005-0000-0000-0000F9680000}"/>
    <cellStyle name="Standaard 4 4 5 3 4 2 3" xfId="13185" xr:uid="{00000000-0005-0000-0000-0000FA680000}"/>
    <cellStyle name="Standaard 4 4 5 3 4 2 3 2" xfId="30183" xr:uid="{00000000-0005-0000-0000-0000FB680000}"/>
    <cellStyle name="Standaard 4 4 5 3 4 2 4" xfId="17853" xr:uid="{00000000-0005-0000-0000-0000FC680000}"/>
    <cellStyle name="Standaard 4 4 5 3 4 2 5" xfId="30181" xr:uid="{00000000-0005-0000-0000-0000FD680000}"/>
    <cellStyle name="Standaard 4 4 5 3 4 3" xfId="5737" xr:uid="{00000000-0005-0000-0000-0000FE680000}"/>
    <cellStyle name="Standaard 4 4 5 3 4 3 2" xfId="30184" xr:uid="{00000000-0005-0000-0000-0000FF680000}"/>
    <cellStyle name="Standaard 4 4 5 3 4 4" xfId="13184" xr:uid="{00000000-0005-0000-0000-000000690000}"/>
    <cellStyle name="Standaard 4 4 5 3 4 4 2" xfId="30185" xr:uid="{00000000-0005-0000-0000-000001690000}"/>
    <cellStyle name="Standaard 4 4 5 3 4 5" xfId="17852" xr:uid="{00000000-0005-0000-0000-000002690000}"/>
    <cellStyle name="Standaard 4 4 5 3 4 6" xfId="30180" xr:uid="{00000000-0005-0000-0000-000003690000}"/>
    <cellStyle name="Standaard 4 4 5 3 5" xfId="2624" xr:uid="{00000000-0005-0000-0000-000004690000}"/>
    <cellStyle name="Standaard 4 4 5 3 5 2" xfId="7291" xr:uid="{00000000-0005-0000-0000-000005690000}"/>
    <cellStyle name="Standaard 4 4 5 3 5 2 2" xfId="30187" xr:uid="{00000000-0005-0000-0000-000006690000}"/>
    <cellStyle name="Standaard 4 4 5 3 5 3" xfId="13186" xr:uid="{00000000-0005-0000-0000-000007690000}"/>
    <cellStyle name="Standaard 4 4 5 3 5 3 2" xfId="30188" xr:uid="{00000000-0005-0000-0000-000008690000}"/>
    <cellStyle name="Standaard 4 4 5 3 5 4" xfId="17854" xr:uid="{00000000-0005-0000-0000-000009690000}"/>
    <cellStyle name="Standaard 4 4 5 3 5 5" xfId="30186" xr:uid="{00000000-0005-0000-0000-00000A690000}"/>
    <cellStyle name="Standaard 4 4 5 3 6" xfId="4960" xr:uid="{00000000-0005-0000-0000-00000B690000}"/>
    <cellStyle name="Standaard 4 4 5 3 6 2" xfId="30189" xr:uid="{00000000-0005-0000-0000-00000C690000}"/>
    <cellStyle name="Standaard 4 4 5 3 7" xfId="13175" xr:uid="{00000000-0005-0000-0000-00000D690000}"/>
    <cellStyle name="Standaard 4 4 5 3 7 2" xfId="30190" xr:uid="{00000000-0005-0000-0000-00000E690000}"/>
    <cellStyle name="Standaard 4 4 5 3 8" xfId="17843" xr:uid="{00000000-0005-0000-0000-00000F690000}"/>
    <cellStyle name="Standaard 4 4 5 3 9" xfId="30155" xr:uid="{00000000-0005-0000-0000-000010690000}"/>
    <cellStyle name="Standaard 4 4 5 4" xfId="483" xr:uid="{00000000-0005-0000-0000-000011690000}"/>
    <cellStyle name="Standaard 4 4 5 4 2" xfId="2041" xr:uid="{00000000-0005-0000-0000-000012690000}"/>
    <cellStyle name="Standaard 4 4 5 4 2 2" xfId="4372" xr:uid="{00000000-0005-0000-0000-000013690000}"/>
    <cellStyle name="Standaard 4 4 5 4 2 2 2" xfId="9039" xr:uid="{00000000-0005-0000-0000-000014690000}"/>
    <cellStyle name="Standaard 4 4 5 4 2 2 2 2" xfId="30194" xr:uid="{00000000-0005-0000-0000-000015690000}"/>
    <cellStyle name="Standaard 4 4 5 4 2 2 3" xfId="13189" xr:uid="{00000000-0005-0000-0000-000016690000}"/>
    <cellStyle name="Standaard 4 4 5 4 2 2 3 2" xfId="30195" xr:uid="{00000000-0005-0000-0000-000017690000}"/>
    <cellStyle name="Standaard 4 4 5 4 2 2 4" xfId="17857" xr:uid="{00000000-0005-0000-0000-000018690000}"/>
    <cellStyle name="Standaard 4 4 5 4 2 2 5" xfId="30193" xr:uid="{00000000-0005-0000-0000-000019690000}"/>
    <cellStyle name="Standaard 4 4 5 4 2 3" xfId="6708" xr:uid="{00000000-0005-0000-0000-00001A690000}"/>
    <cellStyle name="Standaard 4 4 5 4 2 3 2" xfId="30196" xr:uid="{00000000-0005-0000-0000-00001B690000}"/>
    <cellStyle name="Standaard 4 4 5 4 2 4" xfId="13188" xr:uid="{00000000-0005-0000-0000-00001C690000}"/>
    <cellStyle name="Standaard 4 4 5 4 2 4 2" xfId="30197" xr:uid="{00000000-0005-0000-0000-00001D690000}"/>
    <cellStyle name="Standaard 4 4 5 4 2 5" xfId="17856" xr:uid="{00000000-0005-0000-0000-00001E690000}"/>
    <cellStyle name="Standaard 4 4 5 4 2 6" xfId="30192" xr:uid="{00000000-0005-0000-0000-00001F690000}"/>
    <cellStyle name="Standaard 4 4 5 4 3" xfId="1264" xr:uid="{00000000-0005-0000-0000-000020690000}"/>
    <cellStyle name="Standaard 4 4 5 4 3 2" xfId="3595" xr:uid="{00000000-0005-0000-0000-000021690000}"/>
    <cellStyle name="Standaard 4 4 5 4 3 2 2" xfId="8262" xr:uid="{00000000-0005-0000-0000-000022690000}"/>
    <cellStyle name="Standaard 4 4 5 4 3 2 2 2" xfId="30200" xr:uid="{00000000-0005-0000-0000-000023690000}"/>
    <cellStyle name="Standaard 4 4 5 4 3 2 3" xfId="13191" xr:uid="{00000000-0005-0000-0000-000024690000}"/>
    <cellStyle name="Standaard 4 4 5 4 3 2 3 2" xfId="30201" xr:uid="{00000000-0005-0000-0000-000025690000}"/>
    <cellStyle name="Standaard 4 4 5 4 3 2 4" xfId="17859" xr:uid="{00000000-0005-0000-0000-000026690000}"/>
    <cellStyle name="Standaard 4 4 5 4 3 2 5" xfId="30199" xr:uid="{00000000-0005-0000-0000-000027690000}"/>
    <cellStyle name="Standaard 4 4 5 4 3 3" xfId="5931" xr:uid="{00000000-0005-0000-0000-000028690000}"/>
    <cellStyle name="Standaard 4 4 5 4 3 3 2" xfId="30202" xr:uid="{00000000-0005-0000-0000-000029690000}"/>
    <cellStyle name="Standaard 4 4 5 4 3 4" xfId="13190" xr:uid="{00000000-0005-0000-0000-00002A690000}"/>
    <cellStyle name="Standaard 4 4 5 4 3 4 2" xfId="30203" xr:uid="{00000000-0005-0000-0000-00002B690000}"/>
    <cellStyle name="Standaard 4 4 5 4 3 5" xfId="17858" xr:uid="{00000000-0005-0000-0000-00002C690000}"/>
    <cellStyle name="Standaard 4 4 5 4 3 6" xfId="30198" xr:uid="{00000000-0005-0000-0000-00002D690000}"/>
    <cellStyle name="Standaard 4 4 5 4 4" xfId="2818" xr:uid="{00000000-0005-0000-0000-00002E690000}"/>
    <cellStyle name="Standaard 4 4 5 4 4 2" xfId="7485" xr:uid="{00000000-0005-0000-0000-00002F690000}"/>
    <cellStyle name="Standaard 4 4 5 4 4 2 2" xfId="30205" xr:uid="{00000000-0005-0000-0000-000030690000}"/>
    <cellStyle name="Standaard 4 4 5 4 4 3" xfId="13192" xr:uid="{00000000-0005-0000-0000-000031690000}"/>
    <cellStyle name="Standaard 4 4 5 4 4 3 2" xfId="30206" xr:uid="{00000000-0005-0000-0000-000032690000}"/>
    <cellStyle name="Standaard 4 4 5 4 4 4" xfId="17860" xr:uid="{00000000-0005-0000-0000-000033690000}"/>
    <cellStyle name="Standaard 4 4 5 4 4 5" xfId="30204" xr:uid="{00000000-0005-0000-0000-000034690000}"/>
    <cellStyle name="Standaard 4 4 5 4 5" xfId="5154" xr:uid="{00000000-0005-0000-0000-000035690000}"/>
    <cellStyle name="Standaard 4 4 5 4 5 2" xfId="30207" xr:uid="{00000000-0005-0000-0000-000036690000}"/>
    <cellStyle name="Standaard 4 4 5 4 6" xfId="13187" xr:uid="{00000000-0005-0000-0000-000037690000}"/>
    <cellStyle name="Standaard 4 4 5 4 6 2" xfId="30208" xr:uid="{00000000-0005-0000-0000-000038690000}"/>
    <cellStyle name="Standaard 4 4 5 4 7" xfId="17855" xr:uid="{00000000-0005-0000-0000-000039690000}"/>
    <cellStyle name="Standaard 4 4 5 4 8" xfId="30191" xr:uid="{00000000-0005-0000-0000-00003A690000}"/>
    <cellStyle name="Standaard 4 4 5 5" xfId="1653" xr:uid="{00000000-0005-0000-0000-00003B690000}"/>
    <cellStyle name="Standaard 4 4 5 5 2" xfId="3984" xr:uid="{00000000-0005-0000-0000-00003C690000}"/>
    <cellStyle name="Standaard 4 4 5 5 2 2" xfId="8651" xr:uid="{00000000-0005-0000-0000-00003D690000}"/>
    <cellStyle name="Standaard 4 4 5 5 2 2 2" xfId="30211" xr:uid="{00000000-0005-0000-0000-00003E690000}"/>
    <cellStyle name="Standaard 4 4 5 5 2 3" xfId="13194" xr:uid="{00000000-0005-0000-0000-00003F690000}"/>
    <cellStyle name="Standaard 4 4 5 5 2 3 2" xfId="30212" xr:uid="{00000000-0005-0000-0000-000040690000}"/>
    <cellStyle name="Standaard 4 4 5 5 2 4" xfId="17862" xr:uid="{00000000-0005-0000-0000-000041690000}"/>
    <cellStyle name="Standaard 4 4 5 5 2 5" xfId="30210" xr:uid="{00000000-0005-0000-0000-000042690000}"/>
    <cellStyle name="Standaard 4 4 5 5 3" xfId="6320" xr:uid="{00000000-0005-0000-0000-000043690000}"/>
    <cellStyle name="Standaard 4 4 5 5 3 2" xfId="30213" xr:uid="{00000000-0005-0000-0000-000044690000}"/>
    <cellStyle name="Standaard 4 4 5 5 4" xfId="13193" xr:uid="{00000000-0005-0000-0000-000045690000}"/>
    <cellStyle name="Standaard 4 4 5 5 4 2" xfId="30214" xr:uid="{00000000-0005-0000-0000-000046690000}"/>
    <cellStyle name="Standaard 4 4 5 5 5" xfId="17861" xr:uid="{00000000-0005-0000-0000-000047690000}"/>
    <cellStyle name="Standaard 4 4 5 5 6" xfId="30209" xr:uid="{00000000-0005-0000-0000-000048690000}"/>
    <cellStyle name="Standaard 4 4 5 6" xfId="876" xr:uid="{00000000-0005-0000-0000-000049690000}"/>
    <cellStyle name="Standaard 4 4 5 6 2" xfId="3207" xr:uid="{00000000-0005-0000-0000-00004A690000}"/>
    <cellStyle name="Standaard 4 4 5 6 2 2" xfId="7874" xr:uid="{00000000-0005-0000-0000-00004B690000}"/>
    <cellStyle name="Standaard 4 4 5 6 2 2 2" xfId="30217" xr:uid="{00000000-0005-0000-0000-00004C690000}"/>
    <cellStyle name="Standaard 4 4 5 6 2 3" xfId="13196" xr:uid="{00000000-0005-0000-0000-00004D690000}"/>
    <cellStyle name="Standaard 4 4 5 6 2 3 2" xfId="30218" xr:uid="{00000000-0005-0000-0000-00004E690000}"/>
    <cellStyle name="Standaard 4 4 5 6 2 4" xfId="17864" xr:uid="{00000000-0005-0000-0000-00004F690000}"/>
    <cellStyle name="Standaard 4 4 5 6 2 5" xfId="30216" xr:uid="{00000000-0005-0000-0000-000050690000}"/>
    <cellStyle name="Standaard 4 4 5 6 3" xfId="5543" xr:uid="{00000000-0005-0000-0000-000051690000}"/>
    <cellStyle name="Standaard 4 4 5 6 3 2" xfId="30219" xr:uid="{00000000-0005-0000-0000-000052690000}"/>
    <cellStyle name="Standaard 4 4 5 6 4" xfId="13195" xr:uid="{00000000-0005-0000-0000-000053690000}"/>
    <cellStyle name="Standaard 4 4 5 6 4 2" xfId="30220" xr:uid="{00000000-0005-0000-0000-000054690000}"/>
    <cellStyle name="Standaard 4 4 5 6 5" xfId="17863" xr:uid="{00000000-0005-0000-0000-000055690000}"/>
    <cellStyle name="Standaard 4 4 5 6 6" xfId="30215" xr:uid="{00000000-0005-0000-0000-000056690000}"/>
    <cellStyle name="Standaard 4 4 5 7" xfId="2430" xr:uid="{00000000-0005-0000-0000-000057690000}"/>
    <cellStyle name="Standaard 4 4 5 7 2" xfId="7097" xr:uid="{00000000-0005-0000-0000-000058690000}"/>
    <cellStyle name="Standaard 4 4 5 7 2 2" xfId="30222" xr:uid="{00000000-0005-0000-0000-000059690000}"/>
    <cellStyle name="Standaard 4 4 5 7 3" xfId="13197" xr:uid="{00000000-0005-0000-0000-00005A690000}"/>
    <cellStyle name="Standaard 4 4 5 7 3 2" xfId="30223" xr:uid="{00000000-0005-0000-0000-00005B690000}"/>
    <cellStyle name="Standaard 4 4 5 7 4" xfId="17865" xr:uid="{00000000-0005-0000-0000-00005C690000}"/>
    <cellStyle name="Standaard 4 4 5 7 5" xfId="30221" xr:uid="{00000000-0005-0000-0000-00005D690000}"/>
    <cellStyle name="Standaard 4 4 5 8" xfId="4732" xr:uid="{00000000-0005-0000-0000-00005E690000}"/>
    <cellStyle name="Standaard 4 4 5 8 2" xfId="30224" xr:uid="{00000000-0005-0000-0000-00005F690000}"/>
    <cellStyle name="Standaard 4 4 5 9" xfId="13150" xr:uid="{00000000-0005-0000-0000-000060690000}"/>
    <cellStyle name="Standaard 4 4 5 9 2" xfId="30225" xr:uid="{00000000-0005-0000-0000-000061690000}"/>
    <cellStyle name="Standaard 4 4 6" xfId="91" xr:uid="{00000000-0005-0000-0000-000062690000}"/>
    <cellStyle name="Standaard 4 4 6 10" xfId="17866" xr:uid="{00000000-0005-0000-0000-000063690000}"/>
    <cellStyle name="Standaard 4 4 6 11" xfId="30226" xr:uid="{00000000-0005-0000-0000-000064690000}"/>
    <cellStyle name="Standaard 4 4 6 2" xfId="181" xr:uid="{00000000-0005-0000-0000-000065690000}"/>
    <cellStyle name="Standaard 4 4 6 2 10" xfId="30227" xr:uid="{00000000-0005-0000-0000-000066690000}"/>
    <cellStyle name="Standaard 4 4 6 2 2" xfId="375" xr:uid="{00000000-0005-0000-0000-000067690000}"/>
    <cellStyle name="Standaard 4 4 6 2 2 2" xfId="766" xr:uid="{00000000-0005-0000-0000-000068690000}"/>
    <cellStyle name="Standaard 4 4 6 2 2 2 2" xfId="2324" xr:uid="{00000000-0005-0000-0000-000069690000}"/>
    <cellStyle name="Standaard 4 4 6 2 2 2 2 2" xfId="4655" xr:uid="{00000000-0005-0000-0000-00006A690000}"/>
    <cellStyle name="Standaard 4 4 6 2 2 2 2 2 2" xfId="9322" xr:uid="{00000000-0005-0000-0000-00006B690000}"/>
    <cellStyle name="Standaard 4 4 6 2 2 2 2 2 2 2" xfId="30232" xr:uid="{00000000-0005-0000-0000-00006C690000}"/>
    <cellStyle name="Standaard 4 4 6 2 2 2 2 2 3" xfId="13203" xr:uid="{00000000-0005-0000-0000-00006D690000}"/>
    <cellStyle name="Standaard 4 4 6 2 2 2 2 2 3 2" xfId="30233" xr:uid="{00000000-0005-0000-0000-00006E690000}"/>
    <cellStyle name="Standaard 4 4 6 2 2 2 2 2 4" xfId="17871" xr:uid="{00000000-0005-0000-0000-00006F690000}"/>
    <cellStyle name="Standaard 4 4 6 2 2 2 2 2 5" xfId="30231" xr:uid="{00000000-0005-0000-0000-000070690000}"/>
    <cellStyle name="Standaard 4 4 6 2 2 2 2 3" xfId="6991" xr:uid="{00000000-0005-0000-0000-000071690000}"/>
    <cellStyle name="Standaard 4 4 6 2 2 2 2 3 2" xfId="30234" xr:uid="{00000000-0005-0000-0000-000072690000}"/>
    <cellStyle name="Standaard 4 4 6 2 2 2 2 4" xfId="13202" xr:uid="{00000000-0005-0000-0000-000073690000}"/>
    <cellStyle name="Standaard 4 4 6 2 2 2 2 4 2" xfId="30235" xr:uid="{00000000-0005-0000-0000-000074690000}"/>
    <cellStyle name="Standaard 4 4 6 2 2 2 2 5" xfId="17870" xr:uid="{00000000-0005-0000-0000-000075690000}"/>
    <cellStyle name="Standaard 4 4 6 2 2 2 2 6" xfId="30230" xr:uid="{00000000-0005-0000-0000-000076690000}"/>
    <cellStyle name="Standaard 4 4 6 2 2 2 3" xfId="1547" xr:uid="{00000000-0005-0000-0000-000077690000}"/>
    <cellStyle name="Standaard 4 4 6 2 2 2 3 2" xfId="3878" xr:uid="{00000000-0005-0000-0000-000078690000}"/>
    <cellStyle name="Standaard 4 4 6 2 2 2 3 2 2" xfId="8545" xr:uid="{00000000-0005-0000-0000-000079690000}"/>
    <cellStyle name="Standaard 4 4 6 2 2 2 3 2 2 2" xfId="30238" xr:uid="{00000000-0005-0000-0000-00007A690000}"/>
    <cellStyle name="Standaard 4 4 6 2 2 2 3 2 3" xfId="13205" xr:uid="{00000000-0005-0000-0000-00007B690000}"/>
    <cellStyle name="Standaard 4 4 6 2 2 2 3 2 3 2" xfId="30239" xr:uid="{00000000-0005-0000-0000-00007C690000}"/>
    <cellStyle name="Standaard 4 4 6 2 2 2 3 2 4" xfId="17873" xr:uid="{00000000-0005-0000-0000-00007D690000}"/>
    <cellStyle name="Standaard 4 4 6 2 2 2 3 2 5" xfId="30237" xr:uid="{00000000-0005-0000-0000-00007E690000}"/>
    <cellStyle name="Standaard 4 4 6 2 2 2 3 3" xfId="6214" xr:uid="{00000000-0005-0000-0000-00007F690000}"/>
    <cellStyle name="Standaard 4 4 6 2 2 2 3 3 2" xfId="30240" xr:uid="{00000000-0005-0000-0000-000080690000}"/>
    <cellStyle name="Standaard 4 4 6 2 2 2 3 4" xfId="13204" xr:uid="{00000000-0005-0000-0000-000081690000}"/>
    <cellStyle name="Standaard 4 4 6 2 2 2 3 4 2" xfId="30241" xr:uid="{00000000-0005-0000-0000-000082690000}"/>
    <cellStyle name="Standaard 4 4 6 2 2 2 3 5" xfId="17872" xr:uid="{00000000-0005-0000-0000-000083690000}"/>
    <cellStyle name="Standaard 4 4 6 2 2 2 3 6" xfId="30236" xr:uid="{00000000-0005-0000-0000-000084690000}"/>
    <cellStyle name="Standaard 4 4 6 2 2 2 4" xfId="3101" xr:uid="{00000000-0005-0000-0000-000085690000}"/>
    <cellStyle name="Standaard 4 4 6 2 2 2 4 2" xfId="7768" xr:uid="{00000000-0005-0000-0000-000086690000}"/>
    <cellStyle name="Standaard 4 4 6 2 2 2 4 2 2" xfId="30243" xr:uid="{00000000-0005-0000-0000-000087690000}"/>
    <cellStyle name="Standaard 4 4 6 2 2 2 4 3" xfId="13206" xr:uid="{00000000-0005-0000-0000-000088690000}"/>
    <cellStyle name="Standaard 4 4 6 2 2 2 4 3 2" xfId="30244" xr:uid="{00000000-0005-0000-0000-000089690000}"/>
    <cellStyle name="Standaard 4 4 6 2 2 2 4 4" xfId="17874" xr:uid="{00000000-0005-0000-0000-00008A690000}"/>
    <cellStyle name="Standaard 4 4 6 2 2 2 4 5" xfId="30242" xr:uid="{00000000-0005-0000-0000-00008B690000}"/>
    <cellStyle name="Standaard 4 4 6 2 2 2 5" xfId="5437" xr:uid="{00000000-0005-0000-0000-00008C690000}"/>
    <cellStyle name="Standaard 4 4 6 2 2 2 5 2" xfId="30245" xr:uid="{00000000-0005-0000-0000-00008D690000}"/>
    <cellStyle name="Standaard 4 4 6 2 2 2 6" xfId="13201" xr:uid="{00000000-0005-0000-0000-00008E690000}"/>
    <cellStyle name="Standaard 4 4 6 2 2 2 6 2" xfId="30246" xr:uid="{00000000-0005-0000-0000-00008F690000}"/>
    <cellStyle name="Standaard 4 4 6 2 2 2 7" xfId="17869" xr:uid="{00000000-0005-0000-0000-000090690000}"/>
    <cellStyle name="Standaard 4 4 6 2 2 2 8" xfId="30229" xr:uid="{00000000-0005-0000-0000-000091690000}"/>
    <cellStyle name="Standaard 4 4 6 2 2 3" xfId="1936" xr:uid="{00000000-0005-0000-0000-000092690000}"/>
    <cellStyle name="Standaard 4 4 6 2 2 3 2" xfId="4267" xr:uid="{00000000-0005-0000-0000-000093690000}"/>
    <cellStyle name="Standaard 4 4 6 2 2 3 2 2" xfId="8934" xr:uid="{00000000-0005-0000-0000-000094690000}"/>
    <cellStyle name="Standaard 4 4 6 2 2 3 2 2 2" xfId="30249" xr:uid="{00000000-0005-0000-0000-000095690000}"/>
    <cellStyle name="Standaard 4 4 6 2 2 3 2 3" xfId="13208" xr:uid="{00000000-0005-0000-0000-000096690000}"/>
    <cellStyle name="Standaard 4 4 6 2 2 3 2 3 2" xfId="30250" xr:uid="{00000000-0005-0000-0000-000097690000}"/>
    <cellStyle name="Standaard 4 4 6 2 2 3 2 4" xfId="17876" xr:uid="{00000000-0005-0000-0000-000098690000}"/>
    <cellStyle name="Standaard 4 4 6 2 2 3 2 5" xfId="30248" xr:uid="{00000000-0005-0000-0000-000099690000}"/>
    <cellStyle name="Standaard 4 4 6 2 2 3 3" xfId="6603" xr:uid="{00000000-0005-0000-0000-00009A690000}"/>
    <cellStyle name="Standaard 4 4 6 2 2 3 3 2" xfId="30251" xr:uid="{00000000-0005-0000-0000-00009B690000}"/>
    <cellStyle name="Standaard 4 4 6 2 2 3 4" xfId="13207" xr:uid="{00000000-0005-0000-0000-00009C690000}"/>
    <cellStyle name="Standaard 4 4 6 2 2 3 4 2" xfId="30252" xr:uid="{00000000-0005-0000-0000-00009D690000}"/>
    <cellStyle name="Standaard 4 4 6 2 2 3 5" xfId="17875" xr:uid="{00000000-0005-0000-0000-00009E690000}"/>
    <cellStyle name="Standaard 4 4 6 2 2 3 6" xfId="30247" xr:uid="{00000000-0005-0000-0000-00009F690000}"/>
    <cellStyle name="Standaard 4 4 6 2 2 4" xfId="1159" xr:uid="{00000000-0005-0000-0000-0000A0690000}"/>
    <cellStyle name="Standaard 4 4 6 2 2 4 2" xfId="3490" xr:uid="{00000000-0005-0000-0000-0000A1690000}"/>
    <cellStyle name="Standaard 4 4 6 2 2 4 2 2" xfId="8157" xr:uid="{00000000-0005-0000-0000-0000A2690000}"/>
    <cellStyle name="Standaard 4 4 6 2 2 4 2 2 2" xfId="30255" xr:uid="{00000000-0005-0000-0000-0000A3690000}"/>
    <cellStyle name="Standaard 4 4 6 2 2 4 2 3" xfId="13210" xr:uid="{00000000-0005-0000-0000-0000A4690000}"/>
    <cellStyle name="Standaard 4 4 6 2 2 4 2 3 2" xfId="30256" xr:uid="{00000000-0005-0000-0000-0000A5690000}"/>
    <cellStyle name="Standaard 4 4 6 2 2 4 2 4" xfId="17878" xr:uid="{00000000-0005-0000-0000-0000A6690000}"/>
    <cellStyle name="Standaard 4 4 6 2 2 4 2 5" xfId="30254" xr:uid="{00000000-0005-0000-0000-0000A7690000}"/>
    <cellStyle name="Standaard 4 4 6 2 2 4 3" xfId="5826" xr:uid="{00000000-0005-0000-0000-0000A8690000}"/>
    <cellStyle name="Standaard 4 4 6 2 2 4 3 2" xfId="30257" xr:uid="{00000000-0005-0000-0000-0000A9690000}"/>
    <cellStyle name="Standaard 4 4 6 2 2 4 4" xfId="13209" xr:uid="{00000000-0005-0000-0000-0000AA690000}"/>
    <cellStyle name="Standaard 4 4 6 2 2 4 4 2" xfId="30258" xr:uid="{00000000-0005-0000-0000-0000AB690000}"/>
    <cellStyle name="Standaard 4 4 6 2 2 4 5" xfId="17877" xr:uid="{00000000-0005-0000-0000-0000AC690000}"/>
    <cellStyle name="Standaard 4 4 6 2 2 4 6" xfId="30253" xr:uid="{00000000-0005-0000-0000-0000AD690000}"/>
    <cellStyle name="Standaard 4 4 6 2 2 5" xfId="2713" xr:uid="{00000000-0005-0000-0000-0000AE690000}"/>
    <cellStyle name="Standaard 4 4 6 2 2 5 2" xfId="7380" xr:uid="{00000000-0005-0000-0000-0000AF690000}"/>
    <cellStyle name="Standaard 4 4 6 2 2 5 2 2" xfId="30260" xr:uid="{00000000-0005-0000-0000-0000B0690000}"/>
    <cellStyle name="Standaard 4 4 6 2 2 5 3" xfId="13211" xr:uid="{00000000-0005-0000-0000-0000B1690000}"/>
    <cellStyle name="Standaard 4 4 6 2 2 5 3 2" xfId="30261" xr:uid="{00000000-0005-0000-0000-0000B2690000}"/>
    <cellStyle name="Standaard 4 4 6 2 2 5 4" xfId="17879" xr:uid="{00000000-0005-0000-0000-0000B3690000}"/>
    <cellStyle name="Standaard 4 4 6 2 2 5 5" xfId="30259" xr:uid="{00000000-0005-0000-0000-0000B4690000}"/>
    <cellStyle name="Standaard 4 4 6 2 2 6" xfId="5049" xr:uid="{00000000-0005-0000-0000-0000B5690000}"/>
    <cellStyle name="Standaard 4 4 6 2 2 6 2" xfId="30262" xr:uid="{00000000-0005-0000-0000-0000B6690000}"/>
    <cellStyle name="Standaard 4 4 6 2 2 7" xfId="13200" xr:uid="{00000000-0005-0000-0000-0000B7690000}"/>
    <cellStyle name="Standaard 4 4 6 2 2 7 2" xfId="30263" xr:uid="{00000000-0005-0000-0000-0000B8690000}"/>
    <cellStyle name="Standaard 4 4 6 2 2 8" xfId="17868" xr:uid="{00000000-0005-0000-0000-0000B9690000}"/>
    <cellStyle name="Standaard 4 4 6 2 2 9" xfId="30228" xr:uid="{00000000-0005-0000-0000-0000BA690000}"/>
    <cellStyle name="Standaard 4 4 6 2 3" xfId="572" xr:uid="{00000000-0005-0000-0000-0000BB690000}"/>
    <cellStyle name="Standaard 4 4 6 2 3 2" xfId="2130" xr:uid="{00000000-0005-0000-0000-0000BC690000}"/>
    <cellStyle name="Standaard 4 4 6 2 3 2 2" xfId="4461" xr:uid="{00000000-0005-0000-0000-0000BD690000}"/>
    <cellStyle name="Standaard 4 4 6 2 3 2 2 2" xfId="9128" xr:uid="{00000000-0005-0000-0000-0000BE690000}"/>
    <cellStyle name="Standaard 4 4 6 2 3 2 2 2 2" xfId="30267" xr:uid="{00000000-0005-0000-0000-0000BF690000}"/>
    <cellStyle name="Standaard 4 4 6 2 3 2 2 3" xfId="13214" xr:uid="{00000000-0005-0000-0000-0000C0690000}"/>
    <cellStyle name="Standaard 4 4 6 2 3 2 2 3 2" xfId="30268" xr:uid="{00000000-0005-0000-0000-0000C1690000}"/>
    <cellStyle name="Standaard 4 4 6 2 3 2 2 4" xfId="17882" xr:uid="{00000000-0005-0000-0000-0000C2690000}"/>
    <cellStyle name="Standaard 4 4 6 2 3 2 2 5" xfId="30266" xr:uid="{00000000-0005-0000-0000-0000C3690000}"/>
    <cellStyle name="Standaard 4 4 6 2 3 2 3" xfId="6797" xr:uid="{00000000-0005-0000-0000-0000C4690000}"/>
    <cellStyle name="Standaard 4 4 6 2 3 2 3 2" xfId="30269" xr:uid="{00000000-0005-0000-0000-0000C5690000}"/>
    <cellStyle name="Standaard 4 4 6 2 3 2 4" xfId="13213" xr:uid="{00000000-0005-0000-0000-0000C6690000}"/>
    <cellStyle name="Standaard 4 4 6 2 3 2 4 2" xfId="30270" xr:uid="{00000000-0005-0000-0000-0000C7690000}"/>
    <cellStyle name="Standaard 4 4 6 2 3 2 5" xfId="17881" xr:uid="{00000000-0005-0000-0000-0000C8690000}"/>
    <cellStyle name="Standaard 4 4 6 2 3 2 6" xfId="30265" xr:uid="{00000000-0005-0000-0000-0000C9690000}"/>
    <cellStyle name="Standaard 4 4 6 2 3 3" xfId="1353" xr:uid="{00000000-0005-0000-0000-0000CA690000}"/>
    <cellStyle name="Standaard 4 4 6 2 3 3 2" xfId="3684" xr:uid="{00000000-0005-0000-0000-0000CB690000}"/>
    <cellStyle name="Standaard 4 4 6 2 3 3 2 2" xfId="8351" xr:uid="{00000000-0005-0000-0000-0000CC690000}"/>
    <cellStyle name="Standaard 4 4 6 2 3 3 2 2 2" xfId="30273" xr:uid="{00000000-0005-0000-0000-0000CD690000}"/>
    <cellStyle name="Standaard 4 4 6 2 3 3 2 3" xfId="13216" xr:uid="{00000000-0005-0000-0000-0000CE690000}"/>
    <cellStyle name="Standaard 4 4 6 2 3 3 2 3 2" xfId="30274" xr:uid="{00000000-0005-0000-0000-0000CF690000}"/>
    <cellStyle name="Standaard 4 4 6 2 3 3 2 4" xfId="17884" xr:uid="{00000000-0005-0000-0000-0000D0690000}"/>
    <cellStyle name="Standaard 4 4 6 2 3 3 2 5" xfId="30272" xr:uid="{00000000-0005-0000-0000-0000D1690000}"/>
    <cellStyle name="Standaard 4 4 6 2 3 3 3" xfId="6020" xr:uid="{00000000-0005-0000-0000-0000D2690000}"/>
    <cellStyle name="Standaard 4 4 6 2 3 3 3 2" xfId="30275" xr:uid="{00000000-0005-0000-0000-0000D3690000}"/>
    <cellStyle name="Standaard 4 4 6 2 3 3 4" xfId="13215" xr:uid="{00000000-0005-0000-0000-0000D4690000}"/>
    <cellStyle name="Standaard 4 4 6 2 3 3 4 2" xfId="30276" xr:uid="{00000000-0005-0000-0000-0000D5690000}"/>
    <cellStyle name="Standaard 4 4 6 2 3 3 5" xfId="17883" xr:uid="{00000000-0005-0000-0000-0000D6690000}"/>
    <cellStyle name="Standaard 4 4 6 2 3 3 6" xfId="30271" xr:uid="{00000000-0005-0000-0000-0000D7690000}"/>
    <cellStyle name="Standaard 4 4 6 2 3 4" xfId="2907" xr:uid="{00000000-0005-0000-0000-0000D8690000}"/>
    <cellStyle name="Standaard 4 4 6 2 3 4 2" xfId="7574" xr:uid="{00000000-0005-0000-0000-0000D9690000}"/>
    <cellStyle name="Standaard 4 4 6 2 3 4 2 2" xfId="30278" xr:uid="{00000000-0005-0000-0000-0000DA690000}"/>
    <cellStyle name="Standaard 4 4 6 2 3 4 3" xfId="13217" xr:uid="{00000000-0005-0000-0000-0000DB690000}"/>
    <cellStyle name="Standaard 4 4 6 2 3 4 3 2" xfId="30279" xr:uid="{00000000-0005-0000-0000-0000DC690000}"/>
    <cellStyle name="Standaard 4 4 6 2 3 4 4" xfId="17885" xr:uid="{00000000-0005-0000-0000-0000DD690000}"/>
    <cellStyle name="Standaard 4 4 6 2 3 4 5" xfId="30277" xr:uid="{00000000-0005-0000-0000-0000DE690000}"/>
    <cellStyle name="Standaard 4 4 6 2 3 5" xfId="5243" xr:uid="{00000000-0005-0000-0000-0000DF690000}"/>
    <cellStyle name="Standaard 4 4 6 2 3 5 2" xfId="30280" xr:uid="{00000000-0005-0000-0000-0000E0690000}"/>
    <cellStyle name="Standaard 4 4 6 2 3 6" xfId="13212" xr:uid="{00000000-0005-0000-0000-0000E1690000}"/>
    <cellStyle name="Standaard 4 4 6 2 3 6 2" xfId="30281" xr:uid="{00000000-0005-0000-0000-0000E2690000}"/>
    <cellStyle name="Standaard 4 4 6 2 3 7" xfId="17880" xr:uid="{00000000-0005-0000-0000-0000E3690000}"/>
    <cellStyle name="Standaard 4 4 6 2 3 8" xfId="30264" xr:uid="{00000000-0005-0000-0000-0000E4690000}"/>
    <cellStyle name="Standaard 4 4 6 2 4" xfId="1742" xr:uid="{00000000-0005-0000-0000-0000E5690000}"/>
    <cellStyle name="Standaard 4 4 6 2 4 2" xfId="4073" xr:uid="{00000000-0005-0000-0000-0000E6690000}"/>
    <cellStyle name="Standaard 4 4 6 2 4 2 2" xfId="8740" xr:uid="{00000000-0005-0000-0000-0000E7690000}"/>
    <cellStyle name="Standaard 4 4 6 2 4 2 2 2" xfId="30284" xr:uid="{00000000-0005-0000-0000-0000E8690000}"/>
    <cellStyle name="Standaard 4 4 6 2 4 2 3" xfId="13219" xr:uid="{00000000-0005-0000-0000-0000E9690000}"/>
    <cellStyle name="Standaard 4 4 6 2 4 2 3 2" xfId="30285" xr:uid="{00000000-0005-0000-0000-0000EA690000}"/>
    <cellStyle name="Standaard 4 4 6 2 4 2 4" xfId="17887" xr:uid="{00000000-0005-0000-0000-0000EB690000}"/>
    <cellStyle name="Standaard 4 4 6 2 4 2 5" xfId="30283" xr:uid="{00000000-0005-0000-0000-0000EC690000}"/>
    <cellStyle name="Standaard 4 4 6 2 4 3" xfId="6409" xr:uid="{00000000-0005-0000-0000-0000ED690000}"/>
    <cellStyle name="Standaard 4 4 6 2 4 3 2" xfId="30286" xr:uid="{00000000-0005-0000-0000-0000EE690000}"/>
    <cellStyle name="Standaard 4 4 6 2 4 4" xfId="13218" xr:uid="{00000000-0005-0000-0000-0000EF690000}"/>
    <cellStyle name="Standaard 4 4 6 2 4 4 2" xfId="30287" xr:uid="{00000000-0005-0000-0000-0000F0690000}"/>
    <cellStyle name="Standaard 4 4 6 2 4 5" xfId="17886" xr:uid="{00000000-0005-0000-0000-0000F1690000}"/>
    <cellStyle name="Standaard 4 4 6 2 4 6" xfId="30282" xr:uid="{00000000-0005-0000-0000-0000F2690000}"/>
    <cellStyle name="Standaard 4 4 6 2 5" xfId="965" xr:uid="{00000000-0005-0000-0000-0000F3690000}"/>
    <cellStyle name="Standaard 4 4 6 2 5 2" xfId="3296" xr:uid="{00000000-0005-0000-0000-0000F4690000}"/>
    <cellStyle name="Standaard 4 4 6 2 5 2 2" xfId="7963" xr:uid="{00000000-0005-0000-0000-0000F5690000}"/>
    <cellStyle name="Standaard 4 4 6 2 5 2 2 2" xfId="30290" xr:uid="{00000000-0005-0000-0000-0000F6690000}"/>
    <cellStyle name="Standaard 4 4 6 2 5 2 3" xfId="13221" xr:uid="{00000000-0005-0000-0000-0000F7690000}"/>
    <cellStyle name="Standaard 4 4 6 2 5 2 3 2" xfId="30291" xr:uid="{00000000-0005-0000-0000-0000F8690000}"/>
    <cellStyle name="Standaard 4 4 6 2 5 2 4" xfId="17889" xr:uid="{00000000-0005-0000-0000-0000F9690000}"/>
    <cellStyle name="Standaard 4 4 6 2 5 2 5" xfId="30289" xr:uid="{00000000-0005-0000-0000-0000FA690000}"/>
    <cellStyle name="Standaard 4 4 6 2 5 3" xfId="5632" xr:uid="{00000000-0005-0000-0000-0000FB690000}"/>
    <cellStyle name="Standaard 4 4 6 2 5 3 2" xfId="30292" xr:uid="{00000000-0005-0000-0000-0000FC690000}"/>
    <cellStyle name="Standaard 4 4 6 2 5 4" xfId="13220" xr:uid="{00000000-0005-0000-0000-0000FD690000}"/>
    <cellStyle name="Standaard 4 4 6 2 5 4 2" xfId="30293" xr:uid="{00000000-0005-0000-0000-0000FE690000}"/>
    <cellStyle name="Standaard 4 4 6 2 5 5" xfId="17888" xr:uid="{00000000-0005-0000-0000-0000FF690000}"/>
    <cellStyle name="Standaard 4 4 6 2 5 6" xfId="30288" xr:uid="{00000000-0005-0000-0000-0000006A0000}"/>
    <cellStyle name="Standaard 4 4 6 2 6" xfId="2519" xr:uid="{00000000-0005-0000-0000-0000016A0000}"/>
    <cellStyle name="Standaard 4 4 6 2 6 2" xfId="7186" xr:uid="{00000000-0005-0000-0000-0000026A0000}"/>
    <cellStyle name="Standaard 4 4 6 2 6 2 2" xfId="30295" xr:uid="{00000000-0005-0000-0000-0000036A0000}"/>
    <cellStyle name="Standaard 4 4 6 2 6 3" xfId="13222" xr:uid="{00000000-0005-0000-0000-0000046A0000}"/>
    <cellStyle name="Standaard 4 4 6 2 6 3 2" xfId="30296" xr:uid="{00000000-0005-0000-0000-0000056A0000}"/>
    <cellStyle name="Standaard 4 4 6 2 6 4" xfId="17890" xr:uid="{00000000-0005-0000-0000-0000066A0000}"/>
    <cellStyle name="Standaard 4 4 6 2 6 5" xfId="30294" xr:uid="{00000000-0005-0000-0000-0000076A0000}"/>
    <cellStyle name="Standaard 4 4 6 2 7" xfId="4855" xr:uid="{00000000-0005-0000-0000-0000086A0000}"/>
    <cellStyle name="Standaard 4 4 6 2 7 2" xfId="30297" xr:uid="{00000000-0005-0000-0000-0000096A0000}"/>
    <cellStyle name="Standaard 4 4 6 2 8" xfId="13199" xr:uid="{00000000-0005-0000-0000-00000A6A0000}"/>
    <cellStyle name="Standaard 4 4 6 2 8 2" xfId="30298" xr:uid="{00000000-0005-0000-0000-00000B6A0000}"/>
    <cellStyle name="Standaard 4 4 6 2 9" xfId="17867" xr:uid="{00000000-0005-0000-0000-00000C6A0000}"/>
    <cellStyle name="Standaard 4 4 6 3" xfId="287" xr:uid="{00000000-0005-0000-0000-00000D6A0000}"/>
    <cellStyle name="Standaard 4 4 6 3 2" xfId="678" xr:uid="{00000000-0005-0000-0000-00000E6A0000}"/>
    <cellStyle name="Standaard 4 4 6 3 2 2" xfId="2236" xr:uid="{00000000-0005-0000-0000-00000F6A0000}"/>
    <cellStyle name="Standaard 4 4 6 3 2 2 2" xfId="4567" xr:uid="{00000000-0005-0000-0000-0000106A0000}"/>
    <cellStyle name="Standaard 4 4 6 3 2 2 2 2" xfId="9234" xr:uid="{00000000-0005-0000-0000-0000116A0000}"/>
    <cellStyle name="Standaard 4 4 6 3 2 2 2 2 2" xfId="30303" xr:uid="{00000000-0005-0000-0000-0000126A0000}"/>
    <cellStyle name="Standaard 4 4 6 3 2 2 2 3" xfId="13226" xr:uid="{00000000-0005-0000-0000-0000136A0000}"/>
    <cellStyle name="Standaard 4 4 6 3 2 2 2 3 2" xfId="30304" xr:uid="{00000000-0005-0000-0000-0000146A0000}"/>
    <cellStyle name="Standaard 4 4 6 3 2 2 2 4" xfId="17894" xr:uid="{00000000-0005-0000-0000-0000156A0000}"/>
    <cellStyle name="Standaard 4 4 6 3 2 2 2 5" xfId="30302" xr:uid="{00000000-0005-0000-0000-0000166A0000}"/>
    <cellStyle name="Standaard 4 4 6 3 2 2 3" xfId="6903" xr:uid="{00000000-0005-0000-0000-0000176A0000}"/>
    <cellStyle name="Standaard 4 4 6 3 2 2 3 2" xfId="30305" xr:uid="{00000000-0005-0000-0000-0000186A0000}"/>
    <cellStyle name="Standaard 4 4 6 3 2 2 4" xfId="13225" xr:uid="{00000000-0005-0000-0000-0000196A0000}"/>
    <cellStyle name="Standaard 4 4 6 3 2 2 4 2" xfId="30306" xr:uid="{00000000-0005-0000-0000-00001A6A0000}"/>
    <cellStyle name="Standaard 4 4 6 3 2 2 5" xfId="17893" xr:uid="{00000000-0005-0000-0000-00001B6A0000}"/>
    <cellStyle name="Standaard 4 4 6 3 2 2 6" xfId="30301" xr:uid="{00000000-0005-0000-0000-00001C6A0000}"/>
    <cellStyle name="Standaard 4 4 6 3 2 3" xfId="1459" xr:uid="{00000000-0005-0000-0000-00001D6A0000}"/>
    <cellStyle name="Standaard 4 4 6 3 2 3 2" xfId="3790" xr:uid="{00000000-0005-0000-0000-00001E6A0000}"/>
    <cellStyle name="Standaard 4 4 6 3 2 3 2 2" xfId="8457" xr:uid="{00000000-0005-0000-0000-00001F6A0000}"/>
    <cellStyle name="Standaard 4 4 6 3 2 3 2 2 2" xfId="30309" xr:uid="{00000000-0005-0000-0000-0000206A0000}"/>
    <cellStyle name="Standaard 4 4 6 3 2 3 2 3" xfId="13228" xr:uid="{00000000-0005-0000-0000-0000216A0000}"/>
    <cellStyle name="Standaard 4 4 6 3 2 3 2 3 2" xfId="30310" xr:uid="{00000000-0005-0000-0000-0000226A0000}"/>
    <cellStyle name="Standaard 4 4 6 3 2 3 2 4" xfId="17896" xr:uid="{00000000-0005-0000-0000-0000236A0000}"/>
    <cellStyle name="Standaard 4 4 6 3 2 3 2 5" xfId="30308" xr:uid="{00000000-0005-0000-0000-0000246A0000}"/>
    <cellStyle name="Standaard 4 4 6 3 2 3 3" xfId="6126" xr:uid="{00000000-0005-0000-0000-0000256A0000}"/>
    <cellStyle name="Standaard 4 4 6 3 2 3 3 2" xfId="30311" xr:uid="{00000000-0005-0000-0000-0000266A0000}"/>
    <cellStyle name="Standaard 4 4 6 3 2 3 4" xfId="13227" xr:uid="{00000000-0005-0000-0000-0000276A0000}"/>
    <cellStyle name="Standaard 4 4 6 3 2 3 4 2" xfId="30312" xr:uid="{00000000-0005-0000-0000-0000286A0000}"/>
    <cellStyle name="Standaard 4 4 6 3 2 3 5" xfId="17895" xr:uid="{00000000-0005-0000-0000-0000296A0000}"/>
    <cellStyle name="Standaard 4 4 6 3 2 3 6" xfId="30307" xr:uid="{00000000-0005-0000-0000-00002A6A0000}"/>
    <cellStyle name="Standaard 4 4 6 3 2 4" xfId="3013" xr:uid="{00000000-0005-0000-0000-00002B6A0000}"/>
    <cellStyle name="Standaard 4 4 6 3 2 4 2" xfId="7680" xr:uid="{00000000-0005-0000-0000-00002C6A0000}"/>
    <cellStyle name="Standaard 4 4 6 3 2 4 2 2" xfId="30314" xr:uid="{00000000-0005-0000-0000-00002D6A0000}"/>
    <cellStyle name="Standaard 4 4 6 3 2 4 3" xfId="13229" xr:uid="{00000000-0005-0000-0000-00002E6A0000}"/>
    <cellStyle name="Standaard 4 4 6 3 2 4 3 2" xfId="30315" xr:uid="{00000000-0005-0000-0000-00002F6A0000}"/>
    <cellStyle name="Standaard 4 4 6 3 2 4 4" xfId="17897" xr:uid="{00000000-0005-0000-0000-0000306A0000}"/>
    <cellStyle name="Standaard 4 4 6 3 2 4 5" xfId="30313" xr:uid="{00000000-0005-0000-0000-0000316A0000}"/>
    <cellStyle name="Standaard 4 4 6 3 2 5" xfId="5349" xr:uid="{00000000-0005-0000-0000-0000326A0000}"/>
    <cellStyle name="Standaard 4 4 6 3 2 5 2" xfId="30316" xr:uid="{00000000-0005-0000-0000-0000336A0000}"/>
    <cellStyle name="Standaard 4 4 6 3 2 6" xfId="13224" xr:uid="{00000000-0005-0000-0000-0000346A0000}"/>
    <cellStyle name="Standaard 4 4 6 3 2 6 2" xfId="30317" xr:uid="{00000000-0005-0000-0000-0000356A0000}"/>
    <cellStyle name="Standaard 4 4 6 3 2 7" xfId="17892" xr:uid="{00000000-0005-0000-0000-0000366A0000}"/>
    <cellStyle name="Standaard 4 4 6 3 2 8" xfId="30300" xr:uid="{00000000-0005-0000-0000-0000376A0000}"/>
    <cellStyle name="Standaard 4 4 6 3 3" xfId="1848" xr:uid="{00000000-0005-0000-0000-0000386A0000}"/>
    <cellStyle name="Standaard 4 4 6 3 3 2" xfId="4179" xr:uid="{00000000-0005-0000-0000-0000396A0000}"/>
    <cellStyle name="Standaard 4 4 6 3 3 2 2" xfId="8846" xr:uid="{00000000-0005-0000-0000-00003A6A0000}"/>
    <cellStyle name="Standaard 4 4 6 3 3 2 2 2" xfId="30320" xr:uid="{00000000-0005-0000-0000-00003B6A0000}"/>
    <cellStyle name="Standaard 4 4 6 3 3 2 3" xfId="13231" xr:uid="{00000000-0005-0000-0000-00003C6A0000}"/>
    <cellStyle name="Standaard 4 4 6 3 3 2 3 2" xfId="30321" xr:uid="{00000000-0005-0000-0000-00003D6A0000}"/>
    <cellStyle name="Standaard 4 4 6 3 3 2 4" xfId="17899" xr:uid="{00000000-0005-0000-0000-00003E6A0000}"/>
    <cellStyle name="Standaard 4 4 6 3 3 2 5" xfId="30319" xr:uid="{00000000-0005-0000-0000-00003F6A0000}"/>
    <cellStyle name="Standaard 4 4 6 3 3 3" xfId="6515" xr:uid="{00000000-0005-0000-0000-0000406A0000}"/>
    <cellStyle name="Standaard 4 4 6 3 3 3 2" xfId="30322" xr:uid="{00000000-0005-0000-0000-0000416A0000}"/>
    <cellStyle name="Standaard 4 4 6 3 3 4" xfId="13230" xr:uid="{00000000-0005-0000-0000-0000426A0000}"/>
    <cellStyle name="Standaard 4 4 6 3 3 4 2" xfId="30323" xr:uid="{00000000-0005-0000-0000-0000436A0000}"/>
    <cellStyle name="Standaard 4 4 6 3 3 5" xfId="17898" xr:uid="{00000000-0005-0000-0000-0000446A0000}"/>
    <cellStyle name="Standaard 4 4 6 3 3 6" xfId="30318" xr:uid="{00000000-0005-0000-0000-0000456A0000}"/>
    <cellStyle name="Standaard 4 4 6 3 4" xfId="1071" xr:uid="{00000000-0005-0000-0000-0000466A0000}"/>
    <cellStyle name="Standaard 4 4 6 3 4 2" xfId="3402" xr:uid="{00000000-0005-0000-0000-0000476A0000}"/>
    <cellStyle name="Standaard 4 4 6 3 4 2 2" xfId="8069" xr:uid="{00000000-0005-0000-0000-0000486A0000}"/>
    <cellStyle name="Standaard 4 4 6 3 4 2 2 2" xfId="30326" xr:uid="{00000000-0005-0000-0000-0000496A0000}"/>
    <cellStyle name="Standaard 4 4 6 3 4 2 3" xfId="13233" xr:uid="{00000000-0005-0000-0000-00004A6A0000}"/>
    <cellStyle name="Standaard 4 4 6 3 4 2 3 2" xfId="30327" xr:uid="{00000000-0005-0000-0000-00004B6A0000}"/>
    <cellStyle name="Standaard 4 4 6 3 4 2 4" xfId="17901" xr:uid="{00000000-0005-0000-0000-00004C6A0000}"/>
    <cellStyle name="Standaard 4 4 6 3 4 2 5" xfId="30325" xr:uid="{00000000-0005-0000-0000-00004D6A0000}"/>
    <cellStyle name="Standaard 4 4 6 3 4 3" xfId="5738" xr:uid="{00000000-0005-0000-0000-00004E6A0000}"/>
    <cellStyle name="Standaard 4 4 6 3 4 3 2" xfId="30328" xr:uid="{00000000-0005-0000-0000-00004F6A0000}"/>
    <cellStyle name="Standaard 4 4 6 3 4 4" xfId="13232" xr:uid="{00000000-0005-0000-0000-0000506A0000}"/>
    <cellStyle name="Standaard 4 4 6 3 4 4 2" xfId="30329" xr:uid="{00000000-0005-0000-0000-0000516A0000}"/>
    <cellStyle name="Standaard 4 4 6 3 4 5" xfId="17900" xr:uid="{00000000-0005-0000-0000-0000526A0000}"/>
    <cellStyle name="Standaard 4 4 6 3 4 6" xfId="30324" xr:uid="{00000000-0005-0000-0000-0000536A0000}"/>
    <cellStyle name="Standaard 4 4 6 3 5" xfId="2625" xr:uid="{00000000-0005-0000-0000-0000546A0000}"/>
    <cellStyle name="Standaard 4 4 6 3 5 2" xfId="7292" xr:uid="{00000000-0005-0000-0000-0000556A0000}"/>
    <cellStyle name="Standaard 4 4 6 3 5 2 2" xfId="30331" xr:uid="{00000000-0005-0000-0000-0000566A0000}"/>
    <cellStyle name="Standaard 4 4 6 3 5 3" xfId="13234" xr:uid="{00000000-0005-0000-0000-0000576A0000}"/>
    <cellStyle name="Standaard 4 4 6 3 5 3 2" xfId="30332" xr:uid="{00000000-0005-0000-0000-0000586A0000}"/>
    <cellStyle name="Standaard 4 4 6 3 5 4" xfId="17902" xr:uid="{00000000-0005-0000-0000-0000596A0000}"/>
    <cellStyle name="Standaard 4 4 6 3 5 5" xfId="30330" xr:uid="{00000000-0005-0000-0000-00005A6A0000}"/>
    <cellStyle name="Standaard 4 4 6 3 6" xfId="4961" xr:uid="{00000000-0005-0000-0000-00005B6A0000}"/>
    <cellStyle name="Standaard 4 4 6 3 6 2" xfId="30333" xr:uid="{00000000-0005-0000-0000-00005C6A0000}"/>
    <cellStyle name="Standaard 4 4 6 3 7" xfId="13223" xr:uid="{00000000-0005-0000-0000-00005D6A0000}"/>
    <cellStyle name="Standaard 4 4 6 3 7 2" xfId="30334" xr:uid="{00000000-0005-0000-0000-00005E6A0000}"/>
    <cellStyle name="Standaard 4 4 6 3 8" xfId="17891" xr:uid="{00000000-0005-0000-0000-00005F6A0000}"/>
    <cellStyle name="Standaard 4 4 6 3 9" xfId="30299" xr:uid="{00000000-0005-0000-0000-0000606A0000}"/>
    <cellStyle name="Standaard 4 4 6 4" xfId="484" xr:uid="{00000000-0005-0000-0000-0000616A0000}"/>
    <cellStyle name="Standaard 4 4 6 4 2" xfId="2042" xr:uid="{00000000-0005-0000-0000-0000626A0000}"/>
    <cellStyle name="Standaard 4 4 6 4 2 2" xfId="4373" xr:uid="{00000000-0005-0000-0000-0000636A0000}"/>
    <cellStyle name="Standaard 4 4 6 4 2 2 2" xfId="9040" xr:uid="{00000000-0005-0000-0000-0000646A0000}"/>
    <cellStyle name="Standaard 4 4 6 4 2 2 2 2" xfId="30338" xr:uid="{00000000-0005-0000-0000-0000656A0000}"/>
    <cellStyle name="Standaard 4 4 6 4 2 2 3" xfId="13237" xr:uid="{00000000-0005-0000-0000-0000666A0000}"/>
    <cellStyle name="Standaard 4 4 6 4 2 2 3 2" xfId="30339" xr:uid="{00000000-0005-0000-0000-0000676A0000}"/>
    <cellStyle name="Standaard 4 4 6 4 2 2 4" xfId="17905" xr:uid="{00000000-0005-0000-0000-0000686A0000}"/>
    <cellStyle name="Standaard 4 4 6 4 2 2 5" xfId="30337" xr:uid="{00000000-0005-0000-0000-0000696A0000}"/>
    <cellStyle name="Standaard 4 4 6 4 2 3" xfId="6709" xr:uid="{00000000-0005-0000-0000-00006A6A0000}"/>
    <cellStyle name="Standaard 4 4 6 4 2 3 2" xfId="30340" xr:uid="{00000000-0005-0000-0000-00006B6A0000}"/>
    <cellStyle name="Standaard 4 4 6 4 2 4" xfId="13236" xr:uid="{00000000-0005-0000-0000-00006C6A0000}"/>
    <cellStyle name="Standaard 4 4 6 4 2 4 2" xfId="30341" xr:uid="{00000000-0005-0000-0000-00006D6A0000}"/>
    <cellStyle name="Standaard 4 4 6 4 2 5" xfId="17904" xr:uid="{00000000-0005-0000-0000-00006E6A0000}"/>
    <cellStyle name="Standaard 4 4 6 4 2 6" xfId="30336" xr:uid="{00000000-0005-0000-0000-00006F6A0000}"/>
    <cellStyle name="Standaard 4 4 6 4 3" xfId="1265" xr:uid="{00000000-0005-0000-0000-0000706A0000}"/>
    <cellStyle name="Standaard 4 4 6 4 3 2" xfId="3596" xr:uid="{00000000-0005-0000-0000-0000716A0000}"/>
    <cellStyle name="Standaard 4 4 6 4 3 2 2" xfId="8263" xr:uid="{00000000-0005-0000-0000-0000726A0000}"/>
    <cellStyle name="Standaard 4 4 6 4 3 2 2 2" xfId="30344" xr:uid="{00000000-0005-0000-0000-0000736A0000}"/>
    <cellStyle name="Standaard 4 4 6 4 3 2 3" xfId="13239" xr:uid="{00000000-0005-0000-0000-0000746A0000}"/>
    <cellStyle name="Standaard 4 4 6 4 3 2 3 2" xfId="30345" xr:uid="{00000000-0005-0000-0000-0000756A0000}"/>
    <cellStyle name="Standaard 4 4 6 4 3 2 4" xfId="17907" xr:uid="{00000000-0005-0000-0000-0000766A0000}"/>
    <cellStyle name="Standaard 4 4 6 4 3 2 5" xfId="30343" xr:uid="{00000000-0005-0000-0000-0000776A0000}"/>
    <cellStyle name="Standaard 4 4 6 4 3 3" xfId="5932" xr:uid="{00000000-0005-0000-0000-0000786A0000}"/>
    <cellStyle name="Standaard 4 4 6 4 3 3 2" xfId="30346" xr:uid="{00000000-0005-0000-0000-0000796A0000}"/>
    <cellStyle name="Standaard 4 4 6 4 3 4" xfId="13238" xr:uid="{00000000-0005-0000-0000-00007A6A0000}"/>
    <cellStyle name="Standaard 4 4 6 4 3 4 2" xfId="30347" xr:uid="{00000000-0005-0000-0000-00007B6A0000}"/>
    <cellStyle name="Standaard 4 4 6 4 3 5" xfId="17906" xr:uid="{00000000-0005-0000-0000-00007C6A0000}"/>
    <cellStyle name="Standaard 4 4 6 4 3 6" xfId="30342" xr:uid="{00000000-0005-0000-0000-00007D6A0000}"/>
    <cellStyle name="Standaard 4 4 6 4 4" xfId="2819" xr:uid="{00000000-0005-0000-0000-00007E6A0000}"/>
    <cellStyle name="Standaard 4 4 6 4 4 2" xfId="7486" xr:uid="{00000000-0005-0000-0000-00007F6A0000}"/>
    <cellStyle name="Standaard 4 4 6 4 4 2 2" xfId="30349" xr:uid="{00000000-0005-0000-0000-0000806A0000}"/>
    <cellStyle name="Standaard 4 4 6 4 4 3" xfId="13240" xr:uid="{00000000-0005-0000-0000-0000816A0000}"/>
    <cellStyle name="Standaard 4 4 6 4 4 3 2" xfId="30350" xr:uid="{00000000-0005-0000-0000-0000826A0000}"/>
    <cellStyle name="Standaard 4 4 6 4 4 4" xfId="17908" xr:uid="{00000000-0005-0000-0000-0000836A0000}"/>
    <cellStyle name="Standaard 4 4 6 4 4 5" xfId="30348" xr:uid="{00000000-0005-0000-0000-0000846A0000}"/>
    <cellStyle name="Standaard 4 4 6 4 5" xfId="5155" xr:uid="{00000000-0005-0000-0000-0000856A0000}"/>
    <cellStyle name="Standaard 4 4 6 4 5 2" xfId="30351" xr:uid="{00000000-0005-0000-0000-0000866A0000}"/>
    <cellStyle name="Standaard 4 4 6 4 6" xfId="13235" xr:uid="{00000000-0005-0000-0000-0000876A0000}"/>
    <cellStyle name="Standaard 4 4 6 4 6 2" xfId="30352" xr:uid="{00000000-0005-0000-0000-0000886A0000}"/>
    <cellStyle name="Standaard 4 4 6 4 7" xfId="17903" xr:uid="{00000000-0005-0000-0000-0000896A0000}"/>
    <cellStyle name="Standaard 4 4 6 4 8" xfId="30335" xr:uid="{00000000-0005-0000-0000-00008A6A0000}"/>
    <cellStyle name="Standaard 4 4 6 5" xfId="1654" xr:uid="{00000000-0005-0000-0000-00008B6A0000}"/>
    <cellStyle name="Standaard 4 4 6 5 2" xfId="3985" xr:uid="{00000000-0005-0000-0000-00008C6A0000}"/>
    <cellStyle name="Standaard 4 4 6 5 2 2" xfId="8652" xr:uid="{00000000-0005-0000-0000-00008D6A0000}"/>
    <cellStyle name="Standaard 4 4 6 5 2 2 2" xfId="30355" xr:uid="{00000000-0005-0000-0000-00008E6A0000}"/>
    <cellStyle name="Standaard 4 4 6 5 2 3" xfId="13242" xr:uid="{00000000-0005-0000-0000-00008F6A0000}"/>
    <cellStyle name="Standaard 4 4 6 5 2 3 2" xfId="30356" xr:uid="{00000000-0005-0000-0000-0000906A0000}"/>
    <cellStyle name="Standaard 4 4 6 5 2 4" xfId="17910" xr:uid="{00000000-0005-0000-0000-0000916A0000}"/>
    <cellStyle name="Standaard 4 4 6 5 2 5" xfId="30354" xr:uid="{00000000-0005-0000-0000-0000926A0000}"/>
    <cellStyle name="Standaard 4 4 6 5 3" xfId="6321" xr:uid="{00000000-0005-0000-0000-0000936A0000}"/>
    <cellStyle name="Standaard 4 4 6 5 3 2" xfId="30357" xr:uid="{00000000-0005-0000-0000-0000946A0000}"/>
    <cellStyle name="Standaard 4 4 6 5 4" xfId="13241" xr:uid="{00000000-0005-0000-0000-0000956A0000}"/>
    <cellStyle name="Standaard 4 4 6 5 4 2" xfId="30358" xr:uid="{00000000-0005-0000-0000-0000966A0000}"/>
    <cellStyle name="Standaard 4 4 6 5 5" xfId="17909" xr:uid="{00000000-0005-0000-0000-0000976A0000}"/>
    <cellStyle name="Standaard 4 4 6 5 6" xfId="30353" xr:uid="{00000000-0005-0000-0000-0000986A0000}"/>
    <cellStyle name="Standaard 4 4 6 6" xfId="877" xr:uid="{00000000-0005-0000-0000-0000996A0000}"/>
    <cellStyle name="Standaard 4 4 6 6 2" xfId="3208" xr:uid="{00000000-0005-0000-0000-00009A6A0000}"/>
    <cellStyle name="Standaard 4 4 6 6 2 2" xfId="7875" xr:uid="{00000000-0005-0000-0000-00009B6A0000}"/>
    <cellStyle name="Standaard 4 4 6 6 2 2 2" xfId="30361" xr:uid="{00000000-0005-0000-0000-00009C6A0000}"/>
    <cellStyle name="Standaard 4 4 6 6 2 3" xfId="13244" xr:uid="{00000000-0005-0000-0000-00009D6A0000}"/>
    <cellStyle name="Standaard 4 4 6 6 2 3 2" xfId="30362" xr:uid="{00000000-0005-0000-0000-00009E6A0000}"/>
    <cellStyle name="Standaard 4 4 6 6 2 4" xfId="17912" xr:uid="{00000000-0005-0000-0000-00009F6A0000}"/>
    <cellStyle name="Standaard 4 4 6 6 2 5" xfId="30360" xr:uid="{00000000-0005-0000-0000-0000A06A0000}"/>
    <cellStyle name="Standaard 4 4 6 6 3" xfId="5544" xr:uid="{00000000-0005-0000-0000-0000A16A0000}"/>
    <cellStyle name="Standaard 4 4 6 6 3 2" xfId="30363" xr:uid="{00000000-0005-0000-0000-0000A26A0000}"/>
    <cellStyle name="Standaard 4 4 6 6 4" xfId="13243" xr:uid="{00000000-0005-0000-0000-0000A36A0000}"/>
    <cellStyle name="Standaard 4 4 6 6 4 2" xfId="30364" xr:uid="{00000000-0005-0000-0000-0000A46A0000}"/>
    <cellStyle name="Standaard 4 4 6 6 5" xfId="17911" xr:uid="{00000000-0005-0000-0000-0000A56A0000}"/>
    <cellStyle name="Standaard 4 4 6 6 6" xfId="30359" xr:uid="{00000000-0005-0000-0000-0000A66A0000}"/>
    <cellStyle name="Standaard 4 4 6 7" xfId="2431" xr:uid="{00000000-0005-0000-0000-0000A76A0000}"/>
    <cellStyle name="Standaard 4 4 6 7 2" xfId="7098" xr:uid="{00000000-0005-0000-0000-0000A86A0000}"/>
    <cellStyle name="Standaard 4 4 6 7 2 2" xfId="30366" xr:uid="{00000000-0005-0000-0000-0000A96A0000}"/>
    <cellStyle name="Standaard 4 4 6 7 3" xfId="13245" xr:uid="{00000000-0005-0000-0000-0000AA6A0000}"/>
    <cellStyle name="Standaard 4 4 6 7 3 2" xfId="30367" xr:uid="{00000000-0005-0000-0000-0000AB6A0000}"/>
    <cellStyle name="Standaard 4 4 6 7 4" xfId="17913" xr:uid="{00000000-0005-0000-0000-0000AC6A0000}"/>
    <cellStyle name="Standaard 4 4 6 7 5" xfId="30365" xr:uid="{00000000-0005-0000-0000-0000AD6A0000}"/>
    <cellStyle name="Standaard 4 4 6 8" xfId="4756" xr:uid="{00000000-0005-0000-0000-0000AE6A0000}"/>
    <cellStyle name="Standaard 4 4 6 8 2" xfId="30368" xr:uid="{00000000-0005-0000-0000-0000AF6A0000}"/>
    <cellStyle name="Standaard 4 4 6 9" xfId="13198" xr:uid="{00000000-0005-0000-0000-0000B06A0000}"/>
    <cellStyle name="Standaard 4 4 6 9 2" xfId="30369" xr:uid="{00000000-0005-0000-0000-0000B16A0000}"/>
    <cellStyle name="Standaard 4 4 7" xfId="92" xr:uid="{00000000-0005-0000-0000-0000B26A0000}"/>
    <cellStyle name="Standaard 4 4 7 10" xfId="17914" xr:uid="{00000000-0005-0000-0000-0000B36A0000}"/>
    <cellStyle name="Standaard 4 4 7 11" xfId="30370" xr:uid="{00000000-0005-0000-0000-0000B46A0000}"/>
    <cellStyle name="Standaard 4 4 7 2" xfId="133" xr:uid="{00000000-0005-0000-0000-0000B56A0000}"/>
    <cellStyle name="Standaard 4 4 7 2 10" xfId="30371" xr:uid="{00000000-0005-0000-0000-0000B66A0000}"/>
    <cellStyle name="Standaard 4 4 7 2 2" xfId="327" xr:uid="{00000000-0005-0000-0000-0000B76A0000}"/>
    <cellStyle name="Standaard 4 4 7 2 2 2" xfId="718" xr:uid="{00000000-0005-0000-0000-0000B86A0000}"/>
    <cellStyle name="Standaard 4 4 7 2 2 2 2" xfId="2276" xr:uid="{00000000-0005-0000-0000-0000B96A0000}"/>
    <cellStyle name="Standaard 4 4 7 2 2 2 2 2" xfId="4607" xr:uid="{00000000-0005-0000-0000-0000BA6A0000}"/>
    <cellStyle name="Standaard 4 4 7 2 2 2 2 2 2" xfId="9274" xr:uid="{00000000-0005-0000-0000-0000BB6A0000}"/>
    <cellStyle name="Standaard 4 4 7 2 2 2 2 2 2 2" xfId="30376" xr:uid="{00000000-0005-0000-0000-0000BC6A0000}"/>
    <cellStyle name="Standaard 4 4 7 2 2 2 2 2 3" xfId="13251" xr:uid="{00000000-0005-0000-0000-0000BD6A0000}"/>
    <cellStyle name="Standaard 4 4 7 2 2 2 2 2 3 2" xfId="30377" xr:uid="{00000000-0005-0000-0000-0000BE6A0000}"/>
    <cellStyle name="Standaard 4 4 7 2 2 2 2 2 4" xfId="17919" xr:uid="{00000000-0005-0000-0000-0000BF6A0000}"/>
    <cellStyle name="Standaard 4 4 7 2 2 2 2 2 5" xfId="30375" xr:uid="{00000000-0005-0000-0000-0000C06A0000}"/>
    <cellStyle name="Standaard 4 4 7 2 2 2 2 3" xfId="6943" xr:uid="{00000000-0005-0000-0000-0000C16A0000}"/>
    <cellStyle name="Standaard 4 4 7 2 2 2 2 3 2" xfId="30378" xr:uid="{00000000-0005-0000-0000-0000C26A0000}"/>
    <cellStyle name="Standaard 4 4 7 2 2 2 2 4" xfId="13250" xr:uid="{00000000-0005-0000-0000-0000C36A0000}"/>
    <cellStyle name="Standaard 4 4 7 2 2 2 2 4 2" xfId="30379" xr:uid="{00000000-0005-0000-0000-0000C46A0000}"/>
    <cellStyle name="Standaard 4 4 7 2 2 2 2 5" xfId="17918" xr:uid="{00000000-0005-0000-0000-0000C56A0000}"/>
    <cellStyle name="Standaard 4 4 7 2 2 2 2 6" xfId="30374" xr:uid="{00000000-0005-0000-0000-0000C66A0000}"/>
    <cellStyle name="Standaard 4 4 7 2 2 2 3" xfId="1499" xr:uid="{00000000-0005-0000-0000-0000C76A0000}"/>
    <cellStyle name="Standaard 4 4 7 2 2 2 3 2" xfId="3830" xr:uid="{00000000-0005-0000-0000-0000C86A0000}"/>
    <cellStyle name="Standaard 4 4 7 2 2 2 3 2 2" xfId="8497" xr:uid="{00000000-0005-0000-0000-0000C96A0000}"/>
    <cellStyle name="Standaard 4 4 7 2 2 2 3 2 2 2" xfId="30382" xr:uid="{00000000-0005-0000-0000-0000CA6A0000}"/>
    <cellStyle name="Standaard 4 4 7 2 2 2 3 2 3" xfId="13253" xr:uid="{00000000-0005-0000-0000-0000CB6A0000}"/>
    <cellStyle name="Standaard 4 4 7 2 2 2 3 2 3 2" xfId="30383" xr:uid="{00000000-0005-0000-0000-0000CC6A0000}"/>
    <cellStyle name="Standaard 4 4 7 2 2 2 3 2 4" xfId="17921" xr:uid="{00000000-0005-0000-0000-0000CD6A0000}"/>
    <cellStyle name="Standaard 4 4 7 2 2 2 3 2 5" xfId="30381" xr:uid="{00000000-0005-0000-0000-0000CE6A0000}"/>
    <cellStyle name="Standaard 4 4 7 2 2 2 3 3" xfId="6166" xr:uid="{00000000-0005-0000-0000-0000CF6A0000}"/>
    <cellStyle name="Standaard 4 4 7 2 2 2 3 3 2" xfId="30384" xr:uid="{00000000-0005-0000-0000-0000D06A0000}"/>
    <cellStyle name="Standaard 4 4 7 2 2 2 3 4" xfId="13252" xr:uid="{00000000-0005-0000-0000-0000D16A0000}"/>
    <cellStyle name="Standaard 4 4 7 2 2 2 3 4 2" xfId="30385" xr:uid="{00000000-0005-0000-0000-0000D26A0000}"/>
    <cellStyle name="Standaard 4 4 7 2 2 2 3 5" xfId="17920" xr:uid="{00000000-0005-0000-0000-0000D36A0000}"/>
    <cellStyle name="Standaard 4 4 7 2 2 2 3 6" xfId="30380" xr:uid="{00000000-0005-0000-0000-0000D46A0000}"/>
    <cellStyle name="Standaard 4 4 7 2 2 2 4" xfId="3053" xr:uid="{00000000-0005-0000-0000-0000D56A0000}"/>
    <cellStyle name="Standaard 4 4 7 2 2 2 4 2" xfId="7720" xr:uid="{00000000-0005-0000-0000-0000D66A0000}"/>
    <cellStyle name="Standaard 4 4 7 2 2 2 4 2 2" xfId="30387" xr:uid="{00000000-0005-0000-0000-0000D76A0000}"/>
    <cellStyle name="Standaard 4 4 7 2 2 2 4 3" xfId="13254" xr:uid="{00000000-0005-0000-0000-0000D86A0000}"/>
    <cellStyle name="Standaard 4 4 7 2 2 2 4 3 2" xfId="30388" xr:uid="{00000000-0005-0000-0000-0000D96A0000}"/>
    <cellStyle name="Standaard 4 4 7 2 2 2 4 4" xfId="17922" xr:uid="{00000000-0005-0000-0000-0000DA6A0000}"/>
    <cellStyle name="Standaard 4 4 7 2 2 2 4 5" xfId="30386" xr:uid="{00000000-0005-0000-0000-0000DB6A0000}"/>
    <cellStyle name="Standaard 4 4 7 2 2 2 5" xfId="5389" xr:uid="{00000000-0005-0000-0000-0000DC6A0000}"/>
    <cellStyle name="Standaard 4 4 7 2 2 2 5 2" xfId="30389" xr:uid="{00000000-0005-0000-0000-0000DD6A0000}"/>
    <cellStyle name="Standaard 4 4 7 2 2 2 6" xfId="13249" xr:uid="{00000000-0005-0000-0000-0000DE6A0000}"/>
    <cellStyle name="Standaard 4 4 7 2 2 2 6 2" xfId="30390" xr:uid="{00000000-0005-0000-0000-0000DF6A0000}"/>
    <cellStyle name="Standaard 4 4 7 2 2 2 7" xfId="17917" xr:uid="{00000000-0005-0000-0000-0000E06A0000}"/>
    <cellStyle name="Standaard 4 4 7 2 2 2 8" xfId="30373" xr:uid="{00000000-0005-0000-0000-0000E16A0000}"/>
    <cellStyle name="Standaard 4 4 7 2 2 3" xfId="1888" xr:uid="{00000000-0005-0000-0000-0000E26A0000}"/>
    <cellStyle name="Standaard 4 4 7 2 2 3 2" xfId="4219" xr:uid="{00000000-0005-0000-0000-0000E36A0000}"/>
    <cellStyle name="Standaard 4 4 7 2 2 3 2 2" xfId="8886" xr:uid="{00000000-0005-0000-0000-0000E46A0000}"/>
    <cellStyle name="Standaard 4 4 7 2 2 3 2 2 2" xfId="30393" xr:uid="{00000000-0005-0000-0000-0000E56A0000}"/>
    <cellStyle name="Standaard 4 4 7 2 2 3 2 3" xfId="13256" xr:uid="{00000000-0005-0000-0000-0000E66A0000}"/>
    <cellStyle name="Standaard 4 4 7 2 2 3 2 3 2" xfId="30394" xr:uid="{00000000-0005-0000-0000-0000E76A0000}"/>
    <cellStyle name="Standaard 4 4 7 2 2 3 2 4" xfId="17924" xr:uid="{00000000-0005-0000-0000-0000E86A0000}"/>
    <cellStyle name="Standaard 4 4 7 2 2 3 2 5" xfId="30392" xr:uid="{00000000-0005-0000-0000-0000E96A0000}"/>
    <cellStyle name="Standaard 4 4 7 2 2 3 3" xfId="6555" xr:uid="{00000000-0005-0000-0000-0000EA6A0000}"/>
    <cellStyle name="Standaard 4 4 7 2 2 3 3 2" xfId="30395" xr:uid="{00000000-0005-0000-0000-0000EB6A0000}"/>
    <cellStyle name="Standaard 4 4 7 2 2 3 4" xfId="13255" xr:uid="{00000000-0005-0000-0000-0000EC6A0000}"/>
    <cellStyle name="Standaard 4 4 7 2 2 3 4 2" xfId="30396" xr:uid="{00000000-0005-0000-0000-0000ED6A0000}"/>
    <cellStyle name="Standaard 4 4 7 2 2 3 5" xfId="17923" xr:uid="{00000000-0005-0000-0000-0000EE6A0000}"/>
    <cellStyle name="Standaard 4 4 7 2 2 3 6" xfId="30391" xr:uid="{00000000-0005-0000-0000-0000EF6A0000}"/>
    <cellStyle name="Standaard 4 4 7 2 2 4" xfId="1111" xr:uid="{00000000-0005-0000-0000-0000F06A0000}"/>
    <cellStyle name="Standaard 4 4 7 2 2 4 2" xfId="3442" xr:uid="{00000000-0005-0000-0000-0000F16A0000}"/>
    <cellStyle name="Standaard 4 4 7 2 2 4 2 2" xfId="8109" xr:uid="{00000000-0005-0000-0000-0000F26A0000}"/>
    <cellStyle name="Standaard 4 4 7 2 2 4 2 2 2" xfId="30399" xr:uid="{00000000-0005-0000-0000-0000F36A0000}"/>
    <cellStyle name="Standaard 4 4 7 2 2 4 2 3" xfId="13258" xr:uid="{00000000-0005-0000-0000-0000F46A0000}"/>
    <cellStyle name="Standaard 4 4 7 2 2 4 2 3 2" xfId="30400" xr:uid="{00000000-0005-0000-0000-0000F56A0000}"/>
    <cellStyle name="Standaard 4 4 7 2 2 4 2 4" xfId="17926" xr:uid="{00000000-0005-0000-0000-0000F66A0000}"/>
    <cellStyle name="Standaard 4 4 7 2 2 4 2 5" xfId="30398" xr:uid="{00000000-0005-0000-0000-0000F76A0000}"/>
    <cellStyle name="Standaard 4 4 7 2 2 4 3" xfId="5778" xr:uid="{00000000-0005-0000-0000-0000F86A0000}"/>
    <cellStyle name="Standaard 4 4 7 2 2 4 3 2" xfId="30401" xr:uid="{00000000-0005-0000-0000-0000F96A0000}"/>
    <cellStyle name="Standaard 4 4 7 2 2 4 4" xfId="13257" xr:uid="{00000000-0005-0000-0000-0000FA6A0000}"/>
    <cellStyle name="Standaard 4 4 7 2 2 4 4 2" xfId="30402" xr:uid="{00000000-0005-0000-0000-0000FB6A0000}"/>
    <cellStyle name="Standaard 4 4 7 2 2 4 5" xfId="17925" xr:uid="{00000000-0005-0000-0000-0000FC6A0000}"/>
    <cellStyle name="Standaard 4 4 7 2 2 4 6" xfId="30397" xr:uid="{00000000-0005-0000-0000-0000FD6A0000}"/>
    <cellStyle name="Standaard 4 4 7 2 2 5" xfId="2665" xr:uid="{00000000-0005-0000-0000-0000FE6A0000}"/>
    <cellStyle name="Standaard 4 4 7 2 2 5 2" xfId="7332" xr:uid="{00000000-0005-0000-0000-0000FF6A0000}"/>
    <cellStyle name="Standaard 4 4 7 2 2 5 2 2" xfId="30404" xr:uid="{00000000-0005-0000-0000-0000006B0000}"/>
    <cellStyle name="Standaard 4 4 7 2 2 5 3" xfId="13259" xr:uid="{00000000-0005-0000-0000-0000016B0000}"/>
    <cellStyle name="Standaard 4 4 7 2 2 5 3 2" xfId="30405" xr:uid="{00000000-0005-0000-0000-0000026B0000}"/>
    <cellStyle name="Standaard 4 4 7 2 2 5 4" xfId="17927" xr:uid="{00000000-0005-0000-0000-0000036B0000}"/>
    <cellStyle name="Standaard 4 4 7 2 2 5 5" xfId="30403" xr:uid="{00000000-0005-0000-0000-0000046B0000}"/>
    <cellStyle name="Standaard 4 4 7 2 2 6" xfId="5001" xr:uid="{00000000-0005-0000-0000-0000056B0000}"/>
    <cellStyle name="Standaard 4 4 7 2 2 6 2" xfId="30406" xr:uid="{00000000-0005-0000-0000-0000066B0000}"/>
    <cellStyle name="Standaard 4 4 7 2 2 7" xfId="13248" xr:uid="{00000000-0005-0000-0000-0000076B0000}"/>
    <cellStyle name="Standaard 4 4 7 2 2 7 2" xfId="30407" xr:uid="{00000000-0005-0000-0000-0000086B0000}"/>
    <cellStyle name="Standaard 4 4 7 2 2 8" xfId="17916" xr:uid="{00000000-0005-0000-0000-0000096B0000}"/>
    <cellStyle name="Standaard 4 4 7 2 2 9" xfId="30372" xr:uid="{00000000-0005-0000-0000-00000A6B0000}"/>
    <cellStyle name="Standaard 4 4 7 2 3" xfId="524" xr:uid="{00000000-0005-0000-0000-00000B6B0000}"/>
    <cellStyle name="Standaard 4 4 7 2 3 2" xfId="2082" xr:uid="{00000000-0005-0000-0000-00000C6B0000}"/>
    <cellStyle name="Standaard 4 4 7 2 3 2 2" xfId="4413" xr:uid="{00000000-0005-0000-0000-00000D6B0000}"/>
    <cellStyle name="Standaard 4 4 7 2 3 2 2 2" xfId="9080" xr:uid="{00000000-0005-0000-0000-00000E6B0000}"/>
    <cellStyle name="Standaard 4 4 7 2 3 2 2 2 2" xfId="30411" xr:uid="{00000000-0005-0000-0000-00000F6B0000}"/>
    <cellStyle name="Standaard 4 4 7 2 3 2 2 3" xfId="13262" xr:uid="{00000000-0005-0000-0000-0000106B0000}"/>
    <cellStyle name="Standaard 4 4 7 2 3 2 2 3 2" xfId="30412" xr:uid="{00000000-0005-0000-0000-0000116B0000}"/>
    <cellStyle name="Standaard 4 4 7 2 3 2 2 4" xfId="17930" xr:uid="{00000000-0005-0000-0000-0000126B0000}"/>
    <cellStyle name="Standaard 4 4 7 2 3 2 2 5" xfId="30410" xr:uid="{00000000-0005-0000-0000-0000136B0000}"/>
    <cellStyle name="Standaard 4 4 7 2 3 2 3" xfId="6749" xr:uid="{00000000-0005-0000-0000-0000146B0000}"/>
    <cellStyle name="Standaard 4 4 7 2 3 2 3 2" xfId="30413" xr:uid="{00000000-0005-0000-0000-0000156B0000}"/>
    <cellStyle name="Standaard 4 4 7 2 3 2 4" xfId="13261" xr:uid="{00000000-0005-0000-0000-0000166B0000}"/>
    <cellStyle name="Standaard 4 4 7 2 3 2 4 2" xfId="30414" xr:uid="{00000000-0005-0000-0000-0000176B0000}"/>
    <cellStyle name="Standaard 4 4 7 2 3 2 5" xfId="17929" xr:uid="{00000000-0005-0000-0000-0000186B0000}"/>
    <cellStyle name="Standaard 4 4 7 2 3 2 6" xfId="30409" xr:uid="{00000000-0005-0000-0000-0000196B0000}"/>
    <cellStyle name="Standaard 4 4 7 2 3 3" xfId="1305" xr:uid="{00000000-0005-0000-0000-00001A6B0000}"/>
    <cellStyle name="Standaard 4 4 7 2 3 3 2" xfId="3636" xr:uid="{00000000-0005-0000-0000-00001B6B0000}"/>
    <cellStyle name="Standaard 4 4 7 2 3 3 2 2" xfId="8303" xr:uid="{00000000-0005-0000-0000-00001C6B0000}"/>
    <cellStyle name="Standaard 4 4 7 2 3 3 2 2 2" xfId="30417" xr:uid="{00000000-0005-0000-0000-00001D6B0000}"/>
    <cellStyle name="Standaard 4 4 7 2 3 3 2 3" xfId="13264" xr:uid="{00000000-0005-0000-0000-00001E6B0000}"/>
    <cellStyle name="Standaard 4 4 7 2 3 3 2 3 2" xfId="30418" xr:uid="{00000000-0005-0000-0000-00001F6B0000}"/>
    <cellStyle name="Standaard 4 4 7 2 3 3 2 4" xfId="17932" xr:uid="{00000000-0005-0000-0000-0000206B0000}"/>
    <cellStyle name="Standaard 4 4 7 2 3 3 2 5" xfId="30416" xr:uid="{00000000-0005-0000-0000-0000216B0000}"/>
    <cellStyle name="Standaard 4 4 7 2 3 3 3" xfId="5972" xr:uid="{00000000-0005-0000-0000-0000226B0000}"/>
    <cellStyle name="Standaard 4 4 7 2 3 3 3 2" xfId="30419" xr:uid="{00000000-0005-0000-0000-0000236B0000}"/>
    <cellStyle name="Standaard 4 4 7 2 3 3 4" xfId="13263" xr:uid="{00000000-0005-0000-0000-0000246B0000}"/>
    <cellStyle name="Standaard 4 4 7 2 3 3 4 2" xfId="30420" xr:uid="{00000000-0005-0000-0000-0000256B0000}"/>
    <cellStyle name="Standaard 4 4 7 2 3 3 5" xfId="17931" xr:uid="{00000000-0005-0000-0000-0000266B0000}"/>
    <cellStyle name="Standaard 4 4 7 2 3 3 6" xfId="30415" xr:uid="{00000000-0005-0000-0000-0000276B0000}"/>
    <cellStyle name="Standaard 4 4 7 2 3 4" xfId="2859" xr:uid="{00000000-0005-0000-0000-0000286B0000}"/>
    <cellStyle name="Standaard 4 4 7 2 3 4 2" xfId="7526" xr:uid="{00000000-0005-0000-0000-0000296B0000}"/>
    <cellStyle name="Standaard 4 4 7 2 3 4 2 2" xfId="30422" xr:uid="{00000000-0005-0000-0000-00002A6B0000}"/>
    <cellStyle name="Standaard 4 4 7 2 3 4 3" xfId="13265" xr:uid="{00000000-0005-0000-0000-00002B6B0000}"/>
    <cellStyle name="Standaard 4 4 7 2 3 4 3 2" xfId="30423" xr:uid="{00000000-0005-0000-0000-00002C6B0000}"/>
    <cellStyle name="Standaard 4 4 7 2 3 4 4" xfId="17933" xr:uid="{00000000-0005-0000-0000-00002D6B0000}"/>
    <cellStyle name="Standaard 4 4 7 2 3 4 5" xfId="30421" xr:uid="{00000000-0005-0000-0000-00002E6B0000}"/>
    <cellStyle name="Standaard 4 4 7 2 3 5" xfId="5195" xr:uid="{00000000-0005-0000-0000-00002F6B0000}"/>
    <cellStyle name="Standaard 4 4 7 2 3 5 2" xfId="30424" xr:uid="{00000000-0005-0000-0000-0000306B0000}"/>
    <cellStyle name="Standaard 4 4 7 2 3 6" xfId="13260" xr:uid="{00000000-0005-0000-0000-0000316B0000}"/>
    <cellStyle name="Standaard 4 4 7 2 3 6 2" xfId="30425" xr:uid="{00000000-0005-0000-0000-0000326B0000}"/>
    <cellStyle name="Standaard 4 4 7 2 3 7" xfId="17928" xr:uid="{00000000-0005-0000-0000-0000336B0000}"/>
    <cellStyle name="Standaard 4 4 7 2 3 8" xfId="30408" xr:uid="{00000000-0005-0000-0000-0000346B0000}"/>
    <cellStyle name="Standaard 4 4 7 2 4" xfId="1694" xr:uid="{00000000-0005-0000-0000-0000356B0000}"/>
    <cellStyle name="Standaard 4 4 7 2 4 2" xfId="4025" xr:uid="{00000000-0005-0000-0000-0000366B0000}"/>
    <cellStyle name="Standaard 4 4 7 2 4 2 2" xfId="8692" xr:uid="{00000000-0005-0000-0000-0000376B0000}"/>
    <cellStyle name="Standaard 4 4 7 2 4 2 2 2" xfId="30428" xr:uid="{00000000-0005-0000-0000-0000386B0000}"/>
    <cellStyle name="Standaard 4 4 7 2 4 2 3" xfId="13267" xr:uid="{00000000-0005-0000-0000-0000396B0000}"/>
    <cellStyle name="Standaard 4 4 7 2 4 2 3 2" xfId="30429" xr:uid="{00000000-0005-0000-0000-00003A6B0000}"/>
    <cellStyle name="Standaard 4 4 7 2 4 2 4" xfId="17935" xr:uid="{00000000-0005-0000-0000-00003B6B0000}"/>
    <cellStyle name="Standaard 4 4 7 2 4 2 5" xfId="30427" xr:uid="{00000000-0005-0000-0000-00003C6B0000}"/>
    <cellStyle name="Standaard 4 4 7 2 4 3" xfId="6361" xr:uid="{00000000-0005-0000-0000-00003D6B0000}"/>
    <cellStyle name="Standaard 4 4 7 2 4 3 2" xfId="30430" xr:uid="{00000000-0005-0000-0000-00003E6B0000}"/>
    <cellStyle name="Standaard 4 4 7 2 4 4" xfId="13266" xr:uid="{00000000-0005-0000-0000-00003F6B0000}"/>
    <cellStyle name="Standaard 4 4 7 2 4 4 2" xfId="30431" xr:uid="{00000000-0005-0000-0000-0000406B0000}"/>
    <cellStyle name="Standaard 4 4 7 2 4 5" xfId="17934" xr:uid="{00000000-0005-0000-0000-0000416B0000}"/>
    <cellStyle name="Standaard 4 4 7 2 4 6" xfId="30426" xr:uid="{00000000-0005-0000-0000-0000426B0000}"/>
    <cellStyle name="Standaard 4 4 7 2 5" xfId="917" xr:uid="{00000000-0005-0000-0000-0000436B0000}"/>
    <cellStyle name="Standaard 4 4 7 2 5 2" xfId="3248" xr:uid="{00000000-0005-0000-0000-0000446B0000}"/>
    <cellStyle name="Standaard 4 4 7 2 5 2 2" xfId="7915" xr:uid="{00000000-0005-0000-0000-0000456B0000}"/>
    <cellStyle name="Standaard 4 4 7 2 5 2 2 2" xfId="30434" xr:uid="{00000000-0005-0000-0000-0000466B0000}"/>
    <cellStyle name="Standaard 4 4 7 2 5 2 3" xfId="13269" xr:uid="{00000000-0005-0000-0000-0000476B0000}"/>
    <cellStyle name="Standaard 4 4 7 2 5 2 3 2" xfId="30435" xr:uid="{00000000-0005-0000-0000-0000486B0000}"/>
    <cellStyle name="Standaard 4 4 7 2 5 2 4" xfId="17937" xr:uid="{00000000-0005-0000-0000-0000496B0000}"/>
    <cellStyle name="Standaard 4 4 7 2 5 2 5" xfId="30433" xr:uid="{00000000-0005-0000-0000-00004A6B0000}"/>
    <cellStyle name="Standaard 4 4 7 2 5 3" xfId="5584" xr:uid="{00000000-0005-0000-0000-00004B6B0000}"/>
    <cellStyle name="Standaard 4 4 7 2 5 3 2" xfId="30436" xr:uid="{00000000-0005-0000-0000-00004C6B0000}"/>
    <cellStyle name="Standaard 4 4 7 2 5 4" xfId="13268" xr:uid="{00000000-0005-0000-0000-00004D6B0000}"/>
    <cellStyle name="Standaard 4 4 7 2 5 4 2" xfId="30437" xr:uid="{00000000-0005-0000-0000-00004E6B0000}"/>
    <cellStyle name="Standaard 4 4 7 2 5 5" xfId="17936" xr:uid="{00000000-0005-0000-0000-00004F6B0000}"/>
    <cellStyle name="Standaard 4 4 7 2 5 6" xfId="30432" xr:uid="{00000000-0005-0000-0000-0000506B0000}"/>
    <cellStyle name="Standaard 4 4 7 2 6" xfId="2471" xr:uid="{00000000-0005-0000-0000-0000516B0000}"/>
    <cellStyle name="Standaard 4 4 7 2 6 2" xfId="7138" xr:uid="{00000000-0005-0000-0000-0000526B0000}"/>
    <cellStyle name="Standaard 4 4 7 2 6 2 2" xfId="30439" xr:uid="{00000000-0005-0000-0000-0000536B0000}"/>
    <cellStyle name="Standaard 4 4 7 2 6 3" xfId="13270" xr:uid="{00000000-0005-0000-0000-0000546B0000}"/>
    <cellStyle name="Standaard 4 4 7 2 6 3 2" xfId="30440" xr:uid="{00000000-0005-0000-0000-0000556B0000}"/>
    <cellStyle name="Standaard 4 4 7 2 6 4" xfId="17938" xr:uid="{00000000-0005-0000-0000-0000566B0000}"/>
    <cellStyle name="Standaard 4 4 7 2 6 5" xfId="30438" xr:uid="{00000000-0005-0000-0000-0000576B0000}"/>
    <cellStyle name="Standaard 4 4 7 2 7" xfId="4807" xr:uid="{00000000-0005-0000-0000-0000586B0000}"/>
    <cellStyle name="Standaard 4 4 7 2 7 2" xfId="30441" xr:uid="{00000000-0005-0000-0000-0000596B0000}"/>
    <cellStyle name="Standaard 4 4 7 2 8" xfId="13247" xr:uid="{00000000-0005-0000-0000-00005A6B0000}"/>
    <cellStyle name="Standaard 4 4 7 2 8 2" xfId="30442" xr:uid="{00000000-0005-0000-0000-00005B6B0000}"/>
    <cellStyle name="Standaard 4 4 7 2 9" xfId="17915" xr:uid="{00000000-0005-0000-0000-00005C6B0000}"/>
    <cellStyle name="Standaard 4 4 7 3" xfId="288" xr:uid="{00000000-0005-0000-0000-00005D6B0000}"/>
    <cellStyle name="Standaard 4 4 7 3 2" xfId="679" xr:uid="{00000000-0005-0000-0000-00005E6B0000}"/>
    <cellStyle name="Standaard 4 4 7 3 2 2" xfId="2237" xr:uid="{00000000-0005-0000-0000-00005F6B0000}"/>
    <cellStyle name="Standaard 4 4 7 3 2 2 2" xfId="4568" xr:uid="{00000000-0005-0000-0000-0000606B0000}"/>
    <cellStyle name="Standaard 4 4 7 3 2 2 2 2" xfId="9235" xr:uid="{00000000-0005-0000-0000-0000616B0000}"/>
    <cellStyle name="Standaard 4 4 7 3 2 2 2 2 2" xfId="30447" xr:uid="{00000000-0005-0000-0000-0000626B0000}"/>
    <cellStyle name="Standaard 4 4 7 3 2 2 2 3" xfId="13274" xr:uid="{00000000-0005-0000-0000-0000636B0000}"/>
    <cellStyle name="Standaard 4 4 7 3 2 2 2 3 2" xfId="30448" xr:uid="{00000000-0005-0000-0000-0000646B0000}"/>
    <cellStyle name="Standaard 4 4 7 3 2 2 2 4" xfId="17942" xr:uid="{00000000-0005-0000-0000-0000656B0000}"/>
    <cellStyle name="Standaard 4 4 7 3 2 2 2 5" xfId="30446" xr:uid="{00000000-0005-0000-0000-0000666B0000}"/>
    <cellStyle name="Standaard 4 4 7 3 2 2 3" xfId="6904" xr:uid="{00000000-0005-0000-0000-0000676B0000}"/>
    <cellStyle name="Standaard 4 4 7 3 2 2 3 2" xfId="30449" xr:uid="{00000000-0005-0000-0000-0000686B0000}"/>
    <cellStyle name="Standaard 4 4 7 3 2 2 4" xfId="13273" xr:uid="{00000000-0005-0000-0000-0000696B0000}"/>
    <cellStyle name="Standaard 4 4 7 3 2 2 4 2" xfId="30450" xr:uid="{00000000-0005-0000-0000-00006A6B0000}"/>
    <cellStyle name="Standaard 4 4 7 3 2 2 5" xfId="17941" xr:uid="{00000000-0005-0000-0000-00006B6B0000}"/>
    <cellStyle name="Standaard 4 4 7 3 2 2 6" xfId="30445" xr:uid="{00000000-0005-0000-0000-00006C6B0000}"/>
    <cellStyle name="Standaard 4 4 7 3 2 3" xfId="1460" xr:uid="{00000000-0005-0000-0000-00006D6B0000}"/>
    <cellStyle name="Standaard 4 4 7 3 2 3 2" xfId="3791" xr:uid="{00000000-0005-0000-0000-00006E6B0000}"/>
    <cellStyle name="Standaard 4 4 7 3 2 3 2 2" xfId="8458" xr:uid="{00000000-0005-0000-0000-00006F6B0000}"/>
    <cellStyle name="Standaard 4 4 7 3 2 3 2 2 2" xfId="30453" xr:uid="{00000000-0005-0000-0000-0000706B0000}"/>
    <cellStyle name="Standaard 4 4 7 3 2 3 2 3" xfId="13276" xr:uid="{00000000-0005-0000-0000-0000716B0000}"/>
    <cellStyle name="Standaard 4 4 7 3 2 3 2 3 2" xfId="30454" xr:uid="{00000000-0005-0000-0000-0000726B0000}"/>
    <cellStyle name="Standaard 4 4 7 3 2 3 2 4" xfId="17944" xr:uid="{00000000-0005-0000-0000-0000736B0000}"/>
    <cellStyle name="Standaard 4 4 7 3 2 3 2 5" xfId="30452" xr:uid="{00000000-0005-0000-0000-0000746B0000}"/>
    <cellStyle name="Standaard 4 4 7 3 2 3 3" xfId="6127" xr:uid="{00000000-0005-0000-0000-0000756B0000}"/>
    <cellStyle name="Standaard 4 4 7 3 2 3 3 2" xfId="30455" xr:uid="{00000000-0005-0000-0000-0000766B0000}"/>
    <cellStyle name="Standaard 4 4 7 3 2 3 4" xfId="13275" xr:uid="{00000000-0005-0000-0000-0000776B0000}"/>
    <cellStyle name="Standaard 4 4 7 3 2 3 4 2" xfId="30456" xr:uid="{00000000-0005-0000-0000-0000786B0000}"/>
    <cellStyle name="Standaard 4 4 7 3 2 3 5" xfId="17943" xr:uid="{00000000-0005-0000-0000-0000796B0000}"/>
    <cellStyle name="Standaard 4 4 7 3 2 3 6" xfId="30451" xr:uid="{00000000-0005-0000-0000-00007A6B0000}"/>
    <cellStyle name="Standaard 4 4 7 3 2 4" xfId="3014" xr:uid="{00000000-0005-0000-0000-00007B6B0000}"/>
    <cellStyle name="Standaard 4 4 7 3 2 4 2" xfId="7681" xr:uid="{00000000-0005-0000-0000-00007C6B0000}"/>
    <cellStyle name="Standaard 4 4 7 3 2 4 2 2" xfId="30458" xr:uid="{00000000-0005-0000-0000-00007D6B0000}"/>
    <cellStyle name="Standaard 4 4 7 3 2 4 3" xfId="13277" xr:uid="{00000000-0005-0000-0000-00007E6B0000}"/>
    <cellStyle name="Standaard 4 4 7 3 2 4 3 2" xfId="30459" xr:uid="{00000000-0005-0000-0000-00007F6B0000}"/>
    <cellStyle name="Standaard 4 4 7 3 2 4 4" xfId="17945" xr:uid="{00000000-0005-0000-0000-0000806B0000}"/>
    <cellStyle name="Standaard 4 4 7 3 2 4 5" xfId="30457" xr:uid="{00000000-0005-0000-0000-0000816B0000}"/>
    <cellStyle name="Standaard 4 4 7 3 2 5" xfId="5350" xr:uid="{00000000-0005-0000-0000-0000826B0000}"/>
    <cellStyle name="Standaard 4 4 7 3 2 5 2" xfId="30460" xr:uid="{00000000-0005-0000-0000-0000836B0000}"/>
    <cellStyle name="Standaard 4 4 7 3 2 6" xfId="13272" xr:uid="{00000000-0005-0000-0000-0000846B0000}"/>
    <cellStyle name="Standaard 4 4 7 3 2 6 2" xfId="30461" xr:uid="{00000000-0005-0000-0000-0000856B0000}"/>
    <cellStyle name="Standaard 4 4 7 3 2 7" xfId="17940" xr:uid="{00000000-0005-0000-0000-0000866B0000}"/>
    <cellStyle name="Standaard 4 4 7 3 2 8" xfId="30444" xr:uid="{00000000-0005-0000-0000-0000876B0000}"/>
    <cellStyle name="Standaard 4 4 7 3 3" xfId="1849" xr:uid="{00000000-0005-0000-0000-0000886B0000}"/>
    <cellStyle name="Standaard 4 4 7 3 3 2" xfId="4180" xr:uid="{00000000-0005-0000-0000-0000896B0000}"/>
    <cellStyle name="Standaard 4 4 7 3 3 2 2" xfId="8847" xr:uid="{00000000-0005-0000-0000-00008A6B0000}"/>
    <cellStyle name="Standaard 4 4 7 3 3 2 2 2" xfId="30464" xr:uid="{00000000-0005-0000-0000-00008B6B0000}"/>
    <cellStyle name="Standaard 4 4 7 3 3 2 3" xfId="13279" xr:uid="{00000000-0005-0000-0000-00008C6B0000}"/>
    <cellStyle name="Standaard 4 4 7 3 3 2 3 2" xfId="30465" xr:uid="{00000000-0005-0000-0000-00008D6B0000}"/>
    <cellStyle name="Standaard 4 4 7 3 3 2 4" xfId="17947" xr:uid="{00000000-0005-0000-0000-00008E6B0000}"/>
    <cellStyle name="Standaard 4 4 7 3 3 2 5" xfId="30463" xr:uid="{00000000-0005-0000-0000-00008F6B0000}"/>
    <cellStyle name="Standaard 4 4 7 3 3 3" xfId="6516" xr:uid="{00000000-0005-0000-0000-0000906B0000}"/>
    <cellStyle name="Standaard 4 4 7 3 3 3 2" xfId="30466" xr:uid="{00000000-0005-0000-0000-0000916B0000}"/>
    <cellStyle name="Standaard 4 4 7 3 3 4" xfId="13278" xr:uid="{00000000-0005-0000-0000-0000926B0000}"/>
    <cellStyle name="Standaard 4 4 7 3 3 4 2" xfId="30467" xr:uid="{00000000-0005-0000-0000-0000936B0000}"/>
    <cellStyle name="Standaard 4 4 7 3 3 5" xfId="17946" xr:uid="{00000000-0005-0000-0000-0000946B0000}"/>
    <cellStyle name="Standaard 4 4 7 3 3 6" xfId="30462" xr:uid="{00000000-0005-0000-0000-0000956B0000}"/>
    <cellStyle name="Standaard 4 4 7 3 4" xfId="1072" xr:uid="{00000000-0005-0000-0000-0000966B0000}"/>
    <cellStyle name="Standaard 4 4 7 3 4 2" xfId="3403" xr:uid="{00000000-0005-0000-0000-0000976B0000}"/>
    <cellStyle name="Standaard 4 4 7 3 4 2 2" xfId="8070" xr:uid="{00000000-0005-0000-0000-0000986B0000}"/>
    <cellStyle name="Standaard 4 4 7 3 4 2 2 2" xfId="30470" xr:uid="{00000000-0005-0000-0000-0000996B0000}"/>
    <cellStyle name="Standaard 4 4 7 3 4 2 3" xfId="13281" xr:uid="{00000000-0005-0000-0000-00009A6B0000}"/>
    <cellStyle name="Standaard 4 4 7 3 4 2 3 2" xfId="30471" xr:uid="{00000000-0005-0000-0000-00009B6B0000}"/>
    <cellStyle name="Standaard 4 4 7 3 4 2 4" xfId="17949" xr:uid="{00000000-0005-0000-0000-00009C6B0000}"/>
    <cellStyle name="Standaard 4 4 7 3 4 2 5" xfId="30469" xr:uid="{00000000-0005-0000-0000-00009D6B0000}"/>
    <cellStyle name="Standaard 4 4 7 3 4 3" xfId="5739" xr:uid="{00000000-0005-0000-0000-00009E6B0000}"/>
    <cellStyle name="Standaard 4 4 7 3 4 3 2" xfId="30472" xr:uid="{00000000-0005-0000-0000-00009F6B0000}"/>
    <cellStyle name="Standaard 4 4 7 3 4 4" xfId="13280" xr:uid="{00000000-0005-0000-0000-0000A06B0000}"/>
    <cellStyle name="Standaard 4 4 7 3 4 4 2" xfId="30473" xr:uid="{00000000-0005-0000-0000-0000A16B0000}"/>
    <cellStyle name="Standaard 4 4 7 3 4 5" xfId="17948" xr:uid="{00000000-0005-0000-0000-0000A26B0000}"/>
    <cellStyle name="Standaard 4 4 7 3 4 6" xfId="30468" xr:uid="{00000000-0005-0000-0000-0000A36B0000}"/>
    <cellStyle name="Standaard 4 4 7 3 5" xfId="2626" xr:uid="{00000000-0005-0000-0000-0000A46B0000}"/>
    <cellStyle name="Standaard 4 4 7 3 5 2" xfId="7293" xr:uid="{00000000-0005-0000-0000-0000A56B0000}"/>
    <cellStyle name="Standaard 4 4 7 3 5 2 2" xfId="30475" xr:uid="{00000000-0005-0000-0000-0000A66B0000}"/>
    <cellStyle name="Standaard 4 4 7 3 5 3" xfId="13282" xr:uid="{00000000-0005-0000-0000-0000A76B0000}"/>
    <cellStyle name="Standaard 4 4 7 3 5 3 2" xfId="30476" xr:uid="{00000000-0005-0000-0000-0000A86B0000}"/>
    <cellStyle name="Standaard 4 4 7 3 5 4" xfId="17950" xr:uid="{00000000-0005-0000-0000-0000A96B0000}"/>
    <cellStyle name="Standaard 4 4 7 3 5 5" xfId="30474" xr:uid="{00000000-0005-0000-0000-0000AA6B0000}"/>
    <cellStyle name="Standaard 4 4 7 3 6" xfId="4962" xr:uid="{00000000-0005-0000-0000-0000AB6B0000}"/>
    <cellStyle name="Standaard 4 4 7 3 6 2" xfId="30477" xr:uid="{00000000-0005-0000-0000-0000AC6B0000}"/>
    <cellStyle name="Standaard 4 4 7 3 7" xfId="13271" xr:uid="{00000000-0005-0000-0000-0000AD6B0000}"/>
    <cellStyle name="Standaard 4 4 7 3 7 2" xfId="30478" xr:uid="{00000000-0005-0000-0000-0000AE6B0000}"/>
    <cellStyle name="Standaard 4 4 7 3 8" xfId="17939" xr:uid="{00000000-0005-0000-0000-0000AF6B0000}"/>
    <cellStyle name="Standaard 4 4 7 3 9" xfId="30443" xr:uid="{00000000-0005-0000-0000-0000B06B0000}"/>
    <cellStyle name="Standaard 4 4 7 4" xfId="485" xr:uid="{00000000-0005-0000-0000-0000B16B0000}"/>
    <cellStyle name="Standaard 4 4 7 4 2" xfId="2043" xr:uid="{00000000-0005-0000-0000-0000B26B0000}"/>
    <cellStyle name="Standaard 4 4 7 4 2 2" xfId="4374" xr:uid="{00000000-0005-0000-0000-0000B36B0000}"/>
    <cellStyle name="Standaard 4 4 7 4 2 2 2" xfId="9041" xr:uid="{00000000-0005-0000-0000-0000B46B0000}"/>
    <cellStyle name="Standaard 4 4 7 4 2 2 2 2" xfId="30482" xr:uid="{00000000-0005-0000-0000-0000B56B0000}"/>
    <cellStyle name="Standaard 4 4 7 4 2 2 3" xfId="13285" xr:uid="{00000000-0005-0000-0000-0000B66B0000}"/>
    <cellStyle name="Standaard 4 4 7 4 2 2 3 2" xfId="30483" xr:uid="{00000000-0005-0000-0000-0000B76B0000}"/>
    <cellStyle name="Standaard 4 4 7 4 2 2 4" xfId="17953" xr:uid="{00000000-0005-0000-0000-0000B86B0000}"/>
    <cellStyle name="Standaard 4 4 7 4 2 2 5" xfId="30481" xr:uid="{00000000-0005-0000-0000-0000B96B0000}"/>
    <cellStyle name="Standaard 4 4 7 4 2 3" xfId="6710" xr:uid="{00000000-0005-0000-0000-0000BA6B0000}"/>
    <cellStyle name="Standaard 4 4 7 4 2 3 2" xfId="30484" xr:uid="{00000000-0005-0000-0000-0000BB6B0000}"/>
    <cellStyle name="Standaard 4 4 7 4 2 4" xfId="13284" xr:uid="{00000000-0005-0000-0000-0000BC6B0000}"/>
    <cellStyle name="Standaard 4 4 7 4 2 4 2" xfId="30485" xr:uid="{00000000-0005-0000-0000-0000BD6B0000}"/>
    <cellStyle name="Standaard 4 4 7 4 2 5" xfId="17952" xr:uid="{00000000-0005-0000-0000-0000BE6B0000}"/>
    <cellStyle name="Standaard 4 4 7 4 2 6" xfId="30480" xr:uid="{00000000-0005-0000-0000-0000BF6B0000}"/>
    <cellStyle name="Standaard 4 4 7 4 3" xfId="1266" xr:uid="{00000000-0005-0000-0000-0000C06B0000}"/>
    <cellStyle name="Standaard 4 4 7 4 3 2" xfId="3597" xr:uid="{00000000-0005-0000-0000-0000C16B0000}"/>
    <cellStyle name="Standaard 4 4 7 4 3 2 2" xfId="8264" xr:uid="{00000000-0005-0000-0000-0000C26B0000}"/>
    <cellStyle name="Standaard 4 4 7 4 3 2 2 2" xfId="30488" xr:uid="{00000000-0005-0000-0000-0000C36B0000}"/>
    <cellStyle name="Standaard 4 4 7 4 3 2 3" xfId="13287" xr:uid="{00000000-0005-0000-0000-0000C46B0000}"/>
    <cellStyle name="Standaard 4 4 7 4 3 2 3 2" xfId="30489" xr:uid="{00000000-0005-0000-0000-0000C56B0000}"/>
    <cellStyle name="Standaard 4 4 7 4 3 2 4" xfId="17955" xr:uid="{00000000-0005-0000-0000-0000C66B0000}"/>
    <cellStyle name="Standaard 4 4 7 4 3 2 5" xfId="30487" xr:uid="{00000000-0005-0000-0000-0000C76B0000}"/>
    <cellStyle name="Standaard 4 4 7 4 3 3" xfId="5933" xr:uid="{00000000-0005-0000-0000-0000C86B0000}"/>
    <cellStyle name="Standaard 4 4 7 4 3 3 2" xfId="30490" xr:uid="{00000000-0005-0000-0000-0000C96B0000}"/>
    <cellStyle name="Standaard 4 4 7 4 3 4" xfId="13286" xr:uid="{00000000-0005-0000-0000-0000CA6B0000}"/>
    <cellStyle name="Standaard 4 4 7 4 3 4 2" xfId="30491" xr:uid="{00000000-0005-0000-0000-0000CB6B0000}"/>
    <cellStyle name="Standaard 4 4 7 4 3 5" xfId="17954" xr:uid="{00000000-0005-0000-0000-0000CC6B0000}"/>
    <cellStyle name="Standaard 4 4 7 4 3 6" xfId="30486" xr:uid="{00000000-0005-0000-0000-0000CD6B0000}"/>
    <cellStyle name="Standaard 4 4 7 4 4" xfId="2820" xr:uid="{00000000-0005-0000-0000-0000CE6B0000}"/>
    <cellStyle name="Standaard 4 4 7 4 4 2" xfId="7487" xr:uid="{00000000-0005-0000-0000-0000CF6B0000}"/>
    <cellStyle name="Standaard 4 4 7 4 4 2 2" xfId="30493" xr:uid="{00000000-0005-0000-0000-0000D06B0000}"/>
    <cellStyle name="Standaard 4 4 7 4 4 3" xfId="13288" xr:uid="{00000000-0005-0000-0000-0000D16B0000}"/>
    <cellStyle name="Standaard 4 4 7 4 4 3 2" xfId="30494" xr:uid="{00000000-0005-0000-0000-0000D26B0000}"/>
    <cellStyle name="Standaard 4 4 7 4 4 4" xfId="17956" xr:uid="{00000000-0005-0000-0000-0000D36B0000}"/>
    <cellStyle name="Standaard 4 4 7 4 4 5" xfId="30492" xr:uid="{00000000-0005-0000-0000-0000D46B0000}"/>
    <cellStyle name="Standaard 4 4 7 4 5" xfId="5156" xr:uid="{00000000-0005-0000-0000-0000D56B0000}"/>
    <cellStyle name="Standaard 4 4 7 4 5 2" xfId="30495" xr:uid="{00000000-0005-0000-0000-0000D66B0000}"/>
    <cellStyle name="Standaard 4 4 7 4 6" xfId="13283" xr:uid="{00000000-0005-0000-0000-0000D76B0000}"/>
    <cellStyle name="Standaard 4 4 7 4 6 2" xfId="30496" xr:uid="{00000000-0005-0000-0000-0000D86B0000}"/>
    <cellStyle name="Standaard 4 4 7 4 7" xfId="17951" xr:uid="{00000000-0005-0000-0000-0000D96B0000}"/>
    <cellStyle name="Standaard 4 4 7 4 8" xfId="30479" xr:uid="{00000000-0005-0000-0000-0000DA6B0000}"/>
    <cellStyle name="Standaard 4 4 7 5" xfId="1655" xr:uid="{00000000-0005-0000-0000-0000DB6B0000}"/>
    <cellStyle name="Standaard 4 4 7 5 2" xfId="3986" xr:uid="{00000000-0005-0000-0000-0000DC6B0000}"/>
    <cellStyle name="Standaard 4 4 7 5 2 2" xfId="8653" xr:uid="{00000000-0005-0000-0000-0000DD6B0000}"/>
    <cellStyle name="Standaard 4 4 7 5 2 2 2" xfId="30499" xr:uid="{00000000-0005-0000-0000-0000DE6B0000}"/>
    <cellStyle name="Standaard 4 4 7 5 2 3" xfId="13290" xr:uid="{00000000-0005-0000-0000-0000DF6B0000}"/>
    <cellStyle name="Standaard 4 4 7 5 2 3 2" xfId="30500" xr:uid="{00000000-0005-0000-0000-0000E06B0000}"/>
    <cellStyle name="Standaard 4 4 7 5 2 4" xfId="17958" xr:uid="{00000000-0005-0000-0000-0000E16B0000}"/>
    <cellStyle name="Standaard 4 4 7 5 2 5" xfId="30498" xr:uid="{00000000-0005-0000-0000-0000E26B0000}"/>
    <cellStyle name="Standaard 4 4 7 5 3" xfId="6322" xr:uid="{00000000-0005-0000-0000-0000E36B0000}"/>
    <cellStyle name="Standaard 4 4 7 5 3 2" xfId="30501" xr:uid="{00000000-0005-0000-0000-0000E46B0000}"/>
    <cellStyle name="Standaard 4 4 7 5 4" xfId="13289" xr:uid="{00000000-0005-0000-0000-0000E56B0000}"/>
    <cellStyle name="Standaard 4 4 7 5 4 2" xfId="30502" xr:uid="{00000000-0005-0000-0000-0000E66B0000}"/>
    <cellStyle name="Standaard 4 4 7 5 5" xfId="17957" xr:uid="{00000000-0005-0000-0000-0000E76B0000}"/>
    <cellStyle name="Standaard 4 4 7 5 6" xfId="30497" xr:uid="{00000000-0005-0000-0000-0000E86B0000}"/>
    <cellStyle name="Standaard 4 4 7 6" xfId="878" xr:uid="{00000000-0005-0000-0000-0000E96B0000}"/>
    <cellStyle name="Standaard 4 4 7 6 2" xfId="3209" xr:uid="{00000000-0005-0000-0000-0000EA6B0000}"/>
    <cellStyle name="Standaard 4 4 7 6 2 2" xfId="7876" xr:uid="{00000000-0005-0000-0000-0000EB6B0000}"/>
    <cellStyle name="Standaard 4 4 7 6 2 2 2" xfId="30505" xr:uid="{00000000-0005-0000-0000-0000EC6B0000}"/>
    <cellStyle name="Standaard 4 4 7 6 2 3" xfId="13292" xr:uid="{00000000-0005-0000-0000-0000ED6B0000}"/>
    <cellStyle name="Standaard 4 4 7 6 2 3 2" xfId="30506" xr:uid="{00000000-0005-0000-0000-0000EE6B0000}"/>
    <cellStyle name="Standaard 4 4 7 6 2 4" xfId="17960" xr:uid="{00000000-0005-0000-0000-0000EF6B0000}"/>
    <cellStyle name="Standaard 4 4 7 6 2 5" xfId="30504" xr:uid="{00000000-0005-0000-0000-0000F06B0000}"/>
    <cellStyle name="Standaard 4 4 7 6 3" xfId="5545" xr:uid="{00000000-0005-0000-0000-0000F16B0000}"/>
    <cellStyle name="Standaard 4 4 7 6 3 2" xfId="30507" xr:uid="{00000000-0005-0000-0000-0000F26B0000}"/>
    <cellStyle name="Standaard 4 4 7 6 4" xfId="13291" xr:uid="{00000000-0005-0000-0000-0000F36B0000}"/>
    <cellStyle name="Standaard 4 4 7 6 4 2" xfId="30508" xr:uid="{00000000-0005-0000-0000-0000F46B0000}"/>
    <cellStyle name="Standaard 4 4 7 6 5" xfId="17959" xr:uid="{00000000-0005-0000-0000-0000F56B0000}"/>
    <cellStyle name="Standaard 4 4 7 6 6" xfId="30503" xr:uid="{00000000-0005-0000-0000-0000F66B0000}"/>
    <cellStyle name="Standaard 4 4 7 7" xfId="2432" xr:uid="{00000000-0005-0000-0000-0000F76B0000}"/>
    <cellStyle name="Standaard 4 4 7 7 2" xfId="7099" xr:uid="{00000000-0005-0000-0000-0000F86B0000}"/>
    <cellStyle name="Standaard 4 4 7 7 2 2" xfId="30510" xr:uid="{00000000-0005-0000-0000-0000F96B0000}"/>
    <cellStyle name="Standaard 4 4 7 7 3" xfId="13293" xr:uid="{00000000-0005-0000-0000-0000FA6B0000}"/>
    <cellStyle name="Standaard 4 4 7 7 3 2" xfId="30511" xr:uid="{00000000-0005-0000-0000-0000FB6B0000}"/>
    <cellStyle name="Standaard 4 4 7 7 4" xfId="17961" xr:uid="{00000000-0005-0000-0000-0000FC6B0000}"/>
    <cellStyle name="Standaard 4 4 7 7 5" xfId="30509" xr:uid="{00000000-0005-0000-0000-0000FD6B0000}"/>
    <cellStyle name="Standaard 4 4 7 8" xfId="4708" xr:uid="{00000000-0005-0000-0000-0000FE6B0000}"/>
    <cellStyle name="Standaard 4 4 7 8 2" xfId="30512" xr:uid="{00000000-0005-0000-0000-0000FF6B0000}"/>
    <cellStyle name="Standaard 4 4 7 9" xfId="13246" xr:uid="{00000000-0005-0000-0000-0000006C0000}"/>
    <cellStyle name="Standaard 4 4 7 9 2" xfId="30513" xr:uid="{00000000-0005-0000-0000-0000016C0000}"/>
    <cellStyle name="Standaard 4 4 8" xfId="93" xr:uid="{00000000-0005-0000-0000-0000026C0000}"/>
    <cellStyle name="Standaard 4 4 8 10" xfId="17962" xr:uid="{00000000-0005-0000-0000-0000036C0000}"/>
    <cellStyle name="Standaard 4 4 8 11" xfId="30514" xr:uid="{00000000-0005-0000-0000-0000046C0000}"/>
    <cellStyle name="Standaard 4 4 8 2" xfId="205" xr:uid="{00000000-0005-0000-0000-0000056C0000}"/>
    <cellStyle name="Standaard 4 4 8 2 10" xfId="30515" xr:uid="{00000000-0005-0000-0000-0000066C0000}"/>
    <cellStyle name="Standaard 4 4 8 2 2" xfId="399" xr:uid="{00000000-0005-0000-0000-0000076C0000}"/>
    <cellStyle name="Standaard 4 4 8 2 2 2" xfId="790" xr:uid="{00000000-0005-0000-0000-0000086C0000}"/>
    <cellStyle name="Standaard 4 4 8 2 2 2 2" xfId="2348" xr:uid="{00000000-0005-0000-0000-0000096C0000}"/>
    <cellStyle name="Standaard 4 4 8 2 2 2 2 2" xfId="4679" xr:uid="{00000000-0005-0000-0000-00000A6C0000}"/>
    <cellStyle name="Standaard 4 4 8 2 2 2 2 2 2" xfId="9346" xr:uid="{00000000-0005-0000-0000-00000B6C0000}"/>
    <cellStyle name="Standaard 4 4 8 2 2 2 2 2 2 2" xfId="30520" xr:uid="{00000000-0005-0000-0000-00000C6C0000}"/>
    <cellStyle name="Standaard 4 4 8 2 2 2 2 2 3" xfId="13299" xr:uid="{00000000-0005-0000-0000-00000D6C0000}"/>
    <cellStyle name="Standaard 4 4 8 2 2 2 2 2 3 2" xfId="30521" xr:uid="{00000000-0005-0000-0000-00000E6C0000}"/>
    <cellStyle name="Standaard 4 4 8 2 2 2 2 2 4" xfId="17967" xr:uid="{00000000-0005-0000-0000-00000F6C0000}"/>
    <cellStyle name="Standaard 4 4 8 2 2 2 2 2 5" xfId="30519" xr:uid="{00000000-0005-0000-0000-0000106C0000}"/>
    <cellStyle name="Standaard 4 4 8 2 2 2 2 3" xfId="7015" xr:uid="{00000000-0005-0000-0000-0000116C0000}"/>
    <cellStyle name="Standaard 4 4 8 2 2 2 2 3 2" xfId="30522" xr:uid="{00000000-0005-0000-0000-0000126C0000}"/>
    <cellStyle name="Standaard 4 4 8 2 2 2 2 4" xfId="13298" xr:uid="{00000000-0005-0000-0000-0000136C0000}"/>
    <cellStyle name="Standaard 4 4 8 2 2 2 2 4 2" xfId="30523" xr:uid="{00000000-0005-0000-0000-0000146C0000}"/>
    <cellStyle name="Standaard 4 4 8 2 2 2 2 5" xfId="17966" xr:uid="{00000000-0005-0000-0000-0000156C0000}"/>
    <cellStyle name="Standaard 4 4 8 2 2 2 2 6" xfId="30518" xr:uid="{00000000-0005-0000-0000-0000166C0000}"/>
    <cellStyle name="Standaard 4 4 8 2 2 2 3" xfId="1571" xr:uid="{00000000-0005-0000-0000-0000176C0000}"/>
    <cellStyle name="Standaard 4 4 8 2 2 2 3 2" xfId="3902" xr:uid="{00000000-0005-0000-0000-0000186C0000}"/>
    <cellStyle name="Standaard 4 4 8 2 2 2 3 2 2" xfId="8569" xr:uid="{00000000-0005-0000-0000-0000196C0000}"/>
    <cellStyle name="Standaard 4 4 8 2 2 2 3 2 2 2" xfId="30526" xr:uid="{00000000-0005-0000-0000-00001A6C0000}"/>
    <cellStyle name="Standaard 4 4 8 2 2 2 3 2 3" xfId="13301" xr:uid="{00000000-0005-0000-0000-00001B6C0000}"/>
    <cellStyle name="Standaard 4 4 8 2 2 2 3 2 3 2" xfId="30527" xr:uid="{00000000-0005-0000-0000-00001C6C0000}"/>
    <cellStyle name="Standaard 4 4 8 2 2 2 3 2 4" xfId="17969" xr:uid="{00000000-0005-0000-0000-00001D6C0000}"/>
    <cellStyle name="Standaard 4 4 8 2 2 2 3 2 5" xfId="30525" xr:uid="{00000000-0005-0000-0000-00001E6C0000}"/>
    <cellStyle name="Standaard 4 4 8 2 2 2 3 3" xfId="6238" xr:uid="{00000000-0005-0000-0000-00001F6C0000}"/>
    <cellStyle name="Standaard 4 4 8 2 2 2 3 3 2" xfId="30528" xr:uid="{00000000-0005-0000-0000-0000206C0000}"/>
    <cellStyle name="Standaard 4 4 8 2 2 2 3 4" xfId="13300" xr:uid="{00000000-0005-0000-0000-0000216C0000}"/>
    <cellStyle name="Standaard 4 4 8 2 2 2 3 4 2" xfId="30529" xr:uid="{00000000-0005-0000-0000-0000226C0000}"/>
    <cellStyle name="Standaard 4 4 8 2 2 2 3 5" xfId="17968" xr:uid="{00000000-0005-0000-0000-0000236C0000}"/>
    <cellStyle name="Standaard 4 4 8 2 2 2 3 6" xfId="30524" xr:uid="{00000000-0005-0000-0000-0000246C0000}"/>
    <cellStyle name="Standaard 4 4 8 2 2 2 4" xfId="3125" xr:uid="{00000000-0005-0000-0000-0000256C0000}"/>
    <cellStyle name="Standaard 4 4 8 2 2 2 4 2" xfId="7792" xr:uid="{00000000-0005-0000-0000-0000266C0000}"/>
    <cellStyle name="Standaard 4 4 8 2 2 2 4 2 2" xfId="30531" xr:uid="{00000000-0005-0000-0000-0000276C0000}"/>
    <cellStyle name="Standaard 4 4 8 2 2 2 4 3" xfId="13302" xr:uid="{00000000-0005-0000-0000-0000286C0000}"/>
    <cellStyle name="Standaard 4 4 8 2 2 2 4 3 2" xfId="30532" xr:uid="{00000000-0005-0000-0000-0000296C0000}"/>
    <cellStyle name="Standaard 4 4 8 2 2 2 4 4" xfId="17970" xr:uid="{00000000-0005-0000-0000-00002A6C0000}"/>
    <cellStyle name="Standaard 4 4 8 2 2 2 4 5" xfId="30530" xr:uid="{00000000-0005-0000-0000-00002B6C0000}"/>
    <cellStyle name="Standaard 4 4 8 2 2 2 5" xfId="5461" xr:uid="{00000000-0005-0000-0000-00002C6C0000}"/>
    <cellStyle name="Standaard 4 4 8 2 2 2 5 2" xfId="30533" xr:uid="{00000000-0005-0000-0000-00002D6C0000}"/>
    <cellStyle name="Standaard 4 4 8 2 2 2 6" xfId="13297" xr:uid="{00000000-0005-0000-0000-00002E6C0000}"/>
    <cellStyle name="Standaard 4 4 8 2 2 2 6 2" xfId="30534" xr:uid="{00000000-0005-0000-0000-00002F6C0000}"/>
    <cellStyle name="Standaard 4 4 8 2 2 2 7" xfId="17965" xr:uid="{00000000-0005-0000-0000-0000306C0000}"/>
    <cellStyle name="Standaard 4 4 8 2 2 2 8" xfId="30517" xr:uid="{00000000-0005-0000-0000-0000316C0000}"/>
    <cellStyle name="Standaard 4 4 8 2 2 3" xfId="1960" xr:uid="{00000000-0005-0000-0000-0000326C0000}"/>
    <cellStyle name="Standaard 4 4 8 2 2 3 2" xfId="4291" xr:uid="{00000000-0005-0000-0000-0000336C0000}"/>
    <cellStyle name="Standaard 4 4 8 2 2 3 2 2" xfId="8958" xr:uid="{00000000-0005-0000-0000-0000346C0000}"/>
    <cellStyle name="Standaard 4 4 8 2 2 3 2 2 2" xfId="30537" xr:uid="{00000000-0005-0000-0000-0000356C0000}"/>
    <cellStyle name="Standaard 4 4 8 2 2 3 2 3" xfId="13304" xr:uid="{00000000-0005-0000-0000-0000366C0000}"/>
    <cellStyle name="Standaard 4 4 8 2 2 3 2 3 2" xfId="30538" xr:uid="{00000000-0005-0000-0000-0000376C0000}"/>
    <cellStyle name="Standaard 4 4 8 2 2 3 2 4" xfId="17972" xr:uid="{00000000-0005-0000-0000-0000386C0000}"/>
    <cellStyle name="Standaard 4 4 8 2 2 3 2 5" xfId="30536" xr:uid="{00000000-0005-0000-0000-0000396C0000}"/>
    <cellStyle name="Standaard 4 4 8 2 2 3 3" xfId="6627" xr:uid="{00000000-0005-0000-0000-00003A6C0000}"/>
    <cellStyle name="Standaard 4 4 8 2 2 3 3 2" xfId="30539" xr:uid="{00000000-0005-0000-0000-00003B6C0000}"/>
    <cellStyle name="Standaard 4 4 8 2 2 3 4" xfId="13303" xr:uid="{00000000-0005-0000-0000-00003C6C0000}"/>
    <cellStyle name="Standaard 4 4 8 2 2 3 4 2" xfId="30540" xr:uid="{00000000-0005-0000-0000-00003D6C0000}"/>
    <cellStyle name="Standaard 4 4 8 2 2 3 5" xfId="17971" xr:uid="{00000000-0005-0000-0000-00003E6C0000}"/>
    <cellStyle name="Standaard 4 4 8 2 2 3 6" xfId="30535" xr:uid="{00000000-0005-0000-0000-00003F6C0000}"/>
    <cellStyle name="Standaard 4 4 8 2 2 4" xfId="1183" xr:uid="{00000000-0005-0000-0000-0000406C0000}"/>
    <cellStyle name="Standaard 4 4 8 2 2 4 2" xfId="3514" xr:uid="{00000000-0005-0000-0000-0000416C0000}"/>
    <cellStyle name="Standaard 4 4 8 2 2 4 2 2" xfId="8181" xr:uid="{00000000-0005-0000-0000-0000426C0000}"/>
    <cellStyle name="Standaard 4 4 8 2 2 4 2 2 2" xfId="30543" xr:uid="{00000000-0005-0000-0000-0000436C0000}"/>
    <cellStyle name="Standaard 4 4 8 2 2 4 2 3" xfId="13306" xr:uid="{00000000-0005-0000-0000-0000446C0000}"/>
    <cellStyle name="Standaard 4 4 8 2 2 4 2 3 2" xfId="30544" xr:uid="{00000000-0005-0000-0000-0000456C0000}"/>
    <cellStyle name="Standaard 4 4 8 2 2 4 2 4" xfId="17974" xr:uid="{00000000-0005-0000-0000-0000466C0000}"/>
    <cellStyle name="Standaard 4 4 8 2 2 4 2 5" xfId="30542" xr:uid="{00000000-0005-0000-0000-0000476C0000}"/>
    <cellStyle name="Standaard 4 4 8 2 2 4 3" xfId="5850" xr:uid="{00000000-0005-0000-0000-0000486C0000}"/>
    <cellStyle name="Standaard 4 4 8 2 2 4 3 2" xfId="30545" xr:uid="{00000000-0005-0000-0000-0000496C0000}"/>
    <cellStyle name="Standaard 4 4 8 2 2 4 4" xfId="13305" xr:uid="{00000000-0005-0000-0000-00004A6C0000}"/>
    <cellStyle name="Standaard 4 4 8 2 2 4 4 2" xfId="30546" xr:uid="{00000000-0005-0000-0000-00004B6C0000}"/>
    <cellStyle name="Standaard 4 4 8 2 2 4 5" xfId="17973" xr:uid="{00000000-0005-0000-0000-00004C6C0000}"/>
    <cellStyle name="Standaard 4 4 8 2 2 4 6" xfId="30541" xr:uid="{00000000-0005-0000-0000-00004D6C0000}"/>
    <cellStyle name="Standaard 4 4 8 2 2 5" xfId="2737" xr:uid="{00000000-0005-0000-0000-00004E6C0000}"/>
    <cellStyle name="Standaard 4 4 8 2 2 5 2" xfId="7404" xr:uid="{00000000-0005-0000-0000-00004F6C0000}"/>
    <cellStyle name="Standaard 4 4 8 2 2 5 2 2" xfId="30548" xr:uid="{00000000-0005-0000-0000-0000506C0000}"/>
    <cellStyle name="Standaard 4 4 8 2 2 5 3" xfId="13307" xr:uid="{00000000-0005-0000-0000-0000516C0000}"/>
    <cellStyle name="Standaard 4 4 8 2 2 5 3 2" xfId="30549" xr:uid="{00000000-0005-0000-0000-0000526C0000}"/>
    <cellStyle name="Standaard 4 4 8 2 2 5 4" xfId="17975" xr:uid="{00000000-0005-0000-0000-0000536C0000}"/>
    <cellStyle name="Standaard 4 4 8 2 2 5 5" xfId="30547" xr:uid="{00000000-0005-0000-0000-0000546C0000}"/>
    <cellStyle name="Standaard 4 4 8 2 2 6" xfId="5073" xr:uid="{00000000-0005-0000-0000-0000556C0000}"/>
    <cellStyle name="Standaard 4 4 8 2 2 6 2" xfId="30550" xr:uid="{00000000-0005-0000-0000-0000566C0000}"/>
    <cellStyle name="Standaard 4 4 8 2 2 7" xfId="13296" xr:uid="{00000000-0005-0000-0000-0000576C0000}"/>
    <cellStyle name="Standaard 4 4 8 2 2 7 2" xfId="30551" xr:uid="{00000000-0005-0000-0000-0000586C0000}"/>
    <cellStyle name="Standaard 4 4 8 2 2 8" xfId="17964" xr:uid="{00000000-0005-0000-0000-0000596C0000}"/>
    <cellStyle name="Standaard 4 4 8 2 2 9" xfId="30516" xr:uid="{00000000-0005-0000-0000-00005A6C0000}"/>
    <cellStyle name="Standaard 4 4 8 2 3" xfId="596" xr:uid="{00000000-0005-0000-0000-00005B6C0000}"/>
    <cellStyle name="Standaard 4 4 8 2 3 2" xfId="2154" xr:uid="{00000000-0005-0000-0000-00005C6C0000}"/>
    <cellStyle name="Standaard 4 4 8 2 3 2 2" xfId="4485" xr:uid="{00000000-0005-0000-0000-00005D6C0000}"/>
    <cellStyle name="Standaard 4 4 8 2 3 2 2 2" xfId="9152" xr:uid="{00000000-0005-0000-0000-00005E6C0000}"/>
    <cellStyle name="Standaard 4 4 8 2 3 2 2 2 2" xfId="30555" xr:uid="{00000000-0005-0000-0000-00005F6C0000}"/>
    <cellStyle name="Standaard 4 4 8 2 3 2 2 3" xfId="13310" xr:uid="{00000000-0005-0000-0000-0000606C0000}"/>
    <cellStyle name="Standaard 4 4 8 2 3 2 2 3 2" xfId="30556" xr:uid="{00000000-0005-0000-0000-0000616C0000}"/>
    <cellStyle name="Standaard 4 4 8 2 3 2 2 4" xfId="17978" xr:uid="{00000000-0005-0000-0000-0000626C0000}"/>
    <cellStyle name="Standaard 4 4 8 2 3 2 2 5" xfId="30554" xr:uid="{00000000-0005-0000-0000-0000636C0000}"/>
    <cellStyle name="Standaard 4 4 8 2 3 2 3" xfId="6821" xr:uid="{00000000-0005-0000-0000-0000646C0000}"/>
    <cellStyle name="Standaard 4 4 8 2 3 2 3 2" xfId="30557" xr:uid="{00000000-0005-0000-0000-0000656C0000}"/>
    <cellStyle name="Standaard 4 4 8 2 3 2 4" xfId="13309" xr:uid="{00000000-0005-0000-0000-0000666C0000}"/>
    <cellStyle name="Standaard 4 4 8 2 3 2 4 2" xfId="30558" xr:uid="{00000000-0005-0000-0000-0000676C0000}"/>
    <cellStyle name="Standaard 4 4 8 2 3 2 5" xfId="17977" xr:uid="{00000000-0005-0000-0000-0000686C0000}"/>
    <cellStyle name="Standaard 4 4 8 2 3 2 6" xfId="30553" xr:uid="{00000000-0005-0000-0000-0000696C0000}"/>
    <cellStyle name="Standaard 4 4 8 2 3 3" xfId="1377" xr:uid="{00000000-0005-0000-0000-00006A6C0000}"/>
    <cellStyle name="Standaard 4 4 8 2 3 3 2" xfId="3708" xr:uid="{00000000-0005-0000-0000-00006B6C0000}"/>
    <cellStyle name="Standaard 4 4 8 2 3 3 2 2" xfId="8375" xr:uid="{00000000-0005-0000-0000-00006C6C0000}"/>
    <cellStyle name="Standaard 4 4 8 2 3 3 2 2 2" xfId="30561" xr:uid="{00000000-0005-0000-0000-00006D6C0000}"/>
    <cellStyle name="Standaard 4 4 8 2 3 3 2 3" xfId="13312" xr:uid="{00000000-0005-0000-0000-00006E6C0000}"/>
    <cellStyle name="Standaard 4 4 8 2 3 3 2 3 2" xfId="30562" xr:uid="{00000000-0005-0000-0000-00006F6C0000}"/>
    <cellStyle name="Standaard 4 4 8 2 3 3 2 4" xfId="17980" xr:uid="{00000000-0005-0000-0000-0000706C0000}"/>
    <cellStyle name="Standaard 4 4 8 2 3 3 2 5" xfId="30560" xr:uid="{00000000-0005-0000-0000-0000716C0000}"/>
    <cellStyle name="Standaard 4 4 8 2 3 3 3" xfId="6044" xr:uid="{00000000-0005-0000-0000-0000726C0000}"/>
    <cellStyle name="Standaard 4 4 8 2 3 3 3 2" xfId="30563" xr:uid="{00000000-0005-0000-0000-0000736C0000}"/>
    <cellStyle name="Standaard 4 4 8 2 3 3 4" xfId="13311" xr:uid="{00000000-0005-0000-0000-0000746C0000}"/>
    <cellStyle name="Standaard 4 4 8 2 3 3 4 2" xfId="30564" xr:uid="{00000000-0005-0000-0000-0000756C0000}"/>
    <cellStyle name="Standaard 4 4 8 2 3 3 5" xfId="17979" xr:uid="{00000000-0005-0000-0000-0000766C0000}"/>
    <cellStyle name="Standaard 4 4 8 2 3 3 6" xfId="30559" xr:uid="{00000000-0005-0000-0000-0000776C0000}"/>
    <cellStyle name="Standaard 4 4 8 2 3 4" xfId="2931" xr:uid="{00000000-0005-0000-0000-0000786C0000}"/>
    <cellStyle name="Standaard 4 4 8 2 3 4 2" xfId="7598" xr:uid="{00000000-0005-0000-0000-0000796C0000}"/>
    <cellStyle name="Standaard 4 4 8 2 3 4 2 2" xfId="30566" xr:uid="{00000000-0005-0000-0000-00007A6C0000}"/>
    <cellStyle name="Standaard 4 4 8 2 3 4 3" xfId="13313" xr:uid="{00000000-0005-0000-0000-00007B6C0000}"/>
    <cellStyle name="Standaard 4 4 8 2 3 4 3 2" xfId="30567" xr:uid="{00000000-0005-0000-0000-00007C6C0000}"/>
    <cellStyle name="Standaard 4 4 8 2 3 4 4" xfId="17981" xr:uid="{00000000-0005-0000-0000-00007D6C0000}"/>
    <cellStyle name="Standaard 4 4 8 2 3 4 5" xfId="30565" xr:uid="{00000000-0005-0000-0000-00007E6C0000}"/>
    <cellStyle name="Standaard 4 4 8 2 3 5" xfId="5267" xr:uid="{00000000-0005-0000-0000-00007F6C0000}"/>
    <cellStyle name="Standaard 4 4 8 2 3 5 2" xfId="30568" xr:uid="{00000000-0005-0000-0000-0000806C0000}"/>
    <cellStyle name="Standaard 4 4 8 2 3 6" xfId="13308" xr:uid="{00000000-0005-0000-0000-0000816C0000}"/>
    <cellStyle name="Standaard 4 4 8 2 3 6 2" xfId="30569" xr:uid="{00000000-0005-0000-0000-0000826C0000}"/>
    <cellStyle name="Standaard 4 4 8 2 3 7" xfId="17976" xr:uid="{00000000-0005-0000-0000-0000836C0000}"/>
    <cellStyle name="Standaard 4 4 8 2 3 8" xfId="30552" xr:uid="{00000000-0005-0000-0000-0000846C0000}"/>
    <cellStyle name="Standaard 4 4 8 2 4" xfId="1766" xr:uid="{00000000-0005-0000-0000-0000856C0000}"/>
    <cellStyle name="Standaard 4 4 8 2 4 2" xfId="4097" xr:uid="{00000000-0005-0000-0000-0000866C0000}"/>
    <cellStyle name="Standaard 4 4 8 2 4 2 2" xfId="8764" xr:uid="{00000000-0005-0000-0000-0000876C0000}"/>
    <cellStyle name="Standaard 4 4 8 2 4 2 2 2" xfId="30572" xr:uid="{00000000-0005-0000-0000-0000886C0000}"/>
    <cellStyle name="Standaard 4 4 8 2 4 2 3" xfId="13315" xr:uid="{00000000-0005-0000-0000-0000896C0000}"/>
    <cellStyle name="Standaard 4 4 8 2 4 2 3 2" xfId="30573" xr:uid="{00000000-0005-0000-0000-00008A6C0000}"/>
    <cellStyle name="Standaard 4 4 8 2 4 2 4" xfId="17983" xr:uid="{00000000-0005-0000-0000-00008B6C0000}"/>
    <cellStyle name="Standaard 4 4 8 2 4 2 5" xfId="30571" xr:uid="{00000000-0005-0000-0000-00008C6C0000}"/>
    <cellStyle name="Standaard 4 4 8 2 4 3" xfId="6433" xr:uid="{00000000-0005-0000-0000-00008D6C0000}"/>
    <cellStyle name="Standaard 4 4 8 2 4 3 2" xfId="30574" xr:uid="{00000000-0005-0000-0000-00008E6C0000}"/>
    <cellStyle name="Standaard 4 4 8 2 4 4" xfId="13314" xr:uid="{00000000-0005-0000-0000-00008F6C0000}"/>
    <cellStyle name="Standaard 4 4 8 2 4 4 2" xfId="30575" xr:uid="{00000000-0005-0000-0000-0000906C0000}"/>
    <cellStyle name="Standaard 4 4 8 2 4 5" xfId="17982" xr:uid="{00000000-0005-0000-0000-0000916C0000}"/>
    <cellStyle name="Standaard 4 4 8 2 4 6" xfId="30570" xr:uid="{00000000-0005-0000-0000-0000926C0000}"/>
    <cellStyle name="Standaard 4 4 8 2 5" xfId="989" xr:uid="{00000000-0005-0000-0000-0000936C0000}"/>
    <cellStyle name="Standaard 4 4 8 2 5 2" xfId="3320" xr:uid="{00000000-0005-0000-0000-0000946C0000}"/>
    <cellStyle name="Standaard 4 4 8 2 5 2 2" xfId="7987" xr:uid="{00000000-0005-0000-0000-0000956C0000}"/>
    <cellStyle name="Standaard 4 4 8 2 5 2 2 2" xfId="30578" xr:uid="{00000000-0005-0000-0000-0000966C0000}"/>
    <cellStyle name="Standaard 4 4 8 2 5 2 3" xfId="13317" xr:uid="{00000000-0005-0000-0000-0000976C0000}"/>
    <cellStyle name="Standaard 4 4 8 2 5 2 3 2" xfId="30579" xr:uid="{00000000-0005-0000-0000-0000986C0000}"/>
    <cellStyle name="Standaard 4 4 8 2 5 2 4" xfId="17985" xr:uid="{00000000-0005-0000-0000-0000996C0000}"/>
    <cellStyle name="Standaard 4 4 8 2 5 2 5" xfId="30577" xr:uid="{00000000-0005-0000-0000-00009A6C0000}"/>
    <cellStyle name="Standaard 4 4 8 2 5 3" xfId="5656" xr:uid="{00000000-0005-0000-0000-00009B6C0000}"/>
    <cellStyle name="Standaard 4 4 8 2 5 3 2" xfId="30580" xr:uid="{00000000-0005-0000-0000-00009C6C0000}"/>
    <cellStyle name="Standaard 4 4 8 2 5 4" xfId="13316" xr:uid="{00000000-0005-0000-0000-00009D6C0000}"/>
    <cellStyle name="Standaard 4 4 8 2 5 4 2" xfId="30581" xr:uid="{00000000-0005-0000-0000-00009E6C0000}"/>
    <cellStyle name="Standaard 4 4 8 2 5 5" xfId="17984" xr:uid="{00000000-0005-0000-0000-00009F6C0000}"/>
    <cellStyle name="Standaard 4 4 8 2 5 6" xfId="30576" xr:uid="{00000000-0005-0000-0000-0000A06C0000}"/>
    <cellStyle name="Standaard 4 4 8 2 6" xfId="2543" xr:uid="{00000000-0005-0000-0000-0000A16C0000}"/>
    <cellStyle name="Standaard 4 4 8 2 6 2" xfId="7210" xr:uid="{00000000-0005-0000-0000-0000A26C0000}"/>
    <cellStyle name="Standaard 4 4 8 2 6 2 2" xfId="30583" xr:uid="{00000000-0005-0000-0000-0000A36C0000}"/>
    <cellStyle name="Standaard 4 4 8 2 6 3" xfId="13318" xr:uid="{00000000-0005-0000-0000-0000A46C0000}"/>
    <cellStyle name="Standaard 4 4 8 2 6 3 2" xfId="30584" xr:uid="{00000000-0005-0000-0000-0000A56C0000}"/>
    <cellStyle name="Standaard 4 4 8 2 6 4" xfId="17986" xr:uid="{00000000-0005-0000-0000-0000A66C0000}"/>
    <cellStyle name="Standaard 4 4 8 2 6 5" xfId="30582" xr:uid="{00000000-0005-0000-0000-0000A76C0000}"/>
    <cellStyle name="Standaard 4 4 8 2 7" xfId="4879" xr:uid="{00000000-0005-0000-0000-0000A86C0000}"/>
    <cellStyle name="Standaard 4 4 8 2 7 2" xfId="30585" xr:uid="{00000000-0005-0000-0000-0000A96C0000}"/>
    <cellStyle name="Standaard 4 4 8 2 8" xfId="13295" xr:uid="{00000000-0005-0000-0000-0000AA6C0000}"/>
    <cellStyle name="Standaard 4 4 8 2 8 2" xfId="30586" xr:uid="{00000000-0005-0000-0000-0000AB6C0000}"/>
    <cellStyle name="Standaard 4 4 8 2 9" xfId="17963" xr:uid="{00000000-0005-0000-0000-0000AC6C0000}"/>
    <cellStyle name="Standaard 4 4 8 3" xfId="289" xr:uid="{00000000-0005-0000-0000-0000AD6C0000}"/>
    <cellStyle name="Standaard 4 4 8 3 2" xfId="680" xr:uid="{00000000-0005-0000-0000-0000AE6C0000}"/>
    <cellStyle name="Standaard 4 4 8 3 2 2" xfId="2238" xr:uid="{00000000-0005-0000-0000-0000AF6C0000}"/>
    <cellStyle name="Standaard 4 4 8 3 2 2 2" xfId="4569" xr:uid="{00000000-0005-0000-0000-0000B06C0000}"/>
    <cellStyle name="Standaard 4 4 8 3 2 2 2 2" xfId="9236" xr:uid="{00000000-0005-0000-0000-0000B16C0000}"/>
    <cellStyle name="Standaard 4 4 8 3 2 2 2 2 2" xfId="30591" xr:uid="{00000000-0005-0000-0000-0000B26C0000}"/>
    <cellStyle name="Standaard 4 4 8 3 2 2 2 3" xfId="13322" xr:uid="{00000000-0005-0000-0000-0000B36C0000}"/>
    <cellStyle name="Standaard 4 4 8 3 2 2 2 3 2" xfId="30592" xr:uid="{00000000-0005-0000-0000-0000B46C0000}"/>
    <cellStyle name="Standaard 4 4 8 3 2 2 2 4" xfId="17990" xr:uid="{00000000-0005-0000-0000-0000B56C0000}"/>
    <cellStyle name="Standaard 4 4 8 3 2 2 2 5" xfId="30590" xr:uid="{00000000-0005-0000-0000-0000B66C0000}"/>
    <cellStyle name="Standaard 4 4 8 3 2 2 3" xfId="6905" xr:uid="{00000000-0005-0000-0000-0000B76C0000}"/>
    <cellStyle name="Standaard 4 4 8 3 2 2 3 2" xfId="30593" xr:uid="{00000000-0005-0000-0000-0000B86C0000}"/>
    <cellStyle name="Standaard 4 4 8 3 2 2 4" xfId="13321" xr:uid="{00000000-0005-0000-0000-0000B96C0000}"/>
    <cellStyle name="Standaard 4 4 8 3 2 2 4 2" xfId="30594" xr:uid="{00000000-0005-0000-0000-0000BA6C0000}"/>
    <cellStyle name="Standaard 4 4 8 3 2 2 5" xfId="17989" xr:uid="{00000000-0005-0000-0000-0000BB6C0000}"/>
    <cellStyle name="Standaard 4 4 8 3 2 2 6" xfId="30589" xr:uid="{00000000-0005-0000-0000-0000BC6C0000}"/>
    <cellStyle name="Standaard 4 4 8 3 2 3" xfId="1461" xr:uid="{00000000-0005-0000-0000-0000BD6C0000}"/>
    <cellStyle name="Standaard 4 4 8 3 2 3 2" xfId="3792" xr:uid="{00000000-0005-0000-0000-0000BE6C0000}"/>
    <cellStyle name="Standaard 4 4 8 3 2 3 2 2" xfId="8459" xr:uid="{00000000-0005-0000-0000-0000BF6C0000}"/>
    <cellStyle name="Standaard 4 4 8 3 2 3 2 2 2" xfId="30597" xr:uid="{00000000-0005-0000-0000-0000C06C0000}"/>
    <cellStyle name="Standaard 4 4 8 3 2 3 2 3" xfId="13324" xr:uid="{00000000-0005-0000-0000-0000C16C0000}"/>
    <cellStyle name="Standaard 4 4 8 3 2 3 2 3 2" xfId="30598" xr:uid="{00000000-0005-0000-0000-0000C26C0000}"/>
    <cellStyle name="Standaard 4 4 8 3 2 3 2 4" xfId="17992" xr:uid="{00000000-0005-0000-0000-0000C36C0000}"/>
    <cellStyle name="Standaard 4 4 8 3 2 3 2 5" xfId="30596" xr:uid="{00000000-0005-0000-0000-0000C46C0000}"/>
    <cellStyle name="Standaard 4 4 8 3 2 3 3" xfId="6128" xr:uid="{00000000-0005-0000-0000-0000C56C0000}"/>
    <cellStyle name="Standaard 4 4 8 3 2 3 3 2" xfId="30599" xr:uid="{00000000-0005-0000-0000-0000C66C0000}"/>
    <cellStyle name="Standaard 4 4 8 3 2 3 4" xfId="13323" xr:uid="{00000000-0005-0000-0000-0000C76C0000}"/>
    <cellStyle name="Standaard 4 4 8 3 2 3 4 2" xfId="30600" xr:uid="{00000000-0005-0000-0000-0000C86C0000}"/>
    <cellStyle name="Standaard 4 4 8 3 2 3 5" xfId="17991" xr:uid="{00000000-0005-0000-0000-0000C96C0000}"/>
    <cellStyle name="Standaard 4 4 8 3 2 3 6" xfId="30595" xr:uid="{00000000-0005-0000-0000-0000CA6C0000}"/>
    <cellStyle name="Standaard 4 4 8 3 2 4" xfId="3015" xr:uid="{00000000-0005-0000-0000-0000CB6C0000}"/>
    <cellStyle name="Standaard 4 4 8 3 2 4 2" xfId="7682" xr:uid="{00000000-0005-0000-0000-0000CC6C0000}"/>
    <cellStyle name="Standaard 4 4 8 3 2 4 2 2" xfId="30602" xr:uid="{00000000-0005-0000-0000-0000CD6C0000}"/>
    <cellStyle name="Standaard 4 4 8 3 2 4 3" xfId="13325" xr:uid="{00000000-0005-0000-0000-0000CE6C0000}"/>
    <cellStyle name="Standaard 4 4 8 3 2 4 3 2" xfId="30603" xr:uid="{00000000-0005-0000-0000-0000CF6C0000}"/>
    <cellStyle name="Standaard 4 4 8 3 2 4 4" xfId="17993" xr:uid="{00000000-0005-0000-0000-0000D06C0000}"/>
    <cellStyle name="Standaard 4 4 8 3 2 4 5" xfId="30601" xr:uid="{00000000-0005-0000-0000-0000D16C0000}"/>
    <cellStyle name="Standaard 4 4 8 3 2 5" xfId="5351" xr:uid="{00000000-0005-0000-0000-0000D26C0000}"/>
    <cellStyle name="Standaard 4 4 8 3 2 5 2" xfId="30604" xr:uid="{00000000-0005-0000-0000-0000D36C0000}"/>
    <cellStyle name="Standaard 4 4 8 3 2 6" xfId="13320" xr:uid="{00000000-0005-0000-0000-0000D46C0000}"/>
    <cellStyle name="Standaard 4 4 8 3 2 6 2" xfId="30605" xr:uid="{00000000-0005-0000-0000-0000D56C0000}"/>
    <cellStyle name="Standaard 4 4 8 3 2 7" xfId="17988" xr:uid="{00000000-0005-0000-0000-0000D66C0000}"/>
    <cellStyle name="Standaard 4 4 8 3 2 8" xfId="30588" xr:uid="{00000000-0005-0000-0000-0000D76C0000}"/>
    <cellStyle name="Standaard 4 4 8 3 3" xfId="1850" xr:uid="{00000000-0005-0000-0000-0000D86C0000}"/>
    <cellStyle name="Standaard 4 4 8 3 3 2" xfId="4181" xr:uid="{00000000-0005-0000-0000-0000D96C0000}"/>
    <cellStyle name="Standaard 4 4 8 3 3 2 2" xfId="8848" xr:uid="{00000000-0005-0000-0000-0000DA6C0000}"/>
    <cellStyle name="Standaard 4 4 8 3 3 2 2 2" xfId="30608" xr:uid="{00000000-0005-0000-0000-0000DB6C0000}"/>
    <cellStyle name="Standaard 4 4 8 3 3 2 3" xfId="13327" xr:uid="{00000000-0005-0000-0000-0000DC6C0000}"/>
    <cellStyle name="Standaard 4 4 8 3 3 2 3 2" xfId="30609" xr:uid="{00000000-0005-0000-0000-0000DD6C0000}"/>
    <cellStyle name="Standaard 4 4 8 3 3 2 4" xfId="17995" xr:uid="{00000000-0005-0000-0000-0000DE6C0000}"/>
    <cellStyle name="Standaard 4 4 8 3 3 2 5" xfId="30607" xr:uid="{00000000-0005-0000-0000-0000DF6C0000}"/>
    <cellStyle name="Standaard 4 4 8 3 3 3" xfId="6517" xr:uid="{00000000-0005-0000-0000-0000E06C0000}"/>
    <cellStyle name="Standaard 4 4 8 3 3 3 2" xfId="30610" xr:uid="{00000000-0005-0000-0000-0000E16C0000}"/>
    <cellStyle name="Standaard 4 4 8 3 3 4" xfId="13326" xr:uid="{00000000-0005-0000-0000-0000E26C0000}"/>
    <cellStyle name="Standaard 4 4 8 3 3 4 2" xfId="30611" xr:uid="{00000000-0005-0000-0000-0000E36C0000}"/>
    <cellStyle name="Standaard 4 4 8 3 3 5" xfId="17994" xr:uid="{00000000-0005-0000-0000-0000E46C0000}"/>
    <cellStyle name="Standaard 4 4 8 3 3 6" xfId="30606" xr:uid="{00000000-0005-0000-0000-0000E56C0000}"/>
    <cellStyle name="Standaard 4 4 8 3 4" xfId="1073" xr:uid="{00000000-0005-0000-0000-0000E66C0000}"/>
    <cellStyle name="Standaard 4 4 8 3 4 2" xfId="3404" xr:uid="{00000000-0005-0000-0000-0000E76C0000}"/>
    <cellStyle name="Standaard 4 4 8 3 4 2 2" xfId="8071" xr:uid="{00000000-0005-0000-0000-0000E86C0000}"/>
    <cellStyle name="Standaard 4 4 8 3 4 2 2 2" xfId="30614" xr:uid="{00000000-0005-0000-0000-0000E96C0000}"/>
    <cellStyle name="Standaard 4 4 8 3 4 2 3" xfId="13329" xr:uid="{00000000-0005-0000-0000-0000EA6C0000}"/>
    <cellStyle name="Standaard 4 4 8 3 4 2 3 2" xfId="30615" xr:uid="{00000000-0005-0000-0000-0000EB6C0000}"/>
    <cellStyle name="Standaard 4 4 8 3 4 2 4" xfId="17997" xr:uid="{00000000-0005-0000-0000-0000EC6C0000}"/>
    <cellStyle name="Standaard 4 4 8 3 4 2 5" xfId="30613" xr:uid="{00000000-0005-0000-0000-0000ED6C0000}"/>
    <cellStyle name="Standaard 4 4 8 3 4 3" xfId="5740" xr:uid="{00000000-0005-0000-0000-0000EE6C0000}"/>
    <cellStyle name="Standaard 4 4 8 3 4 3 2" xfId="30616" xr:uid="{00000000-0005-0000-0000-0000EF6C0000}"/>
    <cellStyle name="Standaard 4 4 8 3 4 4" xfId="13328" xr:uid="{00000000-0005-0000-0000-0000F06C0000}"/>
    <cellStyle name="Standaard 4 4 8 3 4 4 2" xfId="30617" xr:uid="{00000000-0005-0000-0000-0000F16C0000}"/>
    <cellStyle name="Standaard 4 4 8 3 4 5" xfId="17996" xr:uid="{00000000-0005-0000-0000-0000F26C0000}"/>
    <cellStyle name="Standaard 4 4 8 3 4 6" xfId="30612" xr:uid="{00000000-0005-0000-0000-0000F36C0000}"/>
    <cellStyle name="Standaard 4 4 8 3 5" xfId="2627" xr:uid="{00000000-0005-0000-0000-0000F46C0000}"/>
    <cellStyle name="Standaard 4 4 8 3 5 2" xfId="7294" xr:uid="{00000000-0005-0000-0000-0000F56C0000}"/>
    <cellStyle name="Standaard 4 4 8 3 5 2 2" xfId="30619" xr:uid="{00000000-0005-0000-0000-0000F66C0000}"/>
    <cellStyle name="Standaard 4 4 8 3 5 3" xfId="13330" xr:uid="{00000000-0005-0000-0000-0000F76C0000}"/>
    <cellStyle name="Standaard 4 4 8 3 5 3 2" xfId="30620" xr:uid="{00000000-0005-0000-0000-0000F86C0000}"/>
    <cellStyle name="Standaard 4 4 8 3 5 4" xfId="17998" xr:uid="{00000000-0005-0000-0000-0000F96C0000}"/>
    <cellStyle name="Standaard 4 4 8 3 5 5" xfId="30618" xr:uid="{00000000-0005-0000-0000-0000FA6C0000}"/>
    <cellStyle name="Standaard 4 4 8 3 6" xfId="4963" xr:uid="{00000000-0005-0000-0000-0000FB6C0000}"/>
    <cellStyle name="Standaard 4 4 8 3 6 2" xfId="30621" xr:uid="{00000000-0005-0000-0000-0000FC6C0000}"/>
    <cellStyle name="Standaard 4 4 8 3 7" xfId="13319" xr:uid="{00000000-0005-0000-0000-0000FD6C0000}"/>
    <cellStyle name="Standaard 4 4 8 3 7 2" xfId="30622" xr:uid="{00000000-0005-0000-0000-0000FE6C0000}"/>
    <cellStyle name="Standaard 4 4 8 3 8" xfId="17987" xr:uid="{00000000-0005-0000-0000-0000FF6C0000}"/>
    <cellStyle name="Standaard 4 4 8 3 9" xfId="30587" xr:uid="{00000000-0005-0000-0000-0000006D0000}"/>
    <cellStyle name="Standaard 4 4 8 4" xfId="486" xr:uid="{00000000-0005-0000-0000-0000016D0000}"/>
    <cellStyle name="Standaard 4 4 8 4 2" xfId="2044" xr:uid="{00000000-0005-0000-0000-0000026D0000}"/>
    <cellStyle name="Standaard 4 4 8 4 2 2" xfId="4375" xr:uid="{00000000-0005-0000-0000-0000036D0000}"/>
    <cellStyle name="Standaard 4 4 8 4 2 2 2" xfId="9042" xr:uid="{00000000-0005-0000-0000-0000046D0000}"/>
    <cellStyle name="Standaard 4 4 8 4 2 2 2 2" xfId="30626" xr:uid="{00000000-0005-0000-0000-0000056D0000}"/>
    <cellStyle name="Standaard 4 4 8 4 2 2 3" xfId="13333" xr:uid="{00000000-0005-0000-0000-0000066D0000}"/>
    <cellStyle name="Standaard 4 4 8 4 2 2 3 2" xfId="30627" xr:uid="{00000000-0005-0000-0000-0000076D0000}"/>
    <cellStyle name="Standaard 4 4 8 4 2 2 4" xfId="18001" xr:uid="{00000000-0005-0000-0000-0000086D0000}"/>
    <cellStyle name="Standaard 4 4 8 4 2 2 5" xfId="30625" xr:uid="{00000000-0005-0000-0000-0000096D0000}"/>
    <cellStyle name="Standaard 4 4 8 4 2 3" xfId="6711" xr:uid="{00000000-0005-0000-0000-00000A6D0000}"/>
    <cellStyle name="Standaard 4 4 8 4 2 3 2" xfId="30628" xr:uid="{00000000-0005-0000-0000-00000B6D0000}"/>
    <cellStyle name="Standaard 4 4 8 4 2 4" xfId="13332" xr:uid="{00000000-0005-0000-0000-00000C6D0000}"/>
    <cellStyle name="Standaard 4 4 8 4 2 4 2" xfId="30629" xr:uid="{00000000-0005-0000-0000-00000D6D0000}"/>
    <cellStyle name="Standaard 4 4 8 4 2 5" xfId="18000" xr:uid="{00000000-0005-0000-0000-00000E6D0000}"/>
    <cellStyle name="Standaard 4 4 8 4 2 6" xfId="30624" xr:uid="{00000000-0005-0000-0000-00000F6D0000}"/>
    <cellStyle name="Standaard 4 4 8 4 3" xfId="1267" xr:uid="{00000000-0005-0000-0000-0000106D0000}"/>
    <cellStyle name="Standaard 4 4 8 4 3 2" xfId="3598" xr:uid="{00000000-0005-0000-0000-0000116D0000}"/>
    <cellStyle name="Standaard 4 4 8 4 3 2 2" xfId="8265" xr:uid="{00000000-0005-0000-0000-0000126D0000}"/>
    <cellStyle name="Standaard 4 4 8 4 3 2 2 2" xfId="30632" xr:uid="{00000000-0005-0000-0000-0000136D0000}"/>
    <cellStyle name="Standaard 4 4 8 4 3 2 3" xfId="13335" xr:uid="{00000000-0005-0000-0000-0000146D0000}"/>
    <cellStyle name="Standaard 4 4 8 4 3 2 3 2" xfId="30633" xr:uid="{00000000-0005-0000-0000-0000156D0000}"/>
    <cellStyle name="Standaard 4 4 8 4 3 2 4" xfId="18003" xr:uid="{00000000-0005-0000-0000-0000166D0000}"/>
    <cellStyle name="Standaard 4 4 8 4 3 2 5" xfId="30631" xr:uid="{00000000-0005-0000-0000-0000176D0000}"/>
    <cellStyle name="Standaard 4 4 8 4 3 3" xfId="5934" xr:uid="{00000000-0005-0000-0000-0000186D0000}"/>
    <cellStyle name="Standaard 4 4 8 4 3 3 2" xfId="30634" xr:uid="{00000000-0005-0000-0000-0000196D0000}"/>
    <cellStyle name="Standaard 4 4 8 4 3 4" xfId="13334" xr:uid="{00000000-0005-0000-0000-00001A6D0000}"/>
    <cellStyle name="Standaard 4 4 8 4 3 4 2" xfId="30635" xr:uid="{00000000-0005-0000-0000-00001B6D0000}"/>
    <cellStyle name="Standaard 4 4 8 4 3 5" xfId="18002" xr:uid="{00000000-0005-0000-0000-00001C6D0000}"/>
    <cellStyle name="Standaard 4 4 8 4 3 6" xfId="30630" xr:uid="{00000000-0005-0000-0000-00001D6D0000}"/>
    <cellStyle name="Standaard 4 4 8 4 4" xfId="2821" xr:uid="{00000000-0005-0000-0000-00001E6D0000}"/>
    <cellStyle name="Standaard 4 4 8 4 4 2" xfId="7488" xr:uid="{00000000-0005-0000-0000-00001F6D0000}"/>
    <cellStyle name="Standaard 4 4 8 4 4 2 2" xfId="30637" xr:uid="{00000000-0005-0000-0000-0000206D0000}"/>
    <cellStyle name="Standaard 4 4 8 4 4 3" xfId="13336" xr:uid="{00000000-0005-0000-0000-0000216D0000}"/>
    <cellStyle name="Standaard 4 4 8 4 4 3 2" xfId="30638" xr:uid="{00000000-0005-0000-0000-0000226D0000}"/>
    <cellStyle name="Standaard 4 4 8 4 4 4" xfId="18004" xr:uid="{00000000-0005-0000-0000-0000236D0000}"/>
    <cellStyle name="Standaard 4 4 8 4 4 5" xfId="30636" xr:uid="{00000000-0005-0000-0000-0000246D0000}"/>
    <cellStyle name="Standaard 4 4 8 4 5" xfId="5157" xr:uid="{00000000-0005-0000-0000-0000256D0000}"/>
    <cellStyle name="Standaard 4 4 8 4 5 2" xfId="30639" xr:uid="{00000000-0005-0000-0000-0000266D0000}"/>
    <cellStyle name="Standaard 4 4 8 4 6" xfId="13331" xr:uid="{00000000-0005-0000-0000-0000276D0000}"/>
    <cellStyle name="Standaard 4 4 8 4 6 2" xfId="30640" xr:uid="{00000000-0005-0000-0000-0000286D0000}"/>
    <cellStyle name="Standaard 4 4 8 4 7" xfId="17999" xr:uid="{00000000-0005-0000-0000-0000296D0000}"/>
    <cellStyle name="Standaard 4 4 8 4 8" xfId="30623" xr:uid="{00000000-0005-0000-0000-00002A6D0000}"/>
    <cellStyle name="Standaard 4 4 8 5" xfId="1656" xr:uid="{00000000-0005-0000-0000-00002B6D0000}"/>
    <cellStyle name="Standaard 4 4 8 5 2" xfId="3987" xr:uid="{00000000-0005-0000-0000-00002C6D0000}"/>
    <cellStyle name="Standaard 4 4 8 5 2 2" xfId="8654" xr:uid="{00000000-0005-0000-0000-00002D6D0000}"/>
    <cellStyle name="Standaard 4 4 8 5 2 2 2" xfId="30643" xr:uid="{00000000-0005-0000-0000-00002E6D0000}"/>
    <cellStyle name="Standaard 4 4 8 5 2 3" xfId="13338" xr:uid="{00000000-0005-0000-0000-00002F6D0000}"/>
    <cellStyle name="Standaard 4 4 8 5 2 3 2" xfId="30644" xr:uid="{00000000-0005-0000-0000-0000306D0000}"/>
    <cellStyle name="Standaard 4 4 8 5 2 4" xfId="18006" xr:uid="{00000000-0005-0000-0000-0000316D0000}"/>
    <cellStyle name="Standaard 4 4 8 5 2 5" xfId="30642" xr:uid="{00000000-0005-0000-0000-0000326D0000}"/>
    <cellStyle name="Standaard 4 4 8 5 3" xfId="6323" xr:uid="{00000000-0005-0000-0000-0000336D0000}"/>
    <cellStyle name="Standaard 4 4 8 5 3 2" xfId="30645" xr:uid="{00000000-0005-0000-0000-0000346D0000}"/>
    <cellStyle name="Standaard 4 4 8 5 4" xfId="13337" xr:uid="{00000000-0005-0000-0000-0000356D0000}"/>
    <cellStyle name="Standaard 4 4 8 5 4 2" xfId="30646" xr:uid="{00000000-0005-0000-0000-0000366D0000}"/>
    <cellStyle name="Standaard 4 4 8 5 5" xfId="18005" xr:uid="{00000000-0005-0000-0000-0000376D0000}"/>
    <cellStyle name="Standaard 4 4 8 5 6" xfId="30641" xr:uid="{00000000-0005-0000-0000-0000386D0000}"/>
    <cellStyle name="Standaard 4 4 8 6" xfId="879" xr:uid="{00000000-0005-0000-0000-0000396D0000}"/>
    <cellStyle name="Standaard 4 4 8 6 2" xfId="3210" xr:uid="{00000000-0005-0000-0000-00003A6D0000}"/>
    <cellStyle name="Standaard 4 4 8 6 2 2" xfId="7877" xr:uid="{00000000-0005-0000-0000-00003B6D0000}"/>
    <cellStyle name="Standaard 4 4 8 6 2 2 2" xfId="30649" xr:uid="{00000000-0005-0000-0000-00003C6D0000}"/>
    <cellStyle name="Standaard 4 4 8 6 2 3" xfId="13340" xr:uid="{00000000-0005-0000-0000-00003D6D0000}"/>
    <cellStyle name="Standaard 4 4 8 6 2 3 2" xfId="30650" xr:uid="{00000000-0005-0000-0000-00003E6D0000}"/>
    <cellStyle name="Standaard 4 4 8 6 2 4" xfId="18008" xr:uid="{00000000-0005-0000-0000-00003F6D0000}"/>
    <cellStyle name="Standaard 4 4 8 6 2 5" xfId="30648" xr:uid="{00000000-0005-0000-0000-0000406D0000}"/>
    <cellStyle name="Standaard 4 4 8 6 3" xfId="5546" xr:uid="{00000000-0005-0000-0000-0000416D0000}"/>
    <cellStyle name="Standaard 4 4 8 6 3 2" xfId="30651" xr:uid="{00000000-0005-0000-0000-0000426D0000}"/>
    <cellStyle name="Standaard 4 4 8 6 4" xfId="13339" xr:uid="{00000000-0005-0000-0000-0000436D0000}"/>
    <cellStyle name="Standaard 4 4 8 6 4 2" xfId="30652" xr:uid="{00000000-0005-0000-0000-0000446D0000}"/>
    <cellStyle name="Standaard 4 4 8 6 5" xfId="18007" xr:uid="{00000000-0005-0000-0000-0000456D0000}"/>
    <cellStyle name="Standaard 4 4 8 6 6" xfId="30647" xr:uid="{00000000-0005-0000-0000-0000466D0000}"/>
    <cellStyle name="Standaard 4 4 8 7" xfId="2433" xr:uid="{00000000-0005-0000-0000-0000476D0000}"/>
    <cellStyle name="Standaard 4 4 8 7 2" xfId="7100" xr:uid="{00000000-0005-0000-0000-0000486D0000}"/>
    <cellStyle name="Standaard 4 4 8 7 2 2" xfId="30654" xr:uid="{00000000-0005-0000-0000-0000496D0000}"/>
    <cellStyle name="Standaard 4 4 8 7 3" xfId="13341" xr:uid="{00000000-0005-0000-0000-00004A6D0000}"/>
    <cellStyle name="Standaard 4 4 8 7 3 2" xfId="30655" xr:uid="{00000000-0005-0000-0000-00004B6D0000}"/>
    <cellStyle name="Standaard 4 4 8 7 4" xfId="18009" xr:uid="{00000000-0005-0000-0000-00004C6D0000}"/>
    <cellStyle name="Standaard 4 4 8 7 5" xfId="30653" xr:uid="{00000000-0005-0000-0000-00004D6D0000}"/>
    <cellStyle name="Standaard 4 4 8 8" xfId="4780" xr:uid="{00000000-0005-0000-0000-00004E6D0000}"/>
    <cellStyle name="Standaard 4 4 8 8 2" xfId="30656" xr:uid="{00000000-0005-0000-0000-00004F6D0000}"/>
    <cellStyle name="Standaard 4 4 8 9" xfId="13294" xr:uid="{00000000-0005-0000-0000-0000506D0000}"/>
    <cellStyle name="Standaard 4 4 8 9 2" xfId="30657" xr:uid="{00000000-0005-0000-0000-0000516D0000}"/>
    <cellStyle name="Standaard 4 4 9" xfId="115" xr:uid="{00000000-0005-0000-0000-0000526D0000}"/>
    <cellStyle name="Standaard 4 4 9 10" xfId="30658" xr:uid="{00000000-0005-0000-0000-0000536D0000}"/>
    <cellStyle name="Standaard 4 4 9 2" xfId="309" xr:uid="{00000000-0005-0000-0000-0000546D0000}"/>
    <cellStyle name="Standaard 4 4 9 2 2" xfId="700" xr:uid="{00000000-0005-0000-0000-0000556D0000}"/>
    <cellStyle name="Standaard 4 4 9 2 2 2" xfId="2258" xr:uid="{00000000-0005-0000-0000-0000566D0000}"/>
    <cellStyle name="Standaard 4 4 9 2 2 2 2" xfId="4589" xr:uid="{00000000-0005-0000-0000-0000576D0000}"/>
    <cellStyle name="Standaard 4 4 9 2 2 2 2 2" xfId="9256" xr:uid="{00000000-0005-0000-0000-0000586D0000}"/>
    <cellStyle name="Standaard 4 4 9 2 2 2 2 2 2" xfId="30663" xr:uid="{00000000-0005-0000-0000-0000596D0000}"/>
    <cellStyle name="Standaard 4 4 9 2 2 2 2 3" xfId="13346" xr:uid="{00000000-0005-0000-0000-00005A6D0000}"/>
    <cellStyle name="Standaard 4 4 9 2 2 2 2 3 2" xfId="30664" xr:uid="{00000000-0005-0000-0000-00005B6D0000}"/>
    <cellStyle name="Standaard 4 4 9 2 2 2 2 4" xfId="18014" xr:uid="{00000000-0005-0000-0000-00005C6D0000}"/>
    <cellStyle name="Standaard 4 4 9 2 2 2 2 5" xfId="30662" xr:uid="{00000000-0005-0000-0000-00005D6D0000}"/>
    <cellStyle name="Standaard 4 4 9 2 2 2 3" xfId="6925" xr:uid="{00000000-0005-0000-0000-00005E6D0000}"/>
    <cellStyle name="Standaard 4 4 9 2 2 2 3 2" xfId="30665" xr:uid="{00000000-0005-0000-0000-00005F6D0000}"/>
    <cellStyle name="Standaard 4 4 9 2 2 2 4" xfId="13345" xr:uid="{00000000-0005-0000-0000-0000606D0000}"/>
    <cellStyle name="Standaard 4 4 9 2 2 2 4 2" xfId="30666" xr:uid="{00000000-0005-0000-0000-0000616D0000}"/>
    <cellStyle name="Standaard 4 4 9 2 2 2 5" xfId="18013" xr:uid="{00000000-0005-0000-0000-0000626D0000}"/>
    <cellStyle name="Standaard 4 4 9 2 2 2 6" xfId="30661" xr:uid="{00000000-0005-0000-0000-0000636D0000}"/>
    <cellStyle name="Standaard 4 4 9 2 2 3" xfId="1481" xr:uid="{00000000-0005-0000-0000-0000646D0000}"/>
    <cellStyle name="Standaard 4 4 9 2 2 3 2" xfId="3812" xr:uid="{00000000-0005-0000-0000-0000656D0000}"/>
    <cellStyle name="Standaard 4 4 9 2 2 3 2 2" xfId="8479" xr:uid="{00000000-0005-0000-0000-0000666D0000}"/>
    <cellStyle name="Standaard 4 4 9 2 2 3 2 2 2" xfId="30669" xr:uid="{00000000-0005-0000-0000-0000676D0000}"/>
    <cellStyle name="Standaard 4 4 9 2 2 3 2 3" xfId="13348" xr:uid="{00000000-0005-0000-0000-0000686D0000}"/>
    <cellStyle name="Standaard 4 4 9 2 2 3 2 3 2" xfId="30670" xr:uid="{00000000-0005-0000-0000-0000696D0000}"/>
    <cellStyle name="Standaard 4 4 9 2 2 3 2 4" xfId="18016" xr:uid="{00000000-0005-0000-0000-00006A6D0000}"/>
    <cellStyle name="Standaard 4 4 9 2 2 3 2 5" xfId="30668" xr:uid="{00000000-0005-0000-0000-00006B6D0000}"/>
    <cellStyle name="Standaard 4 4 9 2 2 3 3" xfId="6148" xr:uid="{00000000-0005-0000-0000-00006C6D0000}"/>
    <cellStyle name="Standaard 4 4 9 2 2 3 3 2" xfId="30671" xr:uid="{00000000-0005-0000-0000-00006D6D0000}"/>
    <cellStyle name="Standaard 4 4 9 2 2 3 4" xfId="13347" xr:uid="{00000000-0005-0000-0000-00006E6D0000}"/>
    <cellStyle name="Standaard 4 4 9 2 2 3 4 2" xfId="30672" xr:uid="{00000000-0005-0000-0000-00006F6D0000}"/>
    <cellStyle name="Standaard 4 4 9 2 2 3 5" xfId="18015" xr:uid="{00000000-0005-0000-0000-0000706D0000}"/>
    <cellStyle name="Standaard 4 4 9 2 2 3 6" xfId="30667" xr:uid="{00000000-0005-0000-0000-0000716D0000}"/>
    <cellStyle name="Standaard 4 4 9 2 2 4" xfId="3035" xr:uid="{00000000-0005-0000-0000-0000726D0000}"/>
    <cellStyle name="Standaard 4 4 9 2 2 4 2" xfId="7702" xr:uid="{00000000-0005-0000-0000-0000736D0000}"/>
    <cellStyle name="Standaard 4 4 9 2 2 4 2 2" xfId="30674" xr:uid="{00000000-0005-0000-0000-0000746D0000}"/>
    <cellStyle name="Standaard 4 4 9 2 2 4 3" xfId="13349" xr:uid="{00000000-0005-0000-0000-0000756D0000}"/>
    <cellStyle name="Standaard 4 4 9 2 2 4 3 2" xfId="30675" xr:uid="{00000000-0005-0000-0000-0000766D0000}"/>
    <cellStyle name="Standaard 4 4 9 2 2 4 4" xfId="18017" xr:uid="{00000000-0005-0000-0000-0000776D0000}"/>
    <cellStyle name="Standaard 4 4 9 2 2 4 5" xfId="30673" xr:uid="{00000000-0005-0000-0000-0000786D0000}"/>
    <cellStyle name="Standaard 4 4 9 2 2 5" xfId="5371" xr:uid="{00000000-0005-0000-0000-0000796D0000}"/>
    <cellStyle name="Standaard 4 4 9 2 2 5 2" xfId="30676" xr:uid="{00000000-0005-0000-0000-00007A6D0000}"/>
    <cellStyle name="Standaard 4 4 9 2 2 6" xfId="13344" xr:uid="{00000000-0005-0000-0000-00007B6D0000}"/>
    <cellStyle name="Standaard 4 4 9 2 2 6 2" xfId="30677" xr:uid="{00000000-0005-0000-0000-00007C6D0000}"/>
    <cellStyle name="Standaard 4 4 9 2 2 7" xfId="18012" xr:uid="{00000000-0005-0000-0000-00007D6D0000}"/>
    <cellStyle name="Standaard 4 4 9 2 2 8" xfId="30660" xr:uid="{00000000-0005-0000-0000-00007E6D0000}"/>
    <cellStyle name="Standaard 4 4 9 2 3" xfId="1870" xr:uid="{00000000-0005-0000-0000-00007F6D0000}"/>
    <cellStyle name="Standaard 4 4 9 2 3 2" xfId="4201" xr:uid="{00000000-0005-0000-0000-0000806D0000}"/>
    <cellStyle name="Standaard 4 4 9 2 3 2 2" xfId="8868" xr:uid="{00000000-0005-0000-0000-0000816D0000}"/>
    <cellStyle name="Standaard 4 4 9 2 3 2 2 2" xfId="30680" xr:uid="{00000000-0005-0000-0000-0000826D0000}"/>
    <cellStyle name="Standaard 4 4 9 2 3 2 3" xfId="13351" xr:uid="{00000000-0005-0000-0000-0000836D0000}"/>
    <cellStyle name="Standaard 4 4 9 2 3 2 3 2" xfId="30681" xr:uid="{00000000-0005-0000-0000-0000846D0000}"/>
    <cellStyle name="Standaard 4 4 9 2 3 2 4" xfId="18019" xr:uid="{00000000-0005-0000-0000-0000856D0000}"/>
    <cellStyle name="Standaard 4 4 9 2 3 2 5" xfId="30679" xr:uid="{00000000-0005-0000-0000-0000866D0000}"/>
    <cellStyle name="Standaard 4 4 9 2 3 3" xfId="6537" xr:uid="{00000000-0005-0000-0000-0000876D0000}"/>
    <cellStyle name="Standaard 4 4 9 2 3 3 2" xfId="30682" xr:uid="{00000000-0005-0000-0000-0000886D0000}"/>
    <cellStyle name="Standaard 4 4 9 2 3 4" xfId="13350" xr:uid="{00000000-0005-0000-0000-0000896D0000}"/>
    <cellStyle name="Standaard 4 4 9 2 3 4 2" xfId="30683" xr:uid="{00000000-0005-0000-0000-00008A6D0000}"/>
    <cellStyle name="Standaard 4 4 9 2 3 5" xfId="18018" xr:uid="{00000000-0005-0000-0000-00008B6D0000}"/>
    <cellStyle name="Standaard 4 4 9 2 3 6" xfId="30678" xr:uid="{00000000-0005-0000-0000-00008C6D0000}"/>
    <cellStyle name="Standaard 4 4 9 2 4" xfId="1093" xr:uid="{00000000-0005-0000-0000-00008D6D0000}"/>
    <cellStyle name="Standaard 4 4 9 2 4 2" xfId="3424" xr:uid="{00000000-0005-0000-0000-00008E6D0000}"/>
    <cellStyle name="Standaard 4 4 9 2 4 2 2" xfId="8091" xr:uid="{00000000-0005-0000-0000-00008F6D0000}"/>
    <cellStyle name="Standaard 4 4 9 2 4 2 2 2" xfId="30686" xr:uid="{00000000-0005-0000-0000-0000906D0000}"/>
    <cellStyle name="Standaard 4 4 9 2 4 2 3" xfId="13353" xr:uid="{00000000-0005-0000-0000-0000916D0000}"/>
    <cellStyle name="Standaard 4 4 9 2 4 2 3 2" xfId="30687" xr:uid="{00000000-0005-0000-0000-0000926D0000}"/>
    <cellStyle name="Standaard 4 4 9 2 4 2 4" xfId="18021" xr:uid="{00000000-0005-0000-0000-0000936D0000}"/>
    <cellStyle name="Standaard 4 4 9 2 4 2 5" xfId="30685" xr:uid="{00000000-0005-0000-0000-0000946D0000}"/>
    <cellStyle name="Standaard 4 4 9 2 4 3" xfId="5760" xr:uid="{00000000-0005-0000-0000-0000956D0000}"/>
    <cellStyle name="Standaard 4 4 9 2 4 3 2" xfId="30688" xr:uid="{00000000-0005-0000-0000-0000966D0000}"/>
    <cellStyle name="Standaard 4 4 9 2 4 4" xfId="13352" xr:uid="{00000000-0005-0000-0000-0000976D0000}"/>
    <cellStyle name="Standaard 4 4 9 2 4 4 2" xfId="30689" xr:uid="{00000000-0005-0000-0000-0000986D0000}"/>
    <cellStyle name="Standaard 4 4 9 2 4 5" xfId="18020" xr:uid="{00000000-0005-0000-0000-0000996D0000}"/>
    <cellStyle name="Standaard 4 4 9 2 4 6" xfId="30684" xr:uid="{00000000-0005-0000-0000-00009A6D0000}"/>
    <cellStyle name="Standaard 4 4 9 2 5" xfId="2647" xr:uid="{00000000-0005-0000-0000-00009B6D0000}"/>
    <cellStyle name="Standaard 4 4 9 2 5 2" xfId="7314" xr:uid="{00000000-0005-0000-0000-00009C6D0000}"/>
    <cellStyle name="Standaard 4 4 9 2 5 2 2" xfId="30691" xr:uid="{00000000-0005-0000-0000-00009D6D0000}"/>
    <cellStyle name="Standaard 4 4 9 2 5 3" xfId="13354" xr:uid="{00000000-0005-0000-0000-00009E6D0000}"/>
    <cellStyle name="Standaard 4 4 9 2 5 3 2" xfId="30692" xr:uid="{00000000-0005-0000-0000-00009F6D0000}"/>
    <cellStyle name="Standaard 4 4 9 2 5 4" xfId="18022" xr:uid="{00000000-0005-0000-0000-0000A06D0000}"/>
    <cellStyle name="Standaard 4 4 9 2 5 5" xfId="30690" xr:uid="{00000000-0005-0000-0000-0000A16D0000}"/>
    <cellStyle name="Standaard 4 4 9 2 6" xfId="4983" xr:uid="{00000000-0005-0000-0000-0000A26D0000}"/>
    <cellStyle name="Standaard 4 4 9 2 6 2" xfId="30693" xr:uid="{00000000-0005-0000-0000-0000A36D0000}"/>
    <cellStyle name="Standaard 4 4 9 2 7" xfId="13343" xr:uid="{00000000-0005-0000-0000-0000A46D0000}"/>
    <cellStyle name="Standaard 4 4 9 2 7 2" xfId="30694" xr:uid="{00000000-0005-0000-0000-0000A56D0000}"/>
    <cellStyle name="Standaard 4 4 9 2 8" xfId="18011" xr:uid="{00000000-0005-0000-0000-0000A66D0000}"/>
    <cellStyle name="Standaard 4 4 9 2 9" xfId="30659" xr:uid="{00000000-0005-0000-0000-0000A76D0000}"/>
    <cellStyle name="Standaard 4 4 9 3" xfId="506" xr:uid="{00000000-0005-0000-0000-0000A86D0000}"/>
    <cellStyle name="Standaard 4 4 9 3 2" xfId="2064" xr:uid="{00000000-0005-0000-0000-0000A96D0000}"/>
    <cellStyle name="Standaard 4 4 9 3 2 2" xfId="4395" xr:uid="{00000000-0005-0000-0000-0000AA6D0000}"/>
    <cellStyle name="Standaard 4 4 9 3 2 2 2" xfId="9062" xr:uid="{00000000-0005-0000-0000-0000AB6D0000}"/>
    <cellStyle name="Standaard 4 4 9 3 2 2 2 2" xfId="30698" xr:uid="{00000000-0005-0000-0000-0000AC6D0000}"/>
    <cellStyle name="Standaard 4 4 9 3 2 2 3" xfId="13357" xr:uid="{00000000-0005-0000-0000-0000AD6D0000}"/>
    <cellStyle name="Standaard 4 4 9 3 2 2 3 2" xfId="30699" xr:uid="{00000000-0005-0000-0000-0000AE6D0000}"/>
    <cellStyle name="Standaard 4 4 9 3 2 2 4" xfId="18025" xr:uid="{00000000-0005-0000-0000-0000AF6D0000}"/>
    <cellStyle name="Standaard 4 4 9 3 2 2 5" xfId="30697" xr:uid="{00000000-0005-0000-0000-0000B06D0000}"/>
    <cellStyle name="Standaard 4 4 9 3 2 3" xfId="6731" xr:uid="{00000000-0005-0000-0000-0000B16D0000}"/>
    <cellStyle name="Standaard 4 4 9 3 2 3 2" xfId="30700" xr:uid="{00000000-0005-0000-0000-0000B26D0000}"/>
    <cellStyle name="Standaard 4 4 9 3 2 4" xfId="13356" xr:uid="{00000000-0005-0000-0000-0000B36D0000}"/>
    <cellStyle name="Standaard 4 4 9 3 2 4 2" xfId="30701" xr:uid="{00000000-0005-0000-0000-0000B46D0000}"/>
    <cellStyle name="Standaard 4 4 9 3 2 5" xfId="18024" xr:uid="{00000000-0005-0000-0000-0000B56D0000}"/>
    <cellStyle name="Standaard 4 4 9 3 2 6" xfId="30696" xr:uid="{00000000-0005-0000-0000-0000B66D0000}"/>
    <cellStyle name="Standaard 4 4 9 3 3" xfId="1287" xr:uid="{00000000-0005-0000-0000-0000B76D0000}"/>
    <cellStyle name="Standaard 4 4 9 3 3 2" xfId="3618" xr:uid="{00000000-0005-0000-0000-0000B86D0000}"/>
    <cellStyle name="Standaard 4 4 9 3 3 2 2" xfId="8285" xr:uid="{00000000-0005-0000-0000-0000B96D0000}"/>
    <cellStyle name="Standaard 4 4 9 3 3 2 2 2" xfId="30704" xr:uid="{00000000-0005-0000-0000-0000BA6D0000}"/>
    <cellStyle name="Standaard 4 4 9 3 3 2 3" xfId="13359" xr:uid="{00000000-0005-0000-0000-0000BB6D0000}"/>
    <cellStyle name="Standaard 4 4 9 3 3 2 3 2" xfId="30705" xr:uid="{00000000-0005-0000-0000-0000BC6D0000}"/>
    <cellStyle name="Standaard 4 4 9 3 3 2 4" xfId="18027" xr:uid="{00000000-0005-0000-0000-0000BD6D0000}"/>
    <cellStyle name="Standaard 4 4 9 3 3 2 5" xfId="30703" xr:uid="{00000000-0005-0000-0000-0000BE6D0000}"/>
    <cellStyle name="Standaard 4 4 9 3 3 3" xfId="5954" xr:uid="{00000000-0005-0000-0000-0000BF6D0000}"/>
    <cellStyle name="Standaard 4 4 9 3 3 3 2" xfId="30706" xr:uid="{00000000-0005-0000-0000-0000C06D0000}"/>
    <cellStyle name="Standaard 4 4 9 3 3 4" xfId="13358" xr:uid="{00000000-0005-0000-0000-0000C16D0000}"/>
    <cellStyle name="Standaard 4 4 9 3 3 4 2" xfId="30707" xr:uid="{00000000-0005-0000-0000-0000C26D0000}"/>
    <cellStyle name="Standaard 4 4 9 3 3 5" xfId="18026" xr:uid="{00000000-0005-0000-0000-0000C36D0000}"/>
    <cellStyle name="Standaard 4 4 9 3 3 6" xfId="30702" xr:uid="{00000000-0005-0000-0000-0000C46D0000}"/>
    <cellStyle name="Standaard 4 4 9 3 4" xfId="2841" xr:uid="{00000000-0005-0000-0000-0000C56D0000}"/>
    <cellStyle name="Standaard 4 4 9 3 4 2" xfId="7508" xr:uid="{00000000-0005-0000-0000-0000C66D0000}"/>
    <cellStyle name="Standaard 4 4 9 3 4 2 2" xfId="30709" xr:uid="{00000000-0005-0000-0000-0000C76D0000}"/>
    <cellStyle name="Standaard 4 4 9 3 4 3" xfId="13360" xr:uid="{00000000-0005-0000-0000-0000C86D0000}"/>
    <cellStyle name="Standaard 4 4 9 3 4 3 2" xfId="30710" xr:uid="{00000000-0005-0000-0000-0000C96D0000}"/>
    <cellStyle name="Standaard 4 4 9 3 4 4" xfId="18028" xr:uid="{00000000-0005-0000-0000-0000CA6D0000}"/>
    <cellStyle name="Standaard 4 4 9 3 4 5" xfId="30708" xr:uid="{00000000-0005-0000-0000-0000CB6D0000}"/>
    <cellStyle name="Standaard 4 4 9 3 5" xfId="5177" xr:uid="{00000000-0005-0000-0000-0000CC6D0000}"/>
    <cellStyle name="Standaard 4 4 9 3 5 2" xfId="30711" xr:uid="{00000000-0005-0000-0000-0000CD6D0000}"/>
    <cellStyle name="Standaard 4 4 9 3 6" xfId="13355" xr:uid="{00000000-0005-0000-0000-0000CE6D0000}"/>
    <cellStyle name="Standaard 4 4 9 3 6 2" xfId="30712" xr:uid="{00000000-0005-0000-0000-0000CF6D0000}"/>
    <cellStyle name="Standaard 4 4 9 3 7" xfId="18023" xr:uid="{00000000-0005-0000-0000-0000D06D0000}"/>
    <cellStyle name="Standaard 4 4 9 3 8" xfId="30695" xr:uid="{00000000-0005-0000-0000-0000D16D0000}"/>
    <cellStyle name="Standaard 4 4 9 4" xfId="1676" xr:uid="{00000000-0005-0000-0000-0000D26D0000}"/>
    <cellStyle name="Standaard 4 4 9 4 2" xfId="4007" xr:uid="{00000000-0005-0000-0000-0000D36D0000}"/>
    <cellStyle name="Standaard 4 4 9 4 2 2" xfId="8674" xr:uid="{00000000-0005-0000-0000-0000D46D0000}"/>
    <cellStyle name="Standaard 4 4 9 4 2 2 2" xfId="30715" xr:uid="{00000000-0005-0000-0000-0000D56D0000}"/>
    <cellStyle name="Standaard 4 4 9 4 2 3" xfId="13362" xr:uid="{00000000-0005-0000-0000-0000D66D0000}"/>
    <cellStyle name="Standaard 4 4 9 4 2 3 2" xfId="30716" xr:uid="{00000000-0005-0000-0000-0000D76D0000}"/>
    <cellStyle name="Standaard 4 4 9 4 2 4" xfId="18030" xr:uid="{00000000-0005-0000-0000-0000D86D0000}"/>
    <cellStyle name="Standaard 4 4 9 4 2 5" xfId="30714" xr:uid="{00000000-0005-0000-0000-0000D96D0000}"/>
    <cellStyle name="Standaard 4 4 9 4 3" xfId="6343" xr:uid="{00000000-0005-0000-0000-0000DA6D0000}"/>
    <cellStyle name="Standaard 4 4 9 4 3 2" xfId="30717" xr:uid="{00000000-0005-0000-0000-0000DB6D0000}"/>
    <cellStyle name="Standaard 4 4 9 4 4" xfId="13361" xr:uid="{00000000-0005-0000-0000-0000DC6D0000}"/>
    <cellStyle name="Standaard 4 4 9 4 4 2" xfId="30718" xr:uid="{00000000-0005-0000-0000-0000DD6D0000}"/>
    <cellStyle name="Standaard 4 4 9 4 5" xfId="18029" xr:uid="{00000000-0005-0000-0000-0000DE6D0000}"/>
    <cellStyle name="Standaard 4 4 9 4 6" xfId="30713" xr:uid="{00000000-0005-0000-0000-0000DF6D0000}"/>
    <cellStyle name="Standaard 4 4 9 5" xfId="899" xr:uid="{00000000-0005-0000-0000-0000E06D0000}"/>
    <cellStyle name="Standaard 4 4 9 5 2" xfId="3230" xr:uid="{00000000-0005-0000-0000-0000E16D0000}"/>
    <cellStyle name="Standaard 4 4 9 5 2 2" xfId="7897" xr:uid="{00000000-0005-0000-0000-0000E26D0000}"/>
    <cellStyle name="Standaard 4 4 9 5 2 2 2" xfId="30721" xr:uid="{00000000-0005-0000-0000-0000E36D0000}"/>
    <cellStyle name="Standaard 4 4 9 5 2 3" xfId="13364" xr:uid="{00000000-0005-0000-0000-0000E46D0000}"/>
    <cellStyle name="Standaard 4 4 9 5 2 3 2" xfId="30722" xr:uid="{00000000-0005-0000-0000-0000E56D0000}"/>
    <cellStyle name="Standaard 4 4 9 5 2 4" xfId="18032" xr:uid="{00000000-0005-0000-0000-0000E66D0000}"/>
    <cellStyle name="Standaard 4 4 9 5 2 5" xfId="30720" xr:uid="{00000000-0005-0000-0000-0000E76D0000}"/>
    <cellStyle name="Standaard 4 4 9 5 3" xfId="5566" xr:uid="{00000000-0005-0000-0000-0000E86D0000}"/>
    <cellStyle name="Standaard 4 4 9 5 3 2" xfId="30723" xr:uid="{00000000-0005-0000-0000-0000E96D0000}"/>
    <cellStyle name="Standaard 4 4 9 5 4" xfId="13363" xr:uid="{00000000-0005-0000-0000-0000EA6D0000}"/>
    <cellStyle name="Standaard 4 4 9 5 4 2" xfId="30724" xr:uid="{00000000-0005-0000-0000-0000EB6D0000}"/>
    <cellStyle name="Standaard 4 4 9 5 5" xfId="18031" xr:uid="{00000000-0005-0000-0000-0000EC6D0000}"/>
    <cellStyle name="Standaard 4 4 9 5 6" xfId="30719" xr:uid="{00000000-0005-0000-0000-0000ED6D0000}"/>
    <cellStyle name="Standaard 4 4 9 6" xfId="2453" xr:uid="{00000000-0005-0000-0000-0000EE6D0000}"/>
    <cellStyle name="Standaard 4 4 9 6 2" xfId="7120" xr:uid="{00000000-0005-0000-0000-0000EF6D0000}"/>
    <cellStyle name="Standaard 4 4 9 6 2 2" xfId="30726" xr:uid="{00000000-0005-0000-0000-0000F06D0000}"/>
    <cellStyle name="Standaard 4 4 9 6 3" xfId="13365" xr:uid="{00000000-0005-0000-0000-0000F16D0000}"/>
    <cellStyle name="Standaard 4 4 9 6 3 2" xfId="30727" xr:uid="{00000000-0005-0000-0000-0000F26D0000}"/>
    <cellStyle name="Standaard 4 4 9 6 4" xfId="18033" xr:uid="{00000000-0005-0000-0000-0000F36D0000}"/>
    <cellStyle name="Standaard 4 4 9 6 5" xfId="30725" xr:uid="{00000000-0005-0000-0000-0000F46D0000}"/>
    <cellStyle name="Standaard 4 4 9 7" xfId="4789" xr:uid="{00000000-0005-0000-0000-0000F56D0000}"/>
    <cellStyle name="Standaard 4 4 9 7 2" xfId="30728" xr:uid="{00000000-0005-0000-0000-0000F66D0000}"/>
    <cellStyle name="Standaard 4 4 9 8" xfId="13342" xr:uid="{00000000-0005-0000-0000-0000F76D0000}"/>
    <cellStyle name="Standaard 4 4 9 8 2" xfId="30729" xr:uid="{00000000-0005-0000-0000-0000F86D0000}"/>
    <cellStyle name="Standaard 4 4 9 9" xfId="18010" xr:uid="{00000000-0005-0000-0000-0000F96D0000}"/>
    <cellStyle name="Standaard 4 5" xfId="94" xr:uid="{00000000-0005-0000-0000-0000FA6D0000}"/>
    <cellStyle name="Standaard 4 5 10" xfId="2434" xr:uid="{00000000-0005-0000-0000-0000FB6D0000}"/>
    <cellStyle name="Standaard 4 5 10 2" xfId="7101" xr:uid="{00000000-0005-0000-0000-0000FC6D0000}"/>
    <cellStyle name="Standaard 4 5 10 2 2" xfId="30732" xr:uid="{00000000-0005-0000-0000-0000FD6D0000}"/>
    <cellStyle name="Standaard 4 5 10 3" xfId="13367" xr:uid="{00000000-0005-0000-0000-0000FE6D0000}"/>
    <cellStyle name="Standaard 4 5 10 3 2" xfId="30733" xr:uid="{00000000-0005-0000-0000-0000FF6D0000}"/>
    <cellStyle name="Standaard 4 5 10 4" xfId="18035" xr:uid="{00000000-0005-0000-0000-0000006E0000}"/>
    <cellStyle name="Standaard 4 5 10 5" xfId="30731" xr:uid="{00000000-0005-0000-0000-0000016E0000}"/>
    <cellStyle name="Standaard 4 5 11" xfId="4692" xr:uid="{00000000-0005-0000-0000-0000026E0000}"/>
    <cellStyle name="Standaard 4 5 11 2" xfId="30734" xr:uid="{00000000-0005-0000-0000-0000036E0000}"/>
    <cellStyle name="Standaard 4 5 12" xfId="13366" xr:uid="{00000000-0005-0000-0000-0000046E0000}"/>
    <cellStyle name="Standaard 4 5 12 2" xfId="30735" xr:uid="{00000000-0005-0000-0000-0000056E0000}"/>
    <cellStyle name="Standaard 4 5 13" xfId="18034" xr:uid="{00000000-0005-0000-0000-0000066E0000}"/>
    <cellStyle name="Standaard 4 5 14" xfId="30730" xr:uid="{00000000-0005-0000-0000-0000076E0000}"/>
    <cellStyle name="Standaard 4 5 2" xfId="95" xr:uid="{00000000-0005-0000-0000-0000086E0000}"/>
    <cellStyle name="Standaard 4 5 2 10" xfId="18036" xr:uid="{00000000-0005-0000-0000-0000096E0000}"/>
    <cellStyle name="Standaard 4 5 2 11" xfId="30736" xr:uid="{00000000-0005-0000-0000-00000A6E0000}"/>
    <cellStyle name="Standaard 4 5 2 2" xfId="159" xr:uid="{00000000-0005-0000-0000-00000B6E0000}"/>
    <cellStyle name="Standaard 4 5 2 2 10" xfId="30737" xr:uid="{00000000-0005-0000-0000-00000C6E0000}"/>
    <cellStyle name="Standaard 4 5 2 2 2" xfId="353" xr:uid="{00000000-0005-0000-0000-00000D6E0000}"/>
    <cellStyle name="Standaard 4 5 2 2 2 2" xfId="744" xr:uid="{00000000-0005-0000-0000-00000E6E0000}"/>
    <cellStyle name="Standaard 4 5 2 2 2 2 2" xfId="2302" xr:uid="{00000000-0005-0000-0000-00000F6E0000}"/>
    <cellStyle name="Standaard 4 5 2 2 2 2 2 2" xfId="4633" xr:uid="{00000000-0005-0000-0000-0000106E0000}"/>
    <cellStyle name="Standaard 4 5 2 2 2 2 2 2 2" xfId="9300" xr:uid="{00000000-0005-0000-0000-0000116E0000}"/>
    <cellStyle name="Standaard 4 5 2 2 2 2 2 2 2 2" xfId="30742" xr:uid="{00000000-0005-0000-0000-0000126E0000}"/>
    <cellStyle name="Standaard 4 5 2 2 2 2 2 2 3" xfId="13373" xr:uid="{00000000-0005-0000-0000-0000136E0000}"/>
    <cellStyle name="Standaard 4 5 2 2 2 2 2 2 3 2" xfId="30743" xr:uid="{00000000-0005-0000-0000-0000146E0000}"/>
    <cellStyle name="Standaard 4 5 2 2 2 2 2 2 4" xfId="18041" xr:uid="{00000000-0005-0000-0000-0000156E0000}"/>
    <cellStyle name="Standaard 4 5 2 2 2 2 2 2 5" xfId="30741" xr:uid="{00000000-0005-0000-0000-0000166E0000}"/>
    <cellStyle name="Standaard 4 5 2 2 2 2 2 3" xfId="6969" xr:uid="{00000000-0005-0000-0000-0000176E0000}"/>
    <cellStyle name="Standaard 4 5 2 2 2 2 2 3 2" xfId="30744" xr:uid="{00000000-0005-0000-0000-0000186E0000}"/>
    <cellStyle name="Standaard 4 5 2 2 2 2 2 4" xfId="13372" xr:uid="{00000000-0005-0000-0000-0000196E0000}"/>
    <cellStyle name="Standaard 4 5 2 2 2 2 2 4 2" xfId="30745" xr:uid="{00000000-0005-0000-0000-00001A6E0000}"/>
    <cellStyle name="Standaard 4 5 2 2 2 2 2 5" xfId="18040" xr:uid="{00000000-0005-0000-0000-00001B6E0000}"/>
    <cellStyle name="Standaard 4 5 2 2 2 2 2 6" xfId="30740" xr:uid="{00000000-0005-0000-0000-00001C6E0000}"/>
    <cellStyle name="Standaard 4 5 2 2 2 2 3" xfId="1525" xr:uid="{00000000-0005-0000-0000-00001D6E0000}"/>
    <cellStyle name="Standaard 4 5 2 2 2 2 3 2" xfId="3856" xr:uid="{00000000-0005-0000-0000-00001E6E0000}"/>
    <cellStyle name="Standaard 4 5 2 2 2 2 3 2 2" xfId="8523" xr:uid="{00000000-0005-0000-0000-00001F6E0000}"/>
    <cellStyle name="Standaard 4 5 2 2 2 2 3 2 2 2" xfId="30748" xr:uid="{00000000-0005-0000-0000-0000206E0000}"/>
    <cellStyle name="Standaard 4 5 2 2 2 2 3 2 3" xfId="13375" xr:uid="{00000000-0005-0000-0000-0000216E0000}"/>
    <cellStyle name="Standaard 4 5 2 2 2 2 3 2 3 2" xfId="30749" xr:uid="{00000000-0005-0000-0000-0000226E0000}"/>
    <cellStyle name="Standaard 4 5 2 2 2 2 3 2 4" xfId="18043" xr:uid="{00000000-0005-0000-0000-0000236E0000}"/>
    <cellStyle name="Standaard 4 5 2 2 2 2 3 2 5" xfId="30747" xr:uid="{00000000-0005-0000-0000-0000246E0000}"/>
    <cellStyle name="Standaard 4 5 2 2 2 2 3 3" xfId="6192" xr:uid="{00000000-0005-0000-0000-0000256E0000}"/>
    <cellStyle name="Standaard 4 5 2 2 2 2 3 3 2" xfId="30750" xr:uid="{00000000-0005-0000-0000-0000266E0000}"/>
    <cellStyle name="Standaard 4 5 2 2 2 2 3 4" xfId="13374" xr:uid="{00000000-0005-0000-0000-0000276E0000}"/>
    <cellStyle name="Standaard 4 5 2 2 2 2 3 4 2" xfId="30751" xr:uid="{00000000-0005-0000-0000-0000286E0000}"/>
    <cellStyle name="Standaard 4 5 2 2 2 2 3 5" xfId="18042" xr:uid="{00000000-0005-0000-0000-0000296E0000}"/>
    <cellStyle name="Standaard 4 5 2 2 2 2 3 6" xfId="30746" xr:uid="{00000000-0005-0000-0000-00002A6E0000}"/>
    <cellStyle name="Standaard 4 5 2 2 2 2 4" xfId="3079" xr:uid="{00000000-0005-0000-0000-00002B6E0000}"/>
    <cellStyle name="Standaard 4 5 2 2 2 2 4 2" xfId="7746" xr:uid="{00000000-0005-0000-0000-00002C6E0000}"/>
    <cellStyle name="Standaard 4 5 2 2 2 2 4 2 2" xfId="30753" xr:uid="{00000000-0005-0000-0000-00002D6E0000}"/>
    <cellStyle name="Standaard 4 5 2 2 2 2 4 3" xfId="13376" xr:uid="{00000000-0005-0000-0000-00002E6E0000}"/>
    <cellStyle name="Standaard 4 5 2 2 2 2 4 3 2" xfId="30754" xr:uid="{00000000-0005-0000-0000-00002F6E0000}"/>
    <cellStyle name="Standaard 4 5 2 2 2 2 4 4" xfId="18044" xr:uid="{00000000-0005-0000-0000-0000306E0000}"/>
    <cellStyle name="Standaard 4 5 2 2 2 2 4 5" xfId="30752" xr:uid="{00000000-0005-0000-0000-0000316E0000}"/>
    <cellStyle name="Standaard 4 5 2 2 2 2 5" xfId="5415" xr:uid="{00000000-0005-0000-0000-0000326E0000}"/>
    <cellStyle name="Standaard 4 5 2 2 2 2 5 2" xfId="30755" xr:uid="{00000000-0005-0000-0000-0000336E0000}"/>
    <cellStyle name="Standaard 4 5 2 2 2 2 6" xfId="13371" xr:uid="{00000000-0005-0000-0000-0000346E0000}"/>
    <cellStyle name="Standaard 4 5 2 2 2 2 6 2" xfId="30756" xr:uid="{00000000-0005-0000-0000-0000356E0000}"/>
    <cellStyle name="Standaard 4 5 2 2 2 2 7" xfId="18039" xr:uid="{00000000-0005-0000-0000-0000366E0000}"/>
    <cellStyle name="Standaard 4 5 2 2 2 2 8" xfId="30739" xr:uid="{00000000-0005-0000-0000-0000376E0000}"/>
    <cellStyle name="Standaard 4 5 2 2 2 3" xfId="1914" xr:uid="{00000000-0005-0000-0000-0000386E0000}"/>
    <cellStyle name="Standaard 4 5 2 2 2 3 2" xfId="4245" xr:uid="{00000000-0005-0000-0000-0000396E0000}"/>
    <cellStyle name="Standaard 4 5 2 2 2 3 2 2" xfId="8912" xr:uid="{00000000-0005-0000-0000-00003A6E0000}"/>
    <cellStyle name="Standaard 4 5 2 2 2 3 2 2 2" xfId="30759" xr:uid="{00000000-0005-0000-0000-00003B6E0000}"/>
    <cellStyle name="Standaard 4 5 2 2 2 3 2 3" xfId="13378" xr:uid="{00000000-0005-0000-0000-00003C6E0000}"/>
    <cellStyle name="Standaard 4 5 2 2 2 3 2 3 2" xfId="30760" xr:uid="{00000000-0005-0000-0000-00003D6E0000}"/>
    <cellStyle name="Standaard 4 5 2 2 2 3 2 4" xfId="18046" xr:uid="{00000000-0005-0000-0000-00003E6E0000}"/>
    <cellStyle name="Standaard 4 5 2 2 2 3 2 5" xfId="30758" xr:uid="{00000000-0005-0000-0000-00003F6E0000}"/>
    <cellStyle name="Standaard 4 5 2 2 2 3 3" xfId="6581" xr:uid="{00000000-0005-0000-0000-0000406E0000}"/>
    <cellStyle name="Standaard 4 5 2 2 2 3 3 2" xfId="30761" xr:uid="{00000000-0005-0000-0000-0000416E0000}"/>
    <cellStyle name="Standaard 4 5 2 2 2 3 4" xfId="13377" xr:uid="{00000000-0005-0000-0000-0000426E0000}"/>
    <cellStyle name="Standaard 4 5 2 2 2 3 4 2" xfId="30762" xr:uid="{00000000-0005-0000-0000-0000436E0000}"/>
    <cellStyle name="Standaard 4 5 2 2 2 3 5" xfId="18045" xr:uid="{00000000-0005-0000-0000-0000446E0000}"/>
    <cellStyle name="Standaard 4 5 2 2 2 3 6" xfId="30757" xr:uid="{00000000-0005-0000-0000-0000456E0000}"/>
    <cellStyle name="Standaard 4 5 2 2 2 4" xfId="1137" xr:uid="{00000000-0005-0000-0000-0000466E0000}"/>
    <cellStyle name="Standaard 4 5 2 2 2 4 2" xfId="3468" xr:uid="{00000000-0005-0000-0000-0000476E0000}"/>
    <cellStyle name="Standaard 4 5 2 2 2 4 2 2" xfId="8135" xr:uid="{00000000-0005-0000-0000-0000486E0000}"/>
    <cellStyle name="Standaard 4 5 2 2 2 4 2 2 2" xfId="30765" xr:uid="{00000000-0005-0000-0000-0000496E0000}"/>
    <cellStyle name="Standaard 4 5 2 2 2 4 2 3" xfId="13380" xr:uid="{00000000-0005-0000-0000-00004A6E0000}"/>
    <cellStyle name="Standaard 4 5 2 2 2 4 2 3 2" xfId="30766" xr:uid="{00000000-0005-0000-0000-00004B6E0000}"/>
    <cellStyle name="Standaard 4 5 2 2 2 4 2 4" xfId="18048" xr:uid="{00000000-0005-0000-0000-00004C6E0000}"/>
    <cellStyle name="Standaard 4 5 2 2 2 4 2 5" xfId="30764" xr:uid="{00000000-0005-0000-0000-00004D6E0000}"/>
    <cellStyle name="Standaard 4 5 2 2 2 4 3" xfId="5804" xr:uid="{00000000-0005-0000-0000-00004E6E0000}"/>
    <cellStyle name="Standaard 4 5 2 2 2 4 3 2" xfId="30767" xr:uid="{00000000-0005-0000-0000-00004F6E0000}"/>
    <cellStyle name="Standaard 4 5 2 2 2 4 4" xfId="13379" xr:uid="{00000000-0005-0000-0000-0000506E0000}"/>
    <cellStyle name="Standaard 4 5 2 2 2 4 4 2" xfId="30768" xr:uid="{00000000-0005-0000-0000-0000516E0000}"/>
    <cellStyle name="Standaard 4 5 2 2 2 4 5" xfId="18047" xr:uid="{00000000-0005-0000-0000-0000526E0000}"/>
    <cellStyle name="Standaard 4 5 2 2 2 4 6" xfId="30763" xr:uid="{00000000-0005-0000-0000-0000536E0000}"/>
    <cellStyle name="Standaard 4 5 2 2 2 5" xfId="2691" xr:uid="{00000000-0005-0000-0000-0000546E0000}"/>
    <cellStyle name="Standaard 4 5 2 2 2 5 2" xfId="7358" xr:uid="{00000000-0005-0000-0000-0000556E0000}"/>
    <cellStyle name="Standaard 4 5 2 2 2 5 2 2" xfId="30770" xr:uid="{00000000-0005-0000-0000-0000566E0000}"/>
    <cellStyle name="Standaard 4 5 2 2 2 5 3" xfId="13381" xr:uid="{00000000-0005-0000-0000-0000576E0000}"/>
    <cellStyle name="Standaard 4 5 2 2 2 5 3 2" xfId="30771" xr:uid="{00000000-0005-0000-0000-0000586E0000}"/>
    <cellStyle name="Standaard 4 5 2 2 2 5 4" xfId="18049" xr:uid="{00000000-0005-0000-0000-0000596E0000}"/>
    <cellStyle name="Standaard 4 5 2 2 2 5 5" xfId="30769" xr:uid="{00000000-0005-0000-0000-00005A6E0000}"/>
    <cellStyle name="Standaard 4 5 2 2 2 6" xfId="5027" xr:uid="{00000000-0005-0000-0000-00005B6E0000}"/>
    <cellStyle name="Standaard 4 5 2 2 2 6 2" xfId="30772" xr:uid="{00000000-0005-0000-0000-00005C6E0000}"/>
    <cellStyle name="Standaard 4 5 2 2 2 7" xfId="13370" xr:uid="{00000000-0005-0000-0000-00005D6E0000}"/>
    <cellStyle name="Standaard 4 5 2 2 2 7 2" xfId="30773" xr:uid="{00000000-0005-0000-0000-00005E6E0000}"/>
    <cellStyle name="Standaard 4 5 2 2 2 8" xfId="18038" xr:uid="{00000000-0005-0000-0000-00005F6E0000}"/>
    <cellStyle name="Standaard 4 5 2 2 2 9" xfId="30738" xr:uid="{00000000-0005-0000-0000-0000606E0000}"/>
    <cellStyle name="Standaard 4 5 2 2 3" xfId="550" xr:uid="{00000000-0005-0000-0000-0000616E0000}"/>
    <cellStyle name="Standaard 4 5 2 2 3 2" xfId="2108" xr:uid="{00000000-0005-0000-0000-0000626E0000}"/>
    <cellStyle name="Standaard 4 5 2 2 3 2 2" xfId="4439" xr:uid="{00000000-0005-0000-0000-0000636E0000}"/>
    <cellStyle name="Standaard 4 5 2 2 3 2 2 2" xfId="9106" xr:uid="{00000000-0005-0000-0000-0000646E0000}"/>
    <cellStyle name="Standaard 4 5 2 2 3 2 2 2 2" xfId="30777" xr:uid="{00000000-0005-0000-0000-0000656E0000}"/>
    <cellStyle name="Standaard 4 5 2 2 3 2 2 3" xfId="13384" xr:uid="{00000000-0005-0000-0000-0000666E0000}"/>
    <cellStyle name="Standaard 4 5 2 2 3 2 2 3 2" xfId="30778" xr:uid="{00000000-0005-0000-0000-0000676E0000}"/>
    <cellStyle name="Standaard 4 5 2 2 3 2 2 4" xfId="18052" xr:uid="{00000000-0005-0000-0000-0000686E0000}"/>
    <cellStyle name="Standaard 4 5 2 2 3 2 2 5" xfId="30776" xr:uid="{00000000-0005-0000-0000-0000696E0000}"/>
    <cellStyle name="Standaard 4 5 2 2 3 2 3" xfId="6775" xr:uid="{00000000-0005-0000-0000-00006A6E0000}"/>
    <cellStyle name="Standaard 4 5 2 2 3 2 3 2" xfId="30779" xr:uid="{00000000-0005-0000-0000-00006B6E0000}"/>
    <cellStyle name="Standaard 4 5 2 2 3 2 4" xfId="13383" xr:uid="{00000000-0005-0000-0000-00006C6E0000}"/>
    <cellStyle name="Standaard 4 5 2 2 3 2 4 2" xfId="30780" xr:uid="{00000000-0005-0000-0000-00006D6E0000}"/>
    <cellStyle name="Standaard 4 5 2 2 3 2 5" xfId="18051" xr:uid="{00000000-0005-0000-0000-00006E6E0000}"/>
    <cellStyle name="Standaard 4 5 2 2 3 2 6" xfId="30775" xr:uid="{00000000-0005-0000-0000-00006F6E0000}"/>
    <cellStyle name="Standaard 4 5 2 2 3 3" xfId="1331" xr:uid="{00000000-0005-0000-0000-0000706E0000}"/>
    <cellStyle name="Standaard 4 5 2 2 3 3 2" xfId="3662" xr:uid="{00000000-0005-0000-0000-0000716E0000}"/>
    <cellStyle name="Standaard 4 5 2 2 3 3 2 2" xfId="8329" xr:uid="{00000000-0005-0000-0000-0000726E0000}"/>
    <cellStyle name="Standaard 4 5 2 2 3 3 2 2 2" xfId="30783" xr:uid="{00000000-0005-0000-0000-0000736E0000}"/>
    <cellStyle name="Standaard 4 5 2 2 3 3 2 3" xfId="13386" xr:uid="{00000000-0005-0000-0000-0000746E0000}"/>
    <cellStyle name="Standaard 4 5 2 2 3 3 2 3 2" xfId="30784" xr:uid="{00000000-0005-0000-0000-0000756E0000}"/>
    <cellStyle name="Standaard 4 5 2 2 3 3 2 4" xfId="18054" xr:uid="{00000000-0005-0000-0000-0000766E0000}"/>
    <cellStyle name="Standaard 4 5 2 2 3 3 2 5" xfId="30782" xr:uid="{00000000-0005-0000-0000-0000776E0000}"/>
    <cellStyle name="Standaard 4 5 2 2 3 3 3" xfId="5998" xr:uid="{00000000-0005-0000-0000-0000786E0000}"/>
    <cellStyle name="Standaard 4 5 2 2 3 3 3 2" xfId="30785" xr:uid="{00000000-0005-0000-0000-0000796E0000}"/>
    <cellStyle name="Standaard 4 5 2 2 3 3 4" xfId="13385" xr:uid="{00000000-0005-0000-0000-00007A6E0000}"/>
    <cellStyle name="Standaard 4 5 2 2 3 3 4 2" xfId="30786" xr:uid="{00000000-0005-0000-0000-00007B6E0000}"/>
    <cellStyle name="Standaard 4 5 2 2 3 3 5" xfId="18053" xr:uid="{00000000-0005-0000-0000-00007C6E0000}"/>
    <cellStyle name="Standaard 4 5 2 2 3 3 6" xfId="30781" xr:uid="{00000000-0005-0000-0000-00007D6E0000}"/>
    <cellStyle name="Standaard 4 5 2 2 3 4" xfId="2885" xr:uid="{00000000-0005-0000-0000-00007E6E0000}"/>
    <cellStyle name="Standaard 4 5 2 2 3 4 2" xfId="7552" xr:uid="{00000000-0005-0000-0000-00007F6E0000}"/>
    <cellStyle name="Standaard 4 5 2 2 3 4 2 2" xfId="30788" xr:uid="{00000000-0005-0000-0000-0000806E0000}"/>
    <cellStyle name="Standaard 4 5 2 2 3 4 3" xfId="13387" xr:uid="{00000000-0005-0000-0000-0000816E0000}"/>
    <cellStyle name="Standaard 4 5 2 2 3 4 3 2" xfId="30789" xr:uid="{00000000-0005-0000-0000-0000826E0000}"/>
    <cellStyle name="Standaard 4 5 2 2 3 4 4" xfId="18055" xr:uid="{00000000-0005-0000-0000-0000836E0000}"/>
    <cellStyle name="Standaard 4 5 2 2 3 4 5" xfId="30787" xr:uid="{00000000-0005-0000-0000-0000846E0000}"/>
    <cellStyle name="Standaard 4 5 2 2 3 5" xfId="5221" xr:uid="{00000000-0005-0000-0000-0000856E0000}"/>
    <cellStyle name="Standaard 4 5 2 2 3 5 2" xfId="30790" xr:uid="{00000000-0005-0000-0000-0000866E0000}"/>
    <cellStyle name="Standaard 4 5 2 2 3 6" xfId="13382" xr:uid="{00000000-0005-0000-0000-0000876E0000}"/>
    <cellStyle name="Standaard 4 5 2 2 3 6 2" xfId="30791" xr:uid="{00000000-0005-0000-0000-0000886E0000}"/>
    <cellStyle name="Standaard 4 5 2 2 3 7" xfId="18050" xr:uid="{00000000-0005-0000-0000-0000896E0000}"/>
    <cellStyle name="Standaard 4 5 2 2 3 8" xfId="30774" xr:uid="{00000000-0005-0000-0000-00008A6E0000}"/>
    <cellStyle name="Standaard 4 5 2 2 4" xfId="1720" xr:uid="{00000000-0005-0000-0000-00008B6E0000}"/>
    <cellStyle name="Standaard 4 5 2 2 4 2" xfId="4051" xr:uid="{00000000-0005-0000-0000-00008C6E0000}"/>
    <cellStyle name="Standaard 4 5 2 2 4 2 2" xfId="8718" xr:uid="{00000000-0005-0000-0000-00008D6E0000}"/>
    <cellStyle name="Standaard 4 5 2 2 4 2 2 2" xfId="30794" xr:uid="{00000000-0005-0000-0000-00008E6E0000}"/>
    <cellStyle name="Standaard 4 5 2 2 4 2 3" xfId="13389" xr:uid="{00000000-0005-0000-0000-00008F6E0000}"/>
    <cellStyle name="Standaard 4 5 2 2 4 2 3 2" xfId="30795" xr:uid="{00000000-0005-0000-0000-0000906E0000}"/>
    <cellStyle name="Standaard 4 5 2 2 4 2 4" xfId="18057" xr:uid="{00000000-0005-0000-0000-0000916E0000}"/>
    <cellStyle name="Standaard 4 5 2 2 4 2 5" xfId="30793" xr:uid="{00000000-0005-0000-0000-0000926E0000}"/>
    <cellStyle name="Standaard 4 5 2 2 4 3" xfId="6387" xr:uid="{00000000-0005-0000-0000-0000936E0000}"/>
    <cellStyle name="Standaard 4 5 2 2 4 3 2" xfId="30796" xr:uid="{00000000-0005-0000-0000-0000946E0000}"/>
    <cellStyle name="Standaard 4 5 2 2 4 4" xfId="13388" xr:uid="{00000000-0005-0000-0000-0000956E0000}"/>
    <cellStyle name="Standaard 4 5 2 2 4 4 2" xfId="30797" xr:uid="{00000000-0005-0000-0000-0000966E0000}"/>
    <cellStyle name="Standaard 4 5 2 2 4 5" xfId="18056" xr:uid="{00000000-0005-0000-0000-0000976E0000}"/>
    <cellStyle name="Standaard 4 5 2 2 4 6" xfId="30792" xr:uid="{00000000-0005-0000-0000-0000986E0000}"/>
    <cellStyle name="Standaard 4 5 2 2 5" xfId="943" xr:uid="{00000000-0005-0000-0000-0000996E0000}"/>
    <cellStyle name="Standaard 4 5 2 2 5 2" xfId="3274" xr:uid="{00000000-0005-0000-0000-00009A6E0000}"/>
    <cellStyle name="Standaard 4 5 2 2 5 2 2" xfId="7941" xr:uid="{00000000-0005-0000-0000-00009B6E0000}"/>
    <cellStyle name="Standaard 4 5 2 2 5 2 2 2" xfId="30800" xr:uid="{00000000-0005-0000-0000-00009C6E0000}"/>
    <cellStyle name="Standaard 4 5 2 2 5 2 3" xfId="13391" xr:uid="{00000000-0005-0000-0000-00009D6E0000}"/>
    <cellStyle name="Standaard 4 5 2 2 5 2 3 2" xfId="30801" xr:uid="{00000000-0005-0000-0000-00009E6E0000}"/>
    <cellStyle name="Standaard 4 5 2 2 5 2 4" xfId="18059" xr:uid="{00000000-0005-0000-0000-00009F6E0000}"/>
    <cellStyle name="Standaard 4 5 2 2 5 2 5" xfId="30799" xr:uid="{00000000-0005-0000-0000-0000A06E0000}"/>
    <cellStyle name="Standaard 4 5 2 2 5 3" xfId="5610" xr:uid="{00000000-0005-0000-0000-0000A16E0000}"/>
    <cellStyle name="Standaard 4 5 2 2 5 3 2" xfId="30802" xr:uid="{00000000-0005-0000-0000-0000A26E0000}"/>
    <cellStyle name="Standaard 4 5 2 2 5 4" xfId="13390" xr:uid="{00000000-0005-0000-0000-0000A36E0000}"/>
    <cellStyle name="Standaard 4 5 2 2 5 4 2" xfId="30803" xr:uid="{00000000-0005-0000-0000-0000A46E0000}"/>
    <cellStyle name="Standaard 4 5 2 2 5 5" xfId="18058" xr:uid="{00000000-0005-0000-0000-0000A56E0000}"/>
    <cellStyle name="Standaard 4 5 2 2 5 6" xfId="30798" xr:uid="{00000000-0005-0000-0000-0000A66E0000}"/>
    <cellStyle name="Standaard 4 5 2 2 6" xfId="2497" xr:uid="{00000000-0005-0000-0000-0000A76E0000}"/>
    <cellStyle name="Standaard 4 5 2 2 6 2" xfId="7164" xr:uid="{00000000-0005-0000-0000-0000A86E0000}"/>
    <cellStyle name="Standaard 4 5 2 2 6 2 2" xfId="30805" xr:uid="{00000000-0005-0000-0000-0000A96E0000}"/>
    <cellStyle name="Standaard 4 5 2 2 6 3" xfId="13392" xr:uid="{00000000-0005-0000-0000-0000AA6E0000}"/>
    <cellStyle name="Standaard 4 5 2 2 6 3 2" xfId="30806" xr:uid="{00000000-0005-0000-0000-0000AB6E0000}"/>
    <cellStyle name="Standaard 4 5 2 2 6 4" xfId="18060" xr:uid="{00000000-0005-0000-0000-0000AC6E0000}"/>
    <cellStyle name="Standaard 4 5 2 2 6 5" xfId="30804" xr:uid="{00000000-0005-0000-0000-0000AD6E0000}"/>
    <cellStyle name="Standaard 4 5 2 2 7" xfId="4833" xr:uid="{00000000-0005-0000-0000-0000AE6E0000}"/>
    <cellStyle name="Standaard 4 5 2 2 7 2" xfId="30807" xr:uid="{00000000-0005-0000-0000-0000AF6E0000}"/>
    <cellStyle name="Standaard 4 5 2 2 8" xfId="13369" xr:uid="{00000000-0005-0000-0000-0000B06E0000}"/>
    <cellStyle name="Standaard 4 5 2 2 8 2" xfId="30808" xr:uid="{00000000-0005-0000-0000-0000B16E0000}"/>
    <cellStyle name="Standaard 4 5 2 2 9" xfId="18037" xr:uid="{00000000-0005-0000-0000-0000B26E0000}"/>
    <cellStyle name="Standaard 4 5 2 3" xfId="291" xr:uid="{00000000-0005-0000-0000-0000B36E0000}"/>
    <cellStyle name="Standaard 4 5 2 3 2" xfId="682" xr:uid="{00000000-0005-0000-0000-0000B46E0000}"/>
    <cellStyle name="Standaard 4 5 2 3 2 2" xfId="2240" xr:uid="{00000000-0005-0000-0000-0000B56E0000}"/>
    <cellStyle name="Standaard 4 5 2 3 2 2 2" xfId="4571" xr:uid="{00000000-0005-0000-0000-0000B66E0000}"/>
    <cellStyle name="Standaard 4 5 2 3 2 2 2 2" xfId="9238" xr:uid="{00000000-0005-0000-0000-0000B76E0000}"/>
    <cellStyle name="Standaard 4 5 2 3 2 2 2 2 2" xfId="30813" xr:uid="{00000000-0005-0000-0000-0000B86E0000}"/>
    <cellStyle name="Standaard 4 5 2 3 2 2 2 3" xfId="13396" xr:uid="{00000000-0005-0000-0000-0000B96E0000}"/>
    <cellStyle name="Standaard 4 5 2 3 2 2 2 3 2" xfId="30814" xr:uid="{00000000-0005-0000-0000-0000BA6E0000}"/>
    <cellStyle name="Standaard 4 5 2 3 2 2 2 4" xfId="18064" xr:uid="{00000000-0005-0000-0000-0000BB6E0000}"/>
    <cellStyle name="Standaard 4 5 2 3 2 2 2 5" xfId="30812" xr:uid="{00000000-0005-0000-0000-0000BC6E0000}"/>
    <cellStyle name="Standaard 4 5 2 3 2 2 3" xfId="6907" xr:uid="{00000000-0005-0000-0000-0000BD6E0000}"/>
    <cellStyle name="Standaard 4 5 2 3 2 2 3 2" xfId="30815" xr:uid="{00000000-0005-0000-0000-0000BE6E0000}"/>
    <cellStyle name="Standaard 4 5 2 3 2 2 4" xfId="13395" xr:uid="{00000000-0005-0000-0000-0000BF6E0000}"/>
    <cellStyle name="Standaard 4 5 2 3 2 2 4 2" xfId="30816" xr:uid="{00000000-0005-0000-0000-0000C06E0000}"/>
    <cellStyle name="Standaard 4 5 2 3 2 2 5" xfId="18063" xr:uid="{00000000-0005-0000-0000-0000C16E0000}"/>
    <cellStyle name="Standaard 4 5 2 3 2 2 6" xfId="30811" xr:uid="{00000000-0005-0000-0000-0000C26E0000}"/>
    <cellStyle name="Standaard 4 5 2 3 2 3" xfId="1463" xr:uid="{00000000-0005-0000-0000-0000C36E0000}"/>
    <cellStyle name="Standaard 4 5 2 3 2 3 2" xfId="3794" xr:uid="{00000000-0005-0000-0000-0000C46E0000}"/>
    <cellStyle name="Standaard 4 5 2 3 2 3 2 2" xfId="8461" xr:uid="{00000000-0005-0000-0000-0000C56E0000}"/>
    <cellStyle name="Standaard 4 5 2 3 2 3 2 2 2" xfId="30819" xr:uid="{00000000-0005-0000-0000-0000C66E0000}"/>
    <cellStyle name="Standaard 4 5 2 3 2 3 2 3" xfId="13398" xr:uid="{00000000-0005-0000-0000-0000C76E0000}"/>
    <cellStyle name="Standaard 4 5 2 3 2 3 2 3 2" xfId="30820" xr:uid="{00000000-0005-0000-0000-0000C86E0000}"/>
    <cellStyle name="Standaard 4 5 2 3 2 3 2 4" xfId="18066" xr:uid="{00000000-0005-0000-0000-0000C96E0000}"/>
    <cellStyle name="Standaard 4 5 2 3 2 3 2 5" xfId="30818" xr:uid="{00000000-0005-0000-0000-0000CA6E0000}"/>
    <cellStyle name="Standaard 4 5 2 3 2 3 3" xfId="6130" xr:uid="{00000000-0005-0000-0000-0000CB6E0000}"/>
    <cellStyle name="Standaard 4 5 2 3 2 3 3 2" xfId="30821" xr:uid="{00000000-0005-0000-0000-0000CC6E0000}"/>
    <cellStyle name="Standaard 4 5 2 3 2 3 4" xfId="13397" xr:uid="{00000000-0005-0000-0000-0000CD6E0000}"/>
    <cellStyle name="Standaard 4 5 2 3 2 3 4 2" xfId="30822" xr:uid="{00000000-0005-0000-0000-0000CE6E0000}"/>
    <cellStyle name="Standaard 4 5 2 3 2 3 5" xfId="18065" xr:uid="{00000000-0005-0000-0000-0000CF6E0000}"/>
    <cellStyle name="Standaard 4 5 2 3 2 3 6" xfId="30817" xr:uid="{00000000-0005-0000-0000-0000D06E0000}"/>
    <cellStyle name="Standaard 4 5 2 3 2 4" xfId="3017" xr:uid="{00000000-0005-0000-0000-0000D16E0000}"/>
    <cellStyle name="Standaard 4 5 2 3 2 4 2" xfId="7684" xr:uid="{00000000-0005-0000-0000-0000D26E0000}"/>
    <cellStyle name="Standaard 4 5 2 3 2 4 2 2" xfId="30824" xr:uid="{00000000-0005-0000-0000-0000D36E0000}"/>
    <cellStyle name="Standaard 4 5 2 3 2 4 3" xfId="13399" xr:uid="{00000000-0005-0000-0000-0000D46E0000}"/>
    <cellStyle name="Standaard 4 5 2 3 2 4 3 2" xfId="30825" xr:uid="{00000000-0005-0000-0000-0000D56E0000}"/>
    <cellStyle name="Standaard 4 5 2 3 2 4 4" xfId="18067" xr:uid="{00000000-0005-0000-0000-0000D66E0000}"/>
    <cellStyle name="Standaard 4 5 2 3 2 4 5" xfId="30823" xr:uid="{00000000-0005-0000-0000-0000D76E0000}"/>
    <cellStyle name="Standaard 4 5 2 3 2 5" xfId="5353" xr:uid="{00000000-0005-0000-0000-0000D86E0000}"/>
    <cellStyle name="Standaard 4 5 2 3 2 5 2" xfId="30826" xr:uid="{00000000-0005-0000-0000-0000D96E0000}"/>
    <cellStyle name="Standaard 4 5 2 3 2 6" xfId="13394" xr:uid="{00000000-0005-0000-0000-0000DA6E0000}"/>
    <cellStyle name="Standaard 4 5 2 3 2 6 2" xfId="30827" xr:uid="{00000000-0005-0000-0000-0000DB6E0000}"/>
    <cellStyle name="Standaard 4 5 2 3 2 7" xfId="18062" xr:uid="{00000000-0005-0000-0000-0000DC6E0000}"/>
    <cellStyle name="Standaard 4 5 2 3 2 8" xfId="30810" xr:uid="{00000000-0005-0000-0000-0000DD6E0000}"/>
    <cellStyle name="Standaard 4 5 2 3 3" xfId="1852" xr:uid="{00000000-0005-0000-0000-0000DE6E0000}"/>
    <cellStyle name="Standaard 4 5 2 3 3 2" xfId="4183" xr:uid="{00000000-0005-0000-0000-0000DF6E0000}"/>
    <cellStyle name="Standaard 4 5 2 3 3 2 2" xfId="8850" xr:uid="{00000000-0005-0000-0000-0000E06E0000}"/>
    <cellStyle name="Standaard 4 5 2 3 3 2 2 2" xfId="30830" xr:uid="{00000000-0005-0000-0000-0000E16E0000}"/>
    <cellStyle name="Standaard 4 5 2 3 3 2 3" xfId="13401" xr:uid="{00000000-0005-0000-0000-0000E26E0000}"/>
    <cellStyle name="Standaard 4 5 2 3 3 2 3 2" xfId="30831" xr:uid="{00000000-0005-0000-0000-0000E36E0000}"/>
    <cellStyle name="Standaard 4 5 2 3 3 2 4" xfId="18069" xr:uid="{00000000-0005-0000-0000-0000E46E0000}"/>
    <cellStyle name="Standaard 4 5 2 3 3 2 5" xfId="30829" xr:uid="{00000000-0005-0000-0000-0000E56E0000}"/>
    <cellStyle name="Standaard 4 5 2 3 3 3" xfId="6519" xr:uid="{00000000-0005-0000-0000-0000E66E0000}"/>
    <cellStyle name="Standaard 4 5 2 3 3 3 2" xfId="30832" xr:uid="{00000000-0005-0000-0000-0000E76E0000}"/>
    <cellStyle name="Standaard 4 5 2 3 3 4" xfId="13400" xr:uid="{00000000-0005-0000-0000-0000E86E0000}"/>
    <cellStyle name="Standaard 4 5 2 3 3 4 2" xfId="30833" xr:uid="{00000000-0005-0000-0000-0000E96E0000}"/>
    <cellStyle name="Standaard 4 5 2 3 3 5" xfId="18068" xr:uid="{00000000-0005-0000-0000-0000EA6E0000}"/>
    <cellStyle name="Standaard 4 5 2 3 3 6" xfId="30828" xr:uid="{00000000-0005-0000-0000-0000EB6E0000}"/>
    <cellStyle name="Standaard 4 5 2 3 4" xfId="1075" xr:uid="{00000000-0005-0000-0000-0000EC6E0000}"/>
    <cellStyle name="Standaard 4 5 2 3 4 2" xfId="3406" xr:uid="{00000000-0005-0000-0000-0000ED6E0000}"/>
    <cellStyle name="Standaard 4 5 2 3 4 2 2" xfId="8073" xr:uid="{00000000-0005-0000-0000-0000EE6E0000}"/>
    <cellStyle name="Standaard 4 5 2 3 4 2 2 2" xfId="30836" xr:uid="{00000000-0005-0000-0000-0000EF6E0000}"/>
    <cellStyle name="Standaard 4 5 2 3 4 2 3" xfId="13403" xr:uid="{00000000-0005-0000-0000-0000F06E0000}"/>
    <cellStyle name="Standaard 4 5 2 3 4 2 3 2" xfId="30837" xr:uid="{00000000-0005-0000-0000-0000F16E0000}"/>
    <cellStyle name="Standaard 4 5 2 3 4 2 4" xfId="18071" xr:uid="{00000000-0005-0000-0000-0000F26E0000}"/>
    <cellStyle name="Standaard 4 5 2 3 4 2 5" xfId="30835" xr:uid="{00000000-0005-0000-0000-0000F36E0000}"/>
    <cellStyle name="Standaard 4 5 2 3 4 3" xfId="5742" xr:uid="{00000000-0005-0000-0000-0000F46E0000}"/>
    <cellStyle name="Standaard 4 5 2 3 4 3 2" xfId="30838" xr:uid="{00000000-0005-0000-0000-0000F56E0000}"/>
    <cellStyle name="Standaard 4 5 2 3 4 4" xfId="13402" xr:uid="{00000000-0005-0000-0000-0000F66E0000}"/>
    <cellStyle name="Standaard 4 5 2 3 4 4 2" xfId="30839" xr:uid="{00000000-0005-0000-0000-0000F76E0000}"/>
    <cellStyle name="Standaard 4 5 2 3 4 5" xfId="18070" xr:uid="{00000000-0005-0000-0000-0000F86E0000}"/>
    <cellStyle name="Standaard 4 5 2 3 4 6" xfId="30834" xr:uid="{00000000-0005-0000-0000-0000F96E0000}"/>
    <cellStyle name="Standaard 4 5 2 3 5" xfId="2629" xr:uid="{00000000-0005-0000-0000-0000FA6E0000}"/>
    <cellStyle name="Standaard 4 5 2 3 5 2" xfId="7296" xr:uid="{00000000-0005-0000-0000-0000FB6E0000}"/>
    <cellStyle name="Standaard 4 5 2 3 5 2 2" xfId="30841" xr:uid="{00000000-0005-0000-0000-0000FC6E0000}"/>
    <cellStyle name="Standaard 4 5 2 3 5 3" xfId="13404" xr:uid="{00000000-0005-0000-0000-0000FD6E0000}"/>
    <cellStyle name="Standaard 4 5 2 3 5 3 2" xfId="30842" xr:uid="{00000000-0005-0000-0000-0000FE6E0000}"/>
    <cellStyle name="Standaard 4 5 2 3 5 4" xfId="18072" xr:uid="{00000000-0005-0000-0000-0000FF6E0000}"/>
    <cellStyle name="Standaard 4 5 2 3 5 5" xfId="30840" xr:uid="{00000000-0005-0000-0000-0000006F0000}"/>
    <cellStyle name="Standaard 4 5 2 3 6" xfId="4965" xr:uid="{00000000-0005-0000-0000-0000016F0000}"/>
    <cellStyle name="Standaard 4 5 2 3 6 2" xfId="30843" xr:uid="{00000000-0005-0000-0000-0000026F0000}"/>
    <cellStyle name="Standaard 4 5 2 3 7" xfId="13393" xr:uid="{00000000-0005-0000-0000-0000036F0000}"/>
    <cellStyle name="Standaard 4 5 2 3 7 2" xfId="30844" xr:uid="{00000000-0005-0000-0000-0000046F0000}"/>
    <cellStyle name="Standaard 4 5 2 3 8" xfId="18061" xr:uid="{00000000-0005-0000-0000-0000056F0000}"/>
    <cellStyle name="Standaard 4 5 2 3 9" xfId="30809" xr:uid="{00000000-0005-0000-0000-0000066F0000}"/>
    <cellStyle name="Standaard 4 5 2 4" xfId="488" xr:uid="{00000000-0005-0000-0000-0000076F0000}"/>
    <cellStyle name="Standaard 4 5 2 4 2" xfId="2046" xr:uid="{00000000-0005-0000-0000-0000086F0000}"/>
    <cellStyle name="Standaard 4 5 2 4 2 2" xfId="4377" xr:uid="{00000000-0005-0000-0000-0000096F0000}"/>
    <cellStyle name="Standaard 4 5 2 4 2 2 2" xfId="9044" xr:uid="{00000000-0005-0000-0000-00000A6F0000}"/>
    <cellStyle name="Standaard 4 5 2 4 2 2 2 2" xfId="30848" xr:uid="{00000000-0005-0000-0000-00000B6F0000}"/>
    <cellStyle name="Standaard 4 5 2 4 2 2 3" xfId="13407" xr:uid="{00000000-0005-0000-0000-00000C6F0000}"/>
    <cellStyle name="Standaard 4 5 2 4 2 2 3 2" xfId="30849" xr:uid="{00000000-0005-0000-0000-00000D6F0000}"/>
    <cellStyle name="Standaard 4 5 2 4 2 2 4" xfId="18075" xr:uid="{00000000-0005-0000-0000-00000E6F0000}"/>
    <cellStyle name="Standaard 4 5 2 4 2 2 5" xfId="30847" xr:uid="{00000000-0005-0000-0000-00000F6F0000}"/>
    <cellStyle name="Standaard 4 5 2 4 2 3" xfId="6713" xr:uid="{00000000-0005-0000-0000-0000106F0000}"/>
    <cellStyle name="Standaard 4 5 2 4 2 3 2" xfId="30850" xr:uid="{00000000-0005-0000-0000-0000116F0000}"/>
    <cellStyle name="Standaard 4 5 2 4 2 4" xfId="13406" xr:uid="{00000000-0005-0000-0000-0000126F0000}"/>
    <cellStyle name="Standaard 4 5 2 4 2 4 2" xfId="30851" xr:uid="{00000000-0005-0000-0000-0000136F0000}"/>
    <cellStyle name="Standaard 4 5 2 4 2 5" xfId="18074" xr:uid="{00000000-0005-0000-0000-0000146F0000}"/>
    <cellStyle name="Standaard 4 5 2 4 2 6" xfId="30846" xr:uid="{00000000-0005-0000-0000-0000156F0000}"/>
    <cellStyle name="Standaard 4 5 2 4 3" xfId="1269" xr:uid="{00000000-0005-0000-0000-0000166F0000}"/>
    <cellStyle name="Standaard 4 5 2 4 3 2" xfId="3600" xr:uid="{00000000-0005-0000-0000-0000176F0000}"/>
    <cellStyle name="Standaard 4 5 2 4 3 2 2" xfId="8267" xr:uid="{00000000-0005-0000-0000-0000186F0000}"/>
    <cellStyle name="Standaard 4 5 2 4 3 2 2 2" xfId="30854" xr:uid="{00000000-0005-0000-0000-0000196F0000}"/>
    <cellStyle name="Standaard 4 5 2 4 3 2 3" xfId="13409" xr:uid="{00000000-0005-0000-0000-00001A6F0000}"/>
    <cellStyle name="Standaard 4 5 2 4 3 2 3 2" xfId="30855" xr:uid="{00000000-0005-0000-0000-00001B6F0000}"/>
    <cellStyle name="Standaard 4 5 2 4 3 2 4" xfId="18077" xr:uid="{00000000-0005-0000-0000-00001C6F0000}"/>
    <cellStyle name="Standaard 4 5 2 4 3 2 5" xfId="30853" xr:uid="{00000000-0005-0000-0000-00001D6F0000}"/>
    <cellStyle name="Standaard 4 5 2 4 3 3" xfId="5936" xr:uid="{00000000-0005-0000-0000-00001E6F0000}"/>
    <cellStyle name="Standaard 4 5 2 4 3 3 2" xfId="30856" xr:uid="{00000000-0005-0000-0000-00001F6F0000}"/>
    <cellStyle name="Standaard 4 5 2 4 3 4" xfId="13408" xr:uid="{00000000-0005-0000-0000-0000206F0000}"/>
    <cellStyle name="Standaard 4 5 2 4 3 4 2" xfId="30857" xr:uid="{00000000-0005-0000-0000-0000216F0000}"/>
    <cellStyle name="Standaard 4 5 2 4 3 5" xfId="18076" xr:uid="{00000000-0005-0000-0000-0000226F0000}"/>
    <cellStyle name="Standaard 4 5 2 4 3 6" xfId="30852" xr:uid="{00000000-0005-0000-0000-0000236F0000}"/>
    <cellStyle name="Standaard 4 5 2 4 4" xfId="2823" xr:uid="{00000000-0005-0000-0000-0000246F0000}"/>
    <cellStyle name="Standaard 4 5 2 4 4 2" xfId="7490" xr:uid="{00000000-0005-0000-0000-0000256F0000}"/>
    <cellStyle name="Standaard 4 5 2 4 4 2 2" xfId="30859" xr:uid="{00000000-0005-0000-0000-0000266F0000}"/>
    <cellStyle name="Standaard 4 5 2 4 4 3" xfId="13410" xr:uid="{00000000-0005-0000-0000-0000276F0000}"/>
    <cellStyle name="Standaard 4 5 2 4 4 3 2" xfId="30860" xr:uid="{00000000-0005-0000-0000-0000286F0000}"/>
    <cellStyle name="Standaard 4 5 2 4 4 4" xfId="18078" xr:uid="{00000000-0005-0000-0000-0000296F0000}"/>
    <cellStyle name="Standaard 4 5 2 4 4 5" xfId="30858" xr:uid="{00000000-0005-0000-0000-00002A6F0000}"/>
    <cellStyle name="Standaard 4 5 2 4 5" xfId="5159" xr:uid="{00000000-0005-0000-0000-00002B6F0000}"/>
    <cellStyle name="Standaard 4 5 2 4 5 2" xfId="30861" xr:uid="{00000000-0005-0000-0000-00002C6F0000}"/>
    <cellStyle name="Standaard 4 5 2 4 6" xfId="13405" xr:uid="{00000000-0005-0000-0000-00002D6F0000}"/>
    <cellStyle name="Standaard 4 5 2 4 6 2" xfId="30862" xr:uid="{00000000-0005-0000-0000-00002E6F0000}"/>
    <cellStyle name="Standaard 4 5 2 4 7" xfId="18073" xr:uid="{00000000-0005-0000-0000-00002F6F0000}"/>
    <cellStyle name="Standaard 4 5 2 4 8" xfId="30845" xr:uid="{00000000-0005-0000-0000-0000306F0000}"/>
    <cellStyle name="Standaard 4 5 2 5" xfId="1658" xr:uid="{00000000-0005-0000-0000-0000316F0000}"/>
    <cellStyle name="Standaard 4 5 2 5 2" xfId="3989" xr:uid="{00000000-0005-0000-0000-0000326F0000}"/>
    <cellStyle name="Standaard 4 5 2 5 2 2" xfId="8656" xr:uid="{00000000-0005-0000-0000-0000336F0000}"/>
    <cellStyle name="Standaard 4 5 2 5 2 2 2" xfId="30865" xr:uid="{00000000-0005-0000-0000-0000346F0000}"/>
    <cellStyle name="Standaard 4 5 2 5 2 3" xfId="13412" xr:uid="{00000000-0005-0000-0000-0000356F0000}"/>
    <cellStyle name="Standaard 4 5 2 5 2 3 2" xfId="30866" xr:uid="{00000000-0005-0000-0000-0000366F0000}"/>
    <cellStyle name="Standaard 4 5 2 5 2 4" xfId="18080" xr:uid="{00000000-0005-0000-0000-0000376F0000}"/>
    <cellStyle name="Standaard 4 5 2 5 2 5" xfId="30864" xr:uid="{00000000-0005-0000-0000-0000386F0000}"/>
    <cellStyle name="Standaard 4 5 2 5 3" xfId="6325" xr:uid="{00000000-0005-0000-0000-0000396F0000}"/>
    <cellStyle name="Standaard 4 5 2 5 3 2" xfId="30867" xr:uid="{00000000-0005-0000-0000-00003A6F0000}"/>
    <cellStyle name="Standaard 4 5 2 5 4" xfId="13411" xr:uid="{00000000-0005-0000-0000-00003B6F0000}"/>
    <cellStyle name="Standaard 4 5 2 5 4 2" xfId="30868" xr:uid="{00000000-0005-0000-0000-00003C6F0000}"/>
    <cellStyle name="Standaard 4 5 2 5 5" xfId="18079" xr:uid="{00000000-0005-0000-0000-00003D6F0000}"/>
    <cellStyle name="Standaard 4 5 2 5 6" xfId="30863" xr:uid="{00000000-0005-0000-0000-00003E6F0000}"/>
    <cellStyle name="Standaard 4 5 2 6" xfId="881" xr:uid="{00000000-0005-0000-0000-00003F6F0000}"/>
    <cellStyle name="Standaard 4 5 2 6 2" xfId="3212" xr:uid="{00000000-0005-0000-0000-0000406F0000}"/>
    <cellStyle name="Standaard 4 5 2 6 2 2" xfId="7879" xr:uid="{00000000-0005-0000-0000-0000416F0000}"/>
    <cellStyle name="Standaard 4 5 2 6 2 2 2" xfId="30871" xr:uid="{00000000-0005-0000-0000-0000426F0000}"/>
    <cellStyle name="Standaard 4 5 2 6 2 3" xfId="13414" xr:uid="{00000000-0005-0000-0000-0000436F0000}"/>
    <cellStyle name="Standaard 4 5 2 6 2 3 2" xfId="30872" xr:uid="{00000000-0005-0000-0000-0000446F0000}"/>
    <cellStyle name="Standaard 4 5 2 6 2 4" xfId="18082" xr:uid="{00000000-0005-0000-0000-0000456F0000}"/>
    <cellStyle name="Standaard 4 5 2 6 2 5" xfId="30870" xr:uid="{00000000-0005-0000-0000-0000466F0000}"/>
    <cellStyle name="Standaard 4 5 2 6 3" xfId="5548" xr:uid="{00000000-0005-0000-0000-0000476F0000}"/>
    <cellStyle name="Standaard 4 5 2 6 3 2" xfId="30873" xr:uid="{00000000-0005-0000-0000-0000486F0000}"/>
    <cellStyle name="Standaard 4 5 2 6 4" xfId="13413" xr:uid="{00000000-0005-0000-0000-0000496F0000}"/>
    <cellStyle name="Standaard 4 5 2 6 4 2" xfId="30874" xr:uid="{00000000-0005-0000-0000-00004A6F0000}"/>
    <cellStyle name="Standaard 4 5 2 6 5" xfId="18081" xr:uid="{00000000-0005-0000-0000-00004B6F0000}"/>
    <cellStyle name="Standaard 4 5 2 6 6" xfId="30869" xr:uid="{00000000-0005-0000-0000-00004C6F0000}"/>
    <cellStyle name="Standaard 4 5 2 7" xfId="2435" xr:uid="{00000000-0005-0000-0000-00004D6F0000}"/>
    <cellStyle name="Standaard 4 5 2 7 2" xfId="7102" xr:uid="{00000000-0005-0000-0000-00004E6F0000}"/>
    <cellStyle name="Standaard 4 5 2 7 2 2" xfId="30876" xr:uid="{00000000-0005-0000-0000-00004F6F0000}"/>
    <cellStyle name="Standaard 4 5 2 7 3" xfId="13415" xr:uid="{00000000-0005-0000-0000-0000506F0000}"/>
    <cellStyle name="Standaard 4 5 2 7 3 2" xfId="30877" xr:uid="{00000000-0005-0000-0000-0000516F0000}"/>
    <cellStyle name="Standaard 4 5 2 7 4" xfId="18083" xr:uid="{00000000-0005-0000-0000-0000526F0000}"/>
    <cellStyle name="Standaard 4 5 2 7 5" xfId="30875" xr:uid="{00000000-0005-0000-0000-0000536F0000}"/>
    <cellStyle name="Standaard 4 5 2 8" xfId="4734" xr:uid="{00000000-0005-0000-0000-0000546F0000}"/>
    <cellStyle name="Standaard 4 5 2 8 2" xfId="30878" xr:uid="{00000000-0005-0000-0000-0000556F0000}"/>
    <cellStyle name="Standaard 4 5 2 9" xfId="13368" xr:uid="{00000000-0005-0000-0000-0000566F0000}"/>
    <cellStyle name="Standaard 4 5 2 9 2" xfId="30879" xr:uid="{00000000-0005-0000-0000-0000576F0000}"/>
    <cellStyle name="Standaard 4 5 3" xfId="96" xr:uid="{00000000-0005-0000-0000-0000586F0000}"/>
    <cellStyle name="Standaard 4 5 3 10" xfId="18084" xr:uid="{00000000-0005-0000-0000-0000596F0000}"/>
    <cellStyle name="Standaard 4 5 3 11" xfId="30880" xr:uid="{00000000-0005-0000-0000-00005A6F0000}"/>
    <cellStyle name="Standaard 4 5 3 2" xfId="183" xr:uid="{00000000-0005-0000-0000-00005B6F0000}"/>
    <cellStyle name="Standaard 4 5 3 2 10" xfId="30881" xr:uid="{00000000-0005-0000-0000-00005C6F0000}"/>
    <cellStyle name="Standaard 4 5 3 2 2" xfId="377" xr:uid="{00000000-0005-0000-0000-00005D6F0000}"/>
    <cellStyle name="Standaard 4 5 3 2 2 2" xfId="768" xr:uid="{00000000-0005-0000-0000-00005E6F0000}"/>
    <cellStyle name="Standaard 4 5 3 2 2 2 2" xfId="2326" xr:uid="{00000000-0005-0000-0000-00005F6F0000}"/>
    <cellStyle name="Standaard 4 5 3 2 2 2 2 2" xfId="4657" xr:uid="{00000000-0005-0000-0000-0000606F0000}"/>
    <cellStyle name="Standaard 4 5 3 2 2 2 2 2 2" xfId="9324" xr:uid="{00000000-0005-0000-0000-0000616F0000}"/>
    <cellStyle name="Standaard 4 5 3 2 2 2 2 2 2 2" xfId="30886" xr:uid="{00000000-0005-0000-0000-0000626F0000}"/>
    <cellStyle name="Standaard 4 5 3 2 2 2 2 2 3" xfId="13421" xr:uid="{00000000-0005-0000-0000-0000636F0000}"/>
    <cellStyle name="Standaard 4 5 3 2 2 2 2 2 3 2" xfId="30887" xr:uid="{00000000-0005-0000-0000-0000646F0000}"/>
    <cellStyle name="Standaard 4 5 3 2 2 2 2 2 4" xfId="18089" xr:uid="{00000000-0005-0000-0000-0000656F0000}"/>
    <cellStyle name="Standaard 4 5 3 2 2 2 2 2 5" xfId="30885" xr:uid="{00000000-0005-0000-0000-0000666F0000}"/>
    <cellStyle name="Standaard 4 5 3 2 2 2 2 3" xfId="6993" xr:uid="{00000000-0005-0000-0000-0000676F0000}"/>
    <cellStyle name="Standaard 4 5 3 2 2 2 2 3 2" xfId="30888" xr:uid="{00000000-0005-0000-0000-0000686F0000}"/>
    <cellStyle name="Standaard 4 5 3 2 2 2 2 4" xfId="13420" xr:uid="{00000000-0005-0000-0000-0000696F0000}"/>
    <cellStyle name="Standaard 4 5 3 2 2 2 2 4 2" xfId="30889" xr:uid="{00000000-0005-0000-0000-00006A6F0000}"/>
    <cellStyle name="Standaard 4 5 3 2 2 2 2 5" xfId="18088" xr:uid="{00000000-0005-0000-0000-00006B6F0000}"/>
    <cellStyle name="Standaard 4 5 3 2 2 2 2 6" xfId="30884" xr:uid="{00000000-0005-0000-0000-00006C6F0000}"/>
    <cellStyle name="Standaard 4 5 3 2 2 2 3" xfId="1549" xr:uid="{00000000-0005-0000-0000-00006D6F0000}"/>
    <cellStyle name="Standaard 4 5 3 2 2 2 3 2" xfId="3880" xr:uid="{00000000-0005-0000-0000-00006E6F0000}"/>
    <cellStyle name="Standaard 4 5 3 2 2 2 3 2 2" xfId="8547" xr:uid="{00000000-0005-0000-0000-00006F6F0000}"/>
    <cellStyle name="Standaard 4 5 3 2 2 2 3 2 2 2" xfId="30892" xr:uid="{00000000-0005-0000-0000-0000706F0000}"/>
    <cellStyle name="Standaard 4 5 3 2 2 2 3 2 3" xfId="13423" xr:uid="{00000000-0005-0000-0000-0000716F0000}"/>
    <cellStyle name="Standaard 4 5 3 2 2 2 3 2 3 2" xfId="30893" xr:uid="{00000000-0005-0000-0000-0000726F0000}"/>
    <cellStyle name="Standaard 4 5 3 2 2 2 3 2 4" xfId="18091" xr:uid="{00000000-0005-0000-0000-0000736F0000}"/>
    <cellStyle name="Standaard 4 5 3 2 2 2 3 2 5" xfId="30891" xr:uid="{00000000-0005-0000-0000-0000746F0000}"/>
    <cellStyle name="Standaard 4 5 3 2 2 2 3 3" xfId="6216" xr:uid="{00000000-0005-0000-0000-0000756F0000}"/>
    <cellStyle name="Standaard 4 5 3 2 2 2 3 3 2" xfId="30894" xr:uid="{00000000-0005-0000-0000-0000766F0000}"/>
    <cellStyle name="Standaard 4 5 3 2 2 2 3 4" xfId="13422" xr:uid="{00000000-0005-0000-0000-0000776F0000}"/>
    <cellStyle name="Standaard 4 5 3 2 2 2 3 4 2" xfId="30895" xr:uid="{00000000-0005-0000-0000-0000786F0000}"/>
    <cellStyle name="Standaard 4 5 3 2 2 2 3 5" xfId="18090" xr:uid="{00000000-0005-0000-0000-0000796F0000}"/>
    <cellStyle name="Standaard 4 5 3 2 2 2 3 6" xfId="30890" xr:uid="{00000000-0005-0000-0000-00007A6F0000}"/>
    <cellStyle name="Standaard 4 5 3 2 2 2 4" xfId="3103" xr:uid="{00000000-0005-0000-0000-00007B6F0000}"/>
    <cellStyle name="Standaard 4 5 3 2 2 2 4 2" xfId="7770" xr:uid="{00000000-0005-0000-0000-00007C6F0000}"/>
    <cellStyle name="Standaard 4 5 3 2 2 2 4 2 2" xfId="30897" xr:uid="{00000000-0005-0000-0000-00007D6F0000}"/>
    <cellStyle name="Standaard 4 5 3 2 2 2 4 3" xfId="13424" xr:uid="{00000000-0005-0000-0000-00007E6F0000}"/>
    <cellStyle name="Standaard 4 5 3 2 2 2 4 3 2" xfId="30898" xr:uid="{00000000-0005-0000-0000-00007F6F0000}"/>
    <cellStyle name="Standaard 4 5 3 2 2 2 4 4" xfId="18092" xr:uid="{00000000-0005-0000-0000-0000806F0000}"/>
    <cellStyle name="Standaard 4 5 3 2 2 2 4 5" xfId="30896" xr:uid="{00000000-0005-0000-0000-0000816F0000}"/>
    <cellStyle name="Standaard 4 5 3 2 2 2 5" xfId="5439" xr:uid="{00000000-0005-0000-0000-0000826F0000}"/>
    <cellStyle name="Standaard 4 5 3 2 2 2 5 2" xfId="30899" xr:uid="{00000000-0005-0000-0000-0000836F0000}"/>
    <cellStyle name="Standaard 4 5 3 2 2 2 6" xfId="13419" xr:uid="{00000000-0005-0000-0000-0000846F0000}"/>
    <cellStyle name="Standaard 4 5 3 2 2 2 6 2" xfId="30900" xr:uid="{00000000-0005-0000-0000-0000856F0000}"/>
    <cellStyle name="Standaard 4 5 3 2 2 2 7" xfId="18087" xr:uid="{00000000-0005-0000-0000-0000866F0000}"/>
    <cellStyle name="Standaard 4 5 3 2 2 2 8" xfId="30883" xr:uid="{00000000-0005-0000-0000-0000876F0000}"/>
    <cellStyle name="Standaard 4 5 3 2 2 3" xfId="1938" xr:uid="{00000000-0005-0000-0000-0000886F0000}"/>
    <cellStyle name="Standaard 4 5 3 2 2 3 2" xfId="4269" xr:uid="{00000000-0005-0000-0000-0000896F0000}"/>
    <cellStyle name="Standaard 4 5 3 2 2 3 2 2" xfId="8936" xr:uid="{00000000-0005-0000-0000-00008A6F0000}"/>
    <cellStyle name="Standaard 4 5 3 2 2 3 2 2 2" xfId="30903" xr:uid="{00000000-0005-0000-0000-00008B6F0000}"/>
    <cellStyle name="Standaard 4 5 3 2 2 3 2 3" xfId="13426" xr:uid="{00000000-0005-0000-0000-00008C6F0000}"/>
    <cellStyle name="Standaard 4 5 3 2 2 3 2 3 2" xfId="30904" xr:uid="{00000000-0005-0000-0000-00008D6F0000}"/>
    <cellStyle name="Standaard 4 5 3 2 2 3 2 4" xfId="18094" xr:uid="{00000000-0005-0000-0000-00008E6F0000}"/>
    <cellStyle name="Standaard 4 5 3 2 2 3 2 5" xfId="30902" xr:uid="{00000000-0005-0000-0000-00008F6F0000}"/>
    <cellStyle name="Standaard 4 5 3 2 2 3 3" xfId="6605" xr:uid="{00000000-0005-0000-0000-0000906F0000}"/>
    <cellStyle name="Standaard 4 5 3 2 2 3 3 2" xfId="30905" xr:uid="{00000000-0005-0000-0000-0000916F0000}"/>
    <cellStyle name="Standaard 4 5 3 2 2 3 4" xfId="13425" xr:uid="{00000000-0005-0000-0000-0000926F0000}"/>
    <cellStyle name="Standaard 4 5 3 2 2 3 4 2" xfId="30906" xr:uid="{00000000-0005-0000-0000-0000936F0000}"/>
    <cellStyle name="Standaard 4 5 3 2 2 3 5" xfId="18093" xr:uid="{00000000-0005-0000-0000-0000946F0000}"/>
    <cellStyle name="Standaard 4 5 3 2 2 3 6" xfId="30901" xr:uid="{00000000-0005-0000-0000-0000956F0000}"/>
    <cellStyle name="Standaard 4 5 3 2 2 4" xfId="1161" xr:uid="{00000000-0005-0000-0000-0000966F0000}"/>
    <cellStyle name="Standaard 4 5 3 2 2 4 2" xfId="3492" xr:uid="{00000000-0005-0000-0000-0000976F0000}"/>
    <cellStyle name="Standaard 4 5 3 2 2 4 2 2" xfId="8159" xr:uid="{00000000-0005-0000-0000-0000986F0000}"/>
    <cellStyle name="Standaard 4 5 3 2 2 4 2 2 2" xfId="30909" xr:uid="{00000000-0005-0000-0000-0000996F0000}"/>
    <cellStyle name="Standaard 4 5 3 2 2 4 2 3" xfId="13428" xr:uid="{00000000-0005-0000-0000-00009A6F0000}"/>
    <cellStyle name="Standaard 4 5 3 2 2 4 2 3 2" xfId="30910" xr:uid="{00000000-0005-0000-0000-00009B6F0000}"/>
    <cellStyle name="Standaard 4 5 3 2 2 4 2 4" xfId="18096" xr:uid="{00000000-0005-0000-0000-00009C6F0000}"/>
    <cellStyle name="Standaard 4 5 3 2 2 4 2 5" xfId="30908" xr:uid="{00000000-0005-0000-0000-00009D6F0000}"/>
    <cellStyle name="Standaard 4 5 3 2 2 4 3" xfId="5828" xr:uid="{00000000-0005-0000-0000-00009E6F0000}"/>
    <cellStyle name="Standaard 4 5 3 2 2 4 3 2" xfId="30911" xr:uid="{00000000-0005-0000-0000-00009F6F0000}"/>
    <cellStyle name="Standaard 4 5 3 2 2 4 4" xfId="13427" xr:uid="{00000000-0005-0000-0000-0000A06F0000}"/>
    <cellStyle name="Standaard 4 5 3 2 2 4 4 2" xfId="30912" xr:uid="{00000000-0005-0000-0000-0000A16F0000}"/>
    <cellStyle name="Standaard 4 5 3 2 2 4 5" xfId="18095" xr:uid="{00000000-0005-0000-0000-0000A26F0000}"/>
    <cellStyle name="Standaard 4 5 3 2 2 4 6" xfId="30907" xr:uid="{00000000-0005-0000-0000-0000A36F0000}"/>
    <cellStyle name="Standaard 4 5 3 2 2 5" xfId="2715" xr:uid="{00000000-0005-0000-0000-0000A46F0000}"/>
    <cellStyle name="Standaard 4 5 3 2 2 5 2" xfId="7382" xr:uid="{00000000-0005-0000-0000-0000A56F0000}"/>
    <cellStyle name="Standaard 4 5 3 2 2 5 2 2" xfId="30914" xr:uid="{00000000-0005-0000-0000-0000A66F0000}"/>
    <cellStyle name="Standaard 4 5 3 2 2 5 3" xfId="13429" xr:uid="{00000000-0005-0000-0000-0000A76F0000}"/>
    <cellStyle name="Standaard 4 5 3 2 2 5 3 2" xfId="30915" xr:uid="{00000000-0005-0000-0000-0000A86F0000}"/>
    <cellStyle name="Standaard 4 5 3 2 2 5 4" xfId="18097" xr:uid="{00000000-0005-0000-0000-0000A96F0000}"/>
    <cellStyle name="Standaard 4 5 3 2 2 5 5" xfId="30913" xr:uid="{00000000-0005-0000-0000-0000AA6F0000}"/>
    <cellStyle name="Standaard 4 5 3 2 2 6" xfId="5051" xr:uid="{00000000-0005-0000-0000-0000AB6F0000}"/>
    <cellStyle name="Standaard 4 5 3 2 2 6 2" xfId="30916" xr:uid="{00000000-0005-0000-0000-0000AC6F0000}"/>
    <cellStyle name="Standaard 4 5 3 2 2 7" xfId="13418" xr:uid="{00000000-0005-0000-0000-0000AD6F0000}"/>
    <cellStyle name="Standaard 4 5 3 2 2 7 2" xfId="30917" xr:uid="{00000000-0005-0000-0000-0000AE6F0000}"/>
    <cellStyle name="Standaard 4 5 3 2 2 8" xfId="18086" xr:uid="{00000000-0005-0000-0000-0000AF6F0000}"/>
    <cellStyle name="Standaard 4 5 3 2 2 9" xfId="30882" xr:uid="{00000000-0005-0000-0000-0000B06F0000}"/>
    <cellStyle name="Standaard 4 5 3 2 3" xfId="574" xr:uid="{00000000-0005-0000-0000-0000B16F0000}"/>
    <cellStyle name="Standaard 4 5 3 2 3 2" xfId="2132" xr:uid="{00000000-0005-0000-0000-0000B26F0000}"/>
    <cellStyle name="Standaard 4 5 3 2 3 2 2" xfId="4463" xr:uid="{00000000-0005-0000-0000-0000B36F0000}"/>
    <cellStyle name="Standaard 4 5 3 2 3 2 2 2" xfId="9130" xr:uid="{00000000-0005-0000-0000-0000B46F0000}"/>
    <cellStyle name="Standaard 4 5 3 2 3 2 2 2 2" xfId="30921" xr:uid="{00000000-0005-0000-0000-0000B56F0000}"/>
    <cellStyle name="Standaard 4 5 3 2 3 2 2 3" xfId="13432" xr:uid="{00000000-0005-0000-0000-0000B66F0000}"/>
    <cellStyle name="Standaard 4 5 3 2 3 2 2 3 2" xfId="30922" xr:uid="{00000000-0005-0000-0000-0000B76F0000}"/>
    <cellStyle name="Standaard 4 5 3 2 3 2 2 4" xfId="18100" xr:uid="{00000000-0005-0000-0000-0000B86F0000}"/>
    <cellStyle name="Standaard 4 5 3 2 3 2 2 5" xfId="30920" xr:uid="{00000000-0005-0000-0000-0000B96F0000}"/>
    <cellStyle name="Standaard 4 5 3 2 3 2 3" xfId="6799" xr:uid="{00000000-0005-0000-0000-0000BA6F0000}"/>
    <cellStyle name="Standaard 4 5 3 2 3 2 3 2" xfId="30923" xr:uid="{00000000-0005-0000-0000-0000BB6F0000}"/>
    <cellStyle name="Standaard 4 5 3 2 3 2 4" xfId="13431" xr:uid="{00000000-0005-0000-0000-0000BC6F0000}"/>
    <cellStyle name="Standaard 4 5 3 2 3 2 4 2" xfId="30924" xr:uid="{00000000-0005-0000-0000-0000BD6F0000}"/>
    <cellStyle name="Standaard 4 5 3 2 3 2 5" xfId="18099" xr:uid="{00000000-0005-0000-0000-0000BE6F0000}"/>
    <cellStyle name="Standaard 4 5 3 2 3 2 6" xfId="30919" xr:uid="{00000000-0005-0000-0000-0000BF6F0000}"/>
    <cellStyle name="Standaard 4 5 3 2 3 3" xfId="1355" xr:uid="{00000000-0005-0000-0000-0000C06F0000}"/>
    <cellStyle name="Standaard 4 5 3 2 3 3 2" xfId="3686" xr:uid="{00000000-0005-0000-0000-0000C16F0000}"/>
    <cellStyle name="Standaard 4 5 3 2 3 3 2 2" xfId="8353" xr:uid="{00000000-0005-0000-0000-0000C26F0000}"/>
    <cellStyle name="Standaard 4 5 3 2 3 3 2 2 2" xfId="30927" xr:uid="{00000000-0005-0000-0000-0000C36F0000}"/>
    <cellStyle name="Standaard 4 5 3 2 3 3 2 3" xfId="13434" xr:uid="{00000000-0005-0000-0000-0000C46F0000}"/>
    <cellStyle name="Standaard 4 5 3 2 3 3 2 3 2" xfId="30928" xr:uid="{00000000-0005-0000-0000-0000C56F0000}"/>
    <cellStyle name="Standaard 4 5 3 2 3 3 2 4" xfId="18102" xr:uid="{00000000-0005-0000-0000-0000C66F0000}"/>
    <cellStyle name="Standaard 4 5 3 2 3 3 2 5" xfId="30926" xr:uid="{00000000-0005-0000-0000-0000C76F0000}"/>
    <cellStyle name="Standaard 4 5 3 2 3 3 3" xfId="6022" xr:uid="{00000000-0005-0000-0000-0000C86F0000}"/>
    <cellStyle name="Standaard 4 5 3 2 3 3 3 2" xfId="30929" xr:uid="{00000000-0005-0000-0000-0000C96F0000}"/>
    <cellStyle name="Standaard 4 5 3 2 3 3 4" xfId="13433" xr:uid="{00000000-0005-0000-0000-0000CA6F0000}"/>
    <cellStyle name="Standaard 4 5 3 2 3 3 4 2" xfId="30930" xr:uid="{00000000-0005-0000-0000-0000CB6F0000}"/>
    <cellStyle name="Standaard 4 5 3 2 3 3 5" xfId="18101" xr:uid="{00000000-0005-0000-0000-0000CC6F0000}"/>
    <cellStyle name="Standaard 4 5 3 2 3 3 6" xfId="30925" xr:uid="{00000000-0005-0000-0000-0000CD6F0000}"/>
    <cellStyle name="Standaard 4 5 3 2 3 4" xfId="2909" xr:uid="{00000000-0005-0000-0000-0000CE6F0000}"/>
    <cellStyle name="Standaard 4 5 3 2 3 4 2" xfId="7576" xr:uid="{00000000-0005-0000-0000-0000CF6F0000}"/>
    <cellStyle name="Standaard 4 5 3 2 3 4 2 2" xfId="30932" xr:uid="{00000000-0005-0000-0000-0000D06F0000}"/>
    <cellStyle name="Standaard 4 5 3 2 3 4 3" xfId="13435" xr:uid="{00000000-0005-0000-0000-0000D16F0000}"/>
    <cellStyle name="Standaard 4 5 3 2 3 4 3 2" xfId="30933" xr:uid="{00000000-0005-0000-0000-0000D26F0000}"/>
    <cellStyle name="Standaard 4 5 3 2 3 4 4" xfId="18103" xr:uid="{00000000-0005-0000-0000-0000D36F0000}"/>
    <cellStyle name="Standaard 4 5 3 2 3 4 5" xfId="30931" xr:uid="{00000000-0005-0000-0000-0000D46F0000}"/>
    <cellStyle name="Standaard 4 5 3 2 3 5" xfId="5245" xr:uid="{00000000-0005-0000-0000-0000D56F0000}"/>
    <cellStyle name="Standaard 4 5 3 2 3 5 2" xfId="30934" xr:uid="{00000000-0005-0000-0000-0000D66F0000}"/>
    <cellStyle name="Standaard 4 5 3 2 3 6" xfId="13430" xr:uid="{00000000-0005-0000-0000-0000D76F0000}"/>
    <cellStyle name="Standaard 4 5 3 2 3 6 2" xfId="30935" xr:uid="{00000000-0005-0000-0000-0000D86F0000}"/>
    <cellStyle name="Standaard 4 5 3 2 3 7" xfId="18098" xr:uid="{00000000-0005-0000-0000-0000D96F0000}"/>
    <cellStyle name="Standaard 4 5 3 2 3 8" xfId="30918" xr:uid="{00000000-0005-0000-0000-0000DA6F0000}"/>
    <cellStyle name="Standaard 4 5 3 2 4" xfId="1744" xr:uid="{00000000-0005-0000-0000-0000DB6F0000}"/>
    <cellStyle name="Standaard 4 5 3 2 4 2" xfId="4075" xr:uid="{00000000-0005-0000-0000-0000DC6F0000}"/>
    <cellStyle name="Standaard 4 5 3 2 4 2 2" xfId="8742" xr:uid="{00000000-0005-0000-0000-0000DD6F0000}"/>
    <cellStyle name="Standaard 4 5 3 2 4 2 2 2" xfId="30938" xr:uid="{00000000-0005-0000-0000-0000DE6F0000}"/>
    <cellStyle name="Standaard 4 5 3 2 4 2 3" xfId="13437" xr:uid="{00000000-0005-0000-0000-0000DF6F0000}"/>
    <cellStyle name="Standaard 4 5 3 2 4 2 3 2" xfId="30939" xr:uid="{00000000-0005-0000-0000-0000E06F0000}"/>
    <cellStyle name="Standaard 4 5 3 2 4 2 4" xfId="18105" xr:uid="{00000000-0005-0000-0000-0000E16F0000}"/>
    <cellStyle name="Standaard 4 5 3 2 4 2 5" xfId="30937" xr:uid="{00000000-0005-0000-0000-0000E26F0000}"/>
    <cellStyle name="Standaard 4 5 3 2 4 3" xfId="6411" xr:uid="{00000000-0005-0000-0000-0000E36F0000}"/>
    <cellStyle name="Standaard 4 5 3 2 4 3 2" xfId="30940" xr:uid="{00000000-0005-0000-0000-0000E46F0000}"/>
    <cellStyle name="Standaard 4 5 3 2 4 4" xfId="13436" xr:uid="{00000000-0005-0000-0000-0000E56F0000}"/>
    <cellStyle name="Standaard 4 5 3 2 4 4 2" xfId="30941" xr:uid="{00000000-0005-0000-0000-0000E66F0000}"/>
    <cellStyle name="Standaard 4 5 3 2 4 5" xfId="18104" xr:uid="{00000000-0005-0000-0000-0000E76F0000}"/>
    <cellStyle name="Standaard 4 5 3 2 4 6" xfId="30936" xr:uid="{00000000-0005-0000-0000-0000E86F0000}"/>
    <cellStyle name="Standaard 4 5 3 2 5" xfId="967" xr:uid="{00000000-0005-0000-0000-0000E96F0000}"/>
    <cellStyle name="Standaard 4 5 3 2 5 2" xfId="3298" xr:uid="{00000000-0005-0000-0000-0000EA6F0000}"/>
    <cellStyle name="Standaard 4 5 3 2 5 2 2" xfId="7965" xr:uid="{00000000-0005-0000-0000-0000EB6F0000}"/>
    <cellStyle name="Standaard 4 5 3 2 5 2 2 2" xfId="30944" xr:uid="{00000000-0005-0000-0000-0000EC6F0000}"/>
    <cellStyle name="Standaard 4 5 3 2 5 2 3" xfId="13439" xr:uid="{00000000-0005-0000-0000-0000ED6F0000}"/>
    <cellStyle name="Standaard 4 5 3 2 5 2 3 2" xfId="30945" xr:uid="{00000000-0005-0000-0000-0000EE6F0000}"/>
    <cellStyle name="Standaard 4 5 3 2 5 2 4" xfId="18107" xr:uid="{00000000-0005-0000-0000-0000EF6F0000}"/>
    <cellStyle name="Standaard 4 5 3 2 5 2 5" xfId="30943" xr:uid="{00000000-0005-0000-0000-0000F06F0000}"/>
    <cellStyle name="Standaard 4 5 3 2 5 3" xfId="5634" xr:uid="{00000000-0005-0000-0000-0000F16F0000}"/>
    <cellStyle name="Standaard 4 5 3 2 5 3 2" xfId="30946" xr:uid="{00000000-0005-0000-0000-0000F26F0000}"/>
    <cellStyle name="Standaard 4 5 3 2 5 4" xfId="13438" xr:uid="{00000000-0005-0000-0000-0000F36F0000}"/>
    <cellStyle name="Standaard 4 5 3 2 5 4 2" xfId="30947" xr:uid="{00000000-0005-0000-0000-0000F46F0000}"/>
    <cellStyle name="Standaard 4 5 3 2 5 5" xfId="18106" xr:uid="{00000000-0005-0000-0000-0000F56F0000}"/>
    <cellStyle name="Standaard 4 5 3 2 5 6" xfId="30942" xr:uid="{00000000-0005-0000-0000-0000F66F0000}"/>
    <cellStyle name="Standaard 4 5 3 2 6" xfId="2521" xr:uid="{00000000-0005-0000-0000-0000F76F0000}"/>
    <cellStyle name="Standaard 4 5 3 2 6 2" xfId="7188" xr:uid="{00000000-0005-0000-0000-0000F86F0000}"/>
    <cellStyle name="Standaard 4 5 3 2 6 2 2" xfId="30949" xr:uid="{00000000-0005-0000-0000-0000F96F0000}"/>
    <cellStyle name="Standaard 4 5 3 2 6 3" xfId="13440" xr:uid="{00000000-0005-0000-0000-0000FA6F0000}"/>
    <cellStyle name="Standaard 4 5 3 2 6 3 2" xfId="30950" xr:uid="{00000000-0005-0000-0000-0000FB6F0000}"/>
    <cellStyle name="Standaard 4 5 3 2 6 4" xfId="18108" xr:uid="{00000000-0005-0000-0000-0000FC6F0000}"/>
    <cellStyle name="Standaard 4 5 3 2 6 5" xfId="30948" xr:uid="{00000000-0005-0000-0000-0000FD6F0000}"/>
    <cellStyle name="Standaard 4 5 3 2 7" xfId="4857" xr:uid="{00000000-0005-0000-0000-0000FE6F0000}"/>
    <cellStyle name="Standaard 4 5 3 2 7 2" xfId="30951" xr:uid="{00000000-0005-0000-0000-0000FF6F0000}"/>
    <cellStyle name="Standaard 4 5 3 2 8" xfId="13417" xr:uid="{00000000-0005-0000-0000-000000700000}"/>
    <cellStyle name="Standaard 4 5 3 2 8 2" xfId="30952" xr:uid="{00000000-0005-0000-0000-000001700000}"/>
    <cellStyle name="Standaard 4 5 3 2 9" xfId="18085" xr:uid="{00000000-0005-0000-0000-000002700000}"/>
    <cellStyle name="Standaard 4 5 3 3" xfId="292" xr:uid="{00000000-0005-0000-0000-000003700000}"/>
    <cellStyle name="Standaard 4 5 3 3 2" xfId="683" xr:uid="{00000000-0005-0000-0000-000004700000}"/>
    <cellStyle name="Standaard 4 5 3 3 2 2" xfId="2241" xr:uid="{00000000-0005-0000-0000-000005700000}"/>
    <cellStyle name="Standaard 4 5 3 3 2 2 2" xfId="4572" xr:uid="{00000000-0005-0000-0000-000006700000}"/>
    <cellStyle name="Standaard 4 5 3 3 2 2 2 2" xfId="9239" xr:uid="{00000000-0005-0000-0000-000007700000}"/>
    <cellStyle name="Standaard 4 5 3 3 2 2 2 2 2" xfId="30957" xr:uid="{00000000-0005-0000-0000-000008700000}"/>
    <cellStyle name="Standaard 4 5 3 3 2 2 2 3" xfId="13444" xr:uid="{00000000-0005-0000-0000-000009700000}"/>
    <cellStyle name="Standaard 4 5 3 3 2 2 2 3 2" xfId="30958" xr:uid="{00000000-0005-0000-0000-00000A700000}"/>
    <cellStyle name="Standaard 4 5 3 3 2 2 2 4" xfId="18112" xr:uid="{00000000-0005-0000-0000-00000B700000}"/>
    <cellStyle name="Standaard 4 5 3 3 2 2 2 5" xfId="30956" xr:uid="{00000000-0005-0000-0000-00000C700000}"/>
    <cellStyle name="Standaard 4 5 3 3 2 2 3" xfId="6908" xr:uid="{00000000-0005-0000-0000-00000D700000}"/>
    <cellStyle name="Standaard 4 5 3 3 2 2 3 2" xfId="30959" xr:uid="{00000000-0005-0000-0000-00000E700000}"/>
    <cellStyle name="Standaard 4 5 3 3 2 2 4" xfId="13443" xr:uid="{00000000-0005-0000-0000-00000F700000}"/>
    <cellStyle name="Standaard 4 5 3 3 2 2 4 2" xfId="30960" xr:uid="{00000000-0005-0000-0000-000010700000}"/>
    <cellStyle name="Standaard 4 5 3 3 2 2 5" xfId="18111" xr:uid="{00000000-0005-0000-0000-000011700000}"/>
    <cellStyle name="Standaard 4 5 3 3 2 2 6" xfId="30955" xr:uid="{00000000-0005-0000-0000-000012700000}"/>
    <cellStyle name="Standaard 4 5 3 3 2 3" xfId="1464" xr:uid="{00000000-0005-0000-0000-000013700000}"/>
    <cellStyle name="Standaard 4 5 3 3 2 3 2" xfId="3795" xr:uid="{00000000-0005-0000-0000-000014700000}"/>
    <cellStyle name="Standaard 4 5 3 3 2 3 2 2" xfId="8462" xr:uid="{00000000-0005-0000-0000-000015700000}"/>
    <cellStyle name="Standaard 4 5 3 3 2 3 2 2 2" xfId="30963" xr:uid="{00000000-0005-0000-0000-000016700000}"/>
    <cellStyle name="Standaard 4 5 3 3 2 3 2 3" xfId="13446" xr:uid="{00000000-0005-0000-0000-000017700000}"/>
    <cellStyle name="Standaard 4 5 3 3 2 3 2 3 2" xfId="30964" xr:uid="{00000000-0005-0000-0000-000018700000}"/>
    <cellStyle name="Standaard 4 5 3 3 2 3 2 4" xfId="18114" xr:uid="{00000000-0005-0000-0000-000019700000}"/>
    <cellStyle name="Standaard 4 5 3 3 2 3 2 5" xfId="30962" xr:uid="{00000000-0005-0000-0000-00001A700000}"/>
    <cellStyle name="Standaard 4 5 3 3 2 3 3" xfId="6131" xr:uid="{00000000-0005-0000-0000-00001B700000}"/>
    <cellStyle name="Standaard 4 5 3 3 2 3 3 2" xfId="30965" xr:uid="{00000000-0005-0000-0000-00001C700000}"/>
    <cellStyle name="Standaard 4 5 3 3 2 3 4" xfId="13445" xr:uid="{00000000-0005-0000-0000-00001D700000}"/>
    <cellStyle name="Standaard 4 5 3 3 2 3 4 2" xfId="30966" xr:uid="{00000000-0005-0000-0000-00001E700000}"/>
    <cellStyle name="Standaard 4 5 3 3 2 3 5" xfId="18113" xr:uid="{00000000-0005-0000-0000-00001F700000}"/>
    <cellStyle name="Standaard 4 5 3 3 2 3 6" xfId="30961" xr:uid="{00000000-0005-0000-0000-000020700000}"/>
    <cellStyle name="Standaard 4 5 3 3 2 4" xfId="3018" xr:uid="{00000000-0005-0000-0000-000021700000}"/>
    <cellStyle name="Standaard 4 5 3 3 2 4 2" xfId="7685" xr:uid="{00000000-0005-0000-0000-000022700000}"/>
    <cellStyle name="Standaard 4 5 3 3 2 4 2 2" xfId="30968" xr:uid="{00000000-0005-0000-0000-000023700000}"/>
    <cellStyle name="Standaard 4 5 3 3 2 4 3" xfId="13447" xr:uid="{00000000-0005-0000-0000-000024700000}"/>
    <cellStyle name="Standaard 4 5 3 3 2 4 3 2" xfId="30969" xr:uid="{00000000-0005-0000-0000-000025700000}"/>
    <cellStyle name="Standaard 4 5 3 3 2 4 4" xfId="18115" xr:uid="{00000000-0005-0000-0000-000026700000}"/>
    <cellStyle name="Standaard 4 5 3 3 2 4 5" xfId="30967" xr:uid="{00000000-0005-0000-0000-000027700000}"/>
    <cellStyle name="Standaard 4 5 3 3 2 5" xfId="5354" xr:uid="{00000000-0005-0000-0000-000028700000}"/>
    <cellStyle name="Standaard 4 5 3 3 2 5 2" xfId="30970" xr:uid="{00000000-0005-0000-0000-000029700000}"/>
    <cellStyle name="Standaard 4 5 3 3 2 6" xfId="13442" xr:uid="{00000000-0005-0000-0000-00002A700000}"/>
    <cellStyle name="Standaard 4 5 3 3 2 6 2" xfId="30971" xr:uid="{00000000-0005-0000-0000-00002B700000}"/>
    <cellStyle name="Standaard 4 5 3 3 2 7" xfId="18110" xr:uid="{00000000-0005-0000-0000-00002C700000}"/>
    <cellStyle name="Standaard 4 5 3 3 2 8" xfId="30954" xr:uid="{00000000-0005-0000-0000-00002D700000}"/>
    <cellStyle name="Standaard 4 5 3 3 3" xfId="1853" xr:uid="{00000000-0005-0000-0000-00002E700000}"/>
    <cellStyle name="Standaard 4 5 3 3 3 2" xfId="4184" xr:uid="{00000000-0005-0000-0000-00002F700000}"/>
    <cellStyle name="Standaard 4 5 3 3 3 2 2" xfId="8851" xr:uid="{00000000-0005-0000-0000-000030700000}"/>
    <cellStyle name="Standaard 4 5 3 3 3 2 2 2" xfId="30974" xr:uid="{00000000-0005-0000-0000-000031700000}"/>
    <cellStyle name="Standaard 4 5 3 3 3 2 3" xfId="13449" xr:uid="{00000000-0005-0000-0000-000032700000}"/>
    <cellStyle name="Standaard 4 5 3 3 3 2 3 2" xfId="30975" xr:uid="{00000000-0005-0000-0000-000033700000}"/>
    <cellStyle name="Standaard 4 5 3 3 3 2 4" xfId="18117" xr:uid="{00000000-0005-0000-0000-000034700000}"/>
    <cellStyle name="Standaard 4 5 3 3 3 2 5" xfId="30973" xr:uid="{00000000-0005-0000-0000-000035700000}"/>
    <cellStyle name="Standaard 4 5 3 3 3 3" xfId="6520" xr:uid="{00000000-0005-0000-0000-000036700000}"/>
    <cellStyle name="Standaard 4 5 3 3 3 3 2" xfId="30976" xr:uid="{00000000-0005-0000-0000-000037700000}"/>
    <cellStyle name="Standaard 4 5 3 3 3 4" xfId="13448" xr:uid="{00000000-0005-0000-0000-000038700000}"/>
    <cellStyle name="Standaard 4 5 3 3 3 4 2" xfId="30977" xr:uid="{00000000-0005-0000-0000-000039700000}"/>
    <cellStyle name="Standaard 4 5 3 3 3 5" xfId="18116" xr:uid="{00000000-0005-0000-0000-00003A700000}"/>
    <cellStyle name="Standaard 4 5 3 3 3 6" xfId="30972" xr:uid="{00000000-0005-0000-0000-00003B700000}"/>
    <cellStyle name="Standaard 4 5 3 3 4" xfId="1076" xr:uid="{00000000-0005-0000-0000-00003C700000}"/>
    <cellStyle name="Standaard 4 5 3 3 4 2" xfId="3407" xr:uid="{00000000-0005-0000-0000-00003D700000}"/>
    <cellStyle name="Standaard 4 5 3 3 4 2 2" xfId="8074" xr:uid="{00000000-0005-0000-0000-00003E700000}"/>
    <cellStyle name="Standaard 4 5 3 3 4 2 2 2" xfId="30980" xr:uid="{00000000-0005-0000-0000-00003F700000}"/>
    <cellStyle name="Standaard 4 5 3 3 4 2 3" xfId="13451" xr:uid="{00000000-0005-0000-0000-000040700000}"/>
    <cellStyle name="Standaard 4 5 3 3 4 2 3 2" xfId="30981" xr:uid="{00000000-0005-0000-0000-000041700000}"/>
    <cellStyle name="Standaard 4 5 3 3 4 2 4" xfId="18119" xr:uid="{00000000-0005-0000-0000-000042700000}"/>
    <cellStyle name="Standaard 4 5 3 3 4 2 5" xfId="30979" xr:uid="{00000000-0005-0000-0000-000043700000}"/>
    <cellStyle name="Standaard 4 5 3 3 4 3" xfId="5743" xr:uid="{00000000-0005-0000-0000-000044700000}"/>
    <cellStyle name="Standaard 4 5 3 3 4 3 2" xfId="30982" xr:uid="{00000000-0005-0000-0000-000045700000}"/>
    <cellStyle name="Standaard 4 5 3 3 4 4" xfId="13450" xr:uid="{00000000-0005-0000-0000-000046700000}"/>
    <cellStyle name="Standaard 4 5 3 3 4 4 2" xfId="30983" xr:uid="{00000000-0005-0000-0000-000047700000}"/>
    <cellStyle name="Standaard 4 5 3 3 4 5" xfId="18118" xr:uid="{00000000-0005-0000-0000-000048700000}"/>
    <cellStyle name="Standaard 4 5 3 3 4 6" xfId="30978" xr:uid="{00000000-0005-0000-0000-000049700000}"/>
    <cellStyle name="Standaard 4 5 3 3 5" xfId="2630" xr:uid="{00000000-0005-0000-0000-00004A700000}"/>
    <cellStyle name="Standaard 4 5 3 3 5 2" xfId="7297" xr:uid="{00000000-0005-0000-0000-00004B700000}"/>
    <cellStyle name="Standaard 4 5 3 3 5 2 2" xfId="30985" xr:uid="{00000000-0005-0000-0000-00004C700000}"/>
    <cellStyle name="Standaard 4 5 3 3 5 3" xfId="13452" xr:uid="{00000000-0005-0000-0000-00004D700000}"/>
    <cellStyle name="Standaard 4 5 3 3 5 3 2" xfId="30986" xr:uid="{00000000-0005-0000-0000-00004E700000}"/>
    <cellStyle name="Standaard 4 5 3 3 5 4" xfId="18120" xr:uid="{00000000-0005-0000-0000-00004F700000}"/>
    <cellStyle name="Standaard 4 5 3 3 5 5" xfId="30984" xr:uid="{00000000-0005-0000-0000-000050700000}"/>
    <cellStyle name="Standaard 4 5 3 3 6" xfId="4966" xr:uid="{00000000-0005-0000-0000-000051700000}"/>
    <cellStyle name="Standaard 4 5 3 3 6 2" xfId="30987" xr:uid="{00000000-0005-0000-0000-000052700000}"/>
    <cellStyle name="Standaard 4 5 3 3 7" xfId="13441" xr:uid="{00000000-0005-0000-0000-000053700000}"/>
    <cellStyle name="Standaard 4 5 3 3 7 2" xfId="30988" xr:uid="{00000000-0005-0000-0000-000054700000}"/>
    <cellStyle name="Standaard 4 5 3 3 8" xfId="18109" xr:uid="{00000000-0005-0000-0000-000055700000}"/>
    <cellStyle name="Standaard 4 5 3 3 9" xfId="30953" xr:uid="{00000000-0005-0000-0000-000056700000}"/>
    <cellStyle name="Standaard 4 5 3 4" xfId="489" xr:uid="{00000000-0005-0000-0000-000057700000}"/>
    <cellStyle name="Standaard 4 5 3 4 2" xfId="2047" xr:uid="{00000000-0005-0000-0000-000058700000}"/>
    <cellStyle name="Standaard 4 5 3 4 2 2" xfId="4378" xr:uid="{00000000-0005-0000-0000-000059700000}"/>
    <cellStyle name="Standaard 4 5 3 4 2 2 2" xfId="9045" xr:uid="{00000000-0005-0000-0000-00005A700000}"/>
    <cellStyle name="Standaard 4 5 3 4 2 2 2 2" xfId="30992" xr:uid="{00000000-0005-0000-0000-00005B700000}"/>
    <cellStyle name="Standaard 4 5 3 4 2 2 3" xfId="13455" xr:uid="{00000000-0005-0000-0000-00005C700000}"/>
    <cellStyle name="Standaard 4 5 3 4 2 2 3 2" xfId="30993" xr:uid="{00000000-0005-0000-0000-00005D700000}"/>
    <cellStyle name="Standaard 4 5 3 4 2 2 4" xfId="18123" xr:uid="{00000000-0005-0000-0000-00005E700000}"/>
    <cellStyle name="Standaard 4 5 3 4 2 2 5" xfId="30991" xr:uid="{00000000-0005-0000-0000-00005F700000}"/>
    <cellStyle name="Standaard 4 5 3 4 2 3" xfId="6714" xr:uid="{00000000-0005-0000-0000-000060700000}"/>
    <cellStyle name="Standaard 4 5 3 4 2 3 2" xfId="30994" xr:uid="{00000000-0005-0000-0000-000061700000}"/>
    <cellStyle name="Standaard 4 5 3 4 2 4" xfId="13454" xr:uid="{00000000-0005-0000-0000-000062700000}"/>
    <cellStyle name="Standaard 4 5 3 4 2 4 2" xfId="30995" xr:uid="{00000000-0005-0000-0000-000063700000}"/>
    <cellStyle name="Standaard 4 5 3 4 2 5" xfId="18122" xr:uid="{00000000-0005-0000-0000-000064700000}"/>
    <cellStyle name="Standaard 4 5 3 4 2 6" xfId="30990" xr:uid="{00000000-0005-0000-0000-000065700000}"/>
    <cellStyle name="Standaard 4 5 3 4 3" xfId="1270" xr:uid="{00000000-0005-0000-0000-000066700000}"/>
    <cellStyle name="Standaard 4 5 3 4 3 2" xfId="3601" xr:uid="{00000000-0005-0000-0000-000067700000}"/>
    <cellStyle name="Standaard 4 5 3 4 3 2 2" xfId="8268" xr:uid="{00000000-0005-0000-0000-000068700000}"/>
    <cellStyle name="Standaard 4 5 3 4 3 2 2 2" xfId="30998" xr:uid="{00000000-0005-0000-0000-000069700000}"/>
    <cellStyle name="Standaard 4 5 3 4 3 2 3" xfId="13457" xr:uid="{00000000-0005-0000-0000-00006A700000}"/>
    <cellStyle name="Standaard 4 5 3 4 3 2 3 2" xfId="30999" xr:uid="{00000000-0005-0000-0000-00006B700000}"/>
    <cellStyle name="Standaard 4 5 3 4 3 2 4" xfId="18125" xr:uid="{00000000-0005-0000-0000-00006C700000}"/>
    <cellStyle name="Standaard 4 5 3 4 3 2 5" xfId="30997" xr:uid="{00000000-0005-0000-0000-00006D700000}"/>
    <cellStyle name="Standaard 4 5 3 4 3 3" xfId="5937" xr:uid="{00000000-0005-0000-0000-00006E700000}"/>
    <cellStyle name="Standaard 4 5 3 4 3 3 2" xfId="31000" xr:uid="{00000000-0005-0000-0000-00006F700000}"/>
    <cellStyle name="Standaard 4 5 3 4 3 4" xfId="13456" xr:uid="{00000000-0005-0000-0000-000070700000}"/>
    <cellStyle name="Standaard 4 5 3 4 3 4 2" xfId="31001" xr:uid="{00000000-0005-0000-0000-000071700000}"/>
    <cellStyle name="Standaard 4 5 3 4 3 5" xfId="18124" xr:uid="{00000000-0005-0000-0000-000072700000}"/>
    <cellStyle name="Standaard 4 5 3 4 3 6" xfId="30996" xr:uid="{00000000-0005-0000-0000-000073700000}"/>
    <cellStyle name="Standaard 4 5 3 4 4" xfId="2824" xr:uid="{00000000-0005-0000-0000-000074700000}"/>
    <cellStyle name="Standaard 4 5 3 4 4 2" xfId="7491" xr:uid="{00000000-0005-0000-0000-000075700000}"/>
    <cellStyle name="Standaard 4 5 3 4 4 2 2" xfId="31003" xr:uid="{00000000-0005-0000-0000-000076700000}"/>
    <cellStyle name="Standaard 4 5 3 4 4 3" xfId="13458" xr:uid="{00000000-0005-0000-0000-000077700000}"/>
    <cellStyle name="Standaard 4 5 3 4 4 3 2" xfId="31004" xr:uid="{00000000-0005-0000-0000-000078700000}"/>
    <cellStyle name="Standaard 4 5 3 4 4 4" xfId="18126" xr:uid="{00000000-0005-0000-0000-000079700000}"/>
    <cellStyle name="Standaard 4 5 3 4 4 5" xfId="31002" xr:uid="{00000000-0005-0000-0000-00007A700000}"/>
    <cellStyle name="Standaard 4 5 3 4 5" xfId="5160" xr:uid="{00000000-0005-0000-0000-00007B700000}"/>
    <cellStyle name="Standaard 4 5 3 4 5 2" xfId="31005" xr:uid="{00000000-0005-0000-0000-00007C700000}"/>
    <cellStyle name="Standaard 4 5 3 4 6" xfId="13453" xr:uid="{00000000-0005-0000-0000-00007D700000}"/>
    <cellStyle name="Standaard 4 5 3 4 6 2" xfId="31006" xr:uid="{00000000-0005-0000-0000-00007E700000}"/>
    <cellStyle name="Standaard 4 5 3 4 7" xfId="18121" xr:uid="{00000000-0005-0000-0000-00007F700000}"/>
    <cellStyle name="Standaard 4 5 3 4 8" xfId="30989" xr:uid="{00000000-0005-0000-0000-000080700000}"/>
    <cellStyle name="Standaard 4 5 3 5" xfId="1659" xr:uid="{00000000-0005-0000-0000-000081700000}"/>
    <cellStyle name="Standaard 4 5 3 5 2" xfId="3990" xr:uid="{00000000-0005-0000-0000-000082700000}"/>
    <cellStyle name="Standaard 4 5 3 5 2 2" xfId="8657" xr:uid="{00000000-0005-0000-0000-000083700000}"/>
    <cellStyle name="Standaard 4 5 3 5 2 2 2" xfId="31009" xr:uid="{00000000-0005-0000-0000-000084700000}"/>
    <cellStyle name="Standaard 4 5 3 5 2 3" xfId="13460" xr:uid="{00000000-0005-0000-0000-000085700000}"/>
    <cellStyle name="Standaard 4 5 3 5 2 3 2" xfId="31010" xr:uid="{00000000-0005-0000-0000-000086700000}"/>
    <cellStyle name="Standaard 4 5 3 5 2 4" xfId="18128" xr:uid="{00000000-0005-0000-0000-000087700000}"/>
    <cellStyle name="Standaard 4 5 3 5 2 5" xfId="31008" xr:uid="{00000000-0005-0000-0000-000088700000}"/>
    <cellStyle name="Standaard 4 5 3 5 3" xfId="6326" xr:uid="{00000000-0005-0000-0000-000089700000}"/>
    <cellStyle name="Standaard 4 5 3 5 3 2" xfId="31011" xr:uid="{00000000-0005-0000-0000-00008A700000}"/>
    <cellStyle name="Standaard 4 5 3 5 4" xfId="13459" xr:uid="{00000000-0005-0000-0000-00008B700000}"/>
    <cellStyle name="Standaard 4 5 3 5 4 2" xfId="31012" xr:uid="{00000000-0005-0000-0000-00008C700000}"/>
    <cellStyle name="Standaard 4 5 3 5 5" xfId="18127" xr:uid="{00000000-0005-0000-0000-00008D700000}"/>
    <cellStyle name="Standaard 4 5 3 5 6" xfId="31007" xr:uid="{00000000-0005-0000-0000-00008E700000}"/>
    <cellStyle name="Standaard 4 5 3 6" xfId="882" xr:uid="{00000000-0005-0000-0000-00008F700000}"/>
    <cellStyle name="Standaard 4 5 3 6 2" xfId="3213" xr:uid="{00000000-0005-0000-0000-000090700000}"/>
    <cellStyle name="Standaard 4 5 3 6 2 2" xfId="7880" xr:uid="{00000000-0005-0000-0000-000091700000}"/>
    <cellStyle name="Standaard 4 5 3 6 2 2 2" xfId="31015" xr:uid="{00000000-0005-0000-0000-000092700000}"/>
    <cellStyle name="Standaard 4 5 3 6 2 3" xfId="13462" xr:uid="{00000000-0005-0000-0000-000093700000}"/>
    <cellStyle name="Standaard 4 5 3 6 2 3 2" xfId="31016" xr:uid="{00000000-0005-0000-0000-000094700000}"/>
    <cellStyle name="Standaard 4 5 3 6 2 4" xfId="18130" xr:uid="{00000000-0005-0000-0000-000095700000}"/>
    <cellStyle name="Standaard 4 5 3 6 2 5" xfId="31014" xr:uid="{00000000-0005-0000-0000-000096700000}"/>
    <cellStyle name="Standaard 4 5 3 6 3" xfId="5549" xr:uid="{00000000-0005-0000-0000-000097700000}"/>
    <cellStyle name="Standaard 4 5 3 6 3 2" xfId="31017" xr:uid="{00000000-0005-0000-0000-000098700000}"/>
    <cellStyle name="Standaard 4 5 3 6 4" xfId="13461" xr:uid="{00000000-0005-0000-0000-000099700000}"/>
    <cellStyle name="Standaard 4 5 3 6 4 2" xfId="31018" xr:uid="{00000000-0005-0000-0000-00009A700000}"/>
    <cellStyle name="Standaard 4 5 3 6 5" xfId="18129" xr:uid="{00000000-0005-0000-0000-00009B700000}"/>
    <cellStyle name="Standaard 4 5 3 6 6" xfId="31013" xr:uid="{00000000-0005-0000-0000-00009C700000}"/>
    <cellStyle name="Standaard 4 5 3 7" xfId="2436" xr:uid="{00000000-0005-0000-0000-00009D700000}"/>
    <cellStyle name="Standaard 4 5 3 7 2" xfId="7103" xr:uid="{00000000-0005-0000-0000-00009E700000}"/>
    <cellStyle name="Standaard 4 5 3 7 2 2" xfId="31020" xr:uid="{00000000-0005-0000-0000-00009F700000}"/>
    <cellStyle name="Standaard 4 5 3 7 3" xfId="13463" xr:uid="{00000000-0005-0000-0000-0000A0700000}"/>
    <cellStyle name="Standaard 4 5 3 7 3 2" xfId="31021" xr:uid="{00000000-0005-0000-0000-0000A1700000}"/>
    <cellStyle name="Standaard 4 5 3 7 4" xfId="18131" xr:uid="{00000000-0005-0000-0000-0000A2700000}"/>
    <cellStyle name="Standaard 4 5 3 7 5" xfId="31019" xr:uid="{00000000-0005-0000-0000-0000A3700000}"/>
    <cellStyle name="Standaard 4 5 3 8" xfId="4758" xr:uid="{00000000-0005-0000-0000-0000A4700000}"/>
    <cellStyle name="Standaard 4 5 3 8 2" xfId="31022" xr:uid="{00000000-0005-0000-0000-0000A5700000}"/>
    <cellStyle name="Standaard 4 5 3 9" xfId="13416" xr:uid="{00000000-0005-0000-0000-0000A6700000}"/>
    <cellStyle name="Standaard 4 5 3 9 2" xfId="31023" xr:uid="{00000000-0005-0000-0000-0000A7700000}"/>
    <cellStyle name="Standaard 4 5 4" xfId="97" xr:uid="{00000000-0005-0000-0000-0000A8700000}"/>
    <cellStyle name="Standaard 4 5 4 10" xfId="18132" xr:uid="{00000000-0005-0000-0000-0000A9700000}"/>
    <cellStyle name="Standaard 4 5 4 11" xfId="31024" xr:uid="{00000000-0005-0000-0000-0000AA700000}"/>
    <cellStyle name="Standaard 4 5 4 2" xfId="135" xr:uid="{00000000-0005-0000-0000-0000AB700000}"/>
    <cellStyle name="Standaard 4 5 4 2 10" xfId="31025" xr:uid="{00000000-0005-0000-0000-0000AC700000}"/>
    <cellStyle name="Standaard 4 5 4 2 2" xfId="329" xr:uid="{00000000-0005-0000-0000-0000AD700000}"/>
    <cellStyle name="Standaard 4 5 4 2 2 2" xfId="720" xr:uid="{00000000-0005-0000-0000-0000AE700000}"/>
    <cellStyle name="Standaard 4 5 4 2 2 2 2" xfId="2278" xr:uid="{00000000-0005-0000-0000-0000AF700000}"/>
    <cellStyle name="Standaard 4 5 4 2 2 2 2 2" xfId="4609" xr:uid="{00000000-0005-0000-0000-0000B0700000}"/>
    <cellStyle name="Standaard 4 5 4 2 2 2 2 2 2" xfId="9276" xr:uid="{00000000-0005-0000-0000-0000B1700000}"/>
    <cellStyle name="Standaard 4 5 4 2 2 2 2 2 2 2" xfId="31030" xr:uid="{00000000-0005-0000-0000-0000B2700000}"/>
    <cellStyle name="Standaard 4 5 4 2 2 2 2 2 3" xfId="13469" xr:uid="{00000000-0005-0000-0000-0000B3700000}"/>
    <cellStyle name="Standaard 4 5 4 2 2 2 2 2 3 2" xfId="31031" xr:uid="{00000000-0005-0000-0000-0000B4700000}"/>
    <cellStyle name="Standaard 4 5 4 2 2 2 2 2 4" xfId="18137" xr:uid="{00000000-0005-0000-0000-0000B5700000}"/>
    <cellStyle name="Standaard 4 5 4 2 2 2 2 2 5" xfId="31029" xr:uid="{00000000-0005-0000-0000-0000B6700000}"/>
    <cellStyle name="Standaard 4 5 4 2 2 2 2 3" xfId="6945" xr:uid="{00000000-0005-0000-0000-0000B7700000}"/>
    <cellStyle name="Standaard 4 5 4 2 2 2 2 3 2" xfId="31032" xr:uid="{00000000-0005-0000-0000-0000B8700000}"/>
    <cellStyle name="Standaard 4 5 4 2 2 2 2 4" xfId="13468" xr:uid="{00000000-0005-0000-0000-0000B9700000}"/>
    <cellStyle name="Standaard 4 5 4 2 2 2 2 4 2" xfId="31033" xr:uid="{00000000-0005-0000-0000-0000BA700000}"/>
    <cellStyle name="Standaard 4 5 4 2 2 2 2 5" xfId="18136" xr:uid="{00000000-0005-0000-0000-0000BB700000}"/>
    <cellStyle name="Standaard 4 5 4 2 2 2 2 6" xfId="31028" xr:uid="{00000000-0005-0000-0000-0000BC700000}"/>
    <cellStyle name="Standaard 4 5 4 2 2 2 3" xfId="1501" xr:uid="{00000000-0005-0000-0000-0000BD700000}"/>
    <cellStyle name="Standaard 4 5 4 2 2 2 3 2" xfId="3832" xr:uid="{00000000-0005-0000-0000-0000BE700000}"/>
    <cellStyle name="Standaard 4 5 4 2 2 2 3 2 2" xfId="8499" xr:uid="{00000000-0005-0000-0000-0000BF700000}"/>
    <cellStyle name="Standaard 4 5 4 2 2 2 3 2 2 2" xfId="31036" xr:uid="{00000000-0005-0000-0000-0000C0700000}"/>
    <cellStyle name="Standaard 4 5 4 2 2 2 3 2 3" xfId="13471" xr:uid="{00000000-0005-0000-0000-0000C1700000}"/>
    <cellStyle name="Standaard 4 5 4 2 2 2 3 2 3 2" xfId="31037" xr:uid="{00000000-0005-0000-0000-0000C2700000}"/>
    <cellStyle name="Standaard 4 5 4 2 2 2 3 2 4" xfId="18139" xr:uid="{00000000-0005-0000-0000-0000C3700000}"/>
    <cellStyle name="Standaard 4 5 4 2 2 2 3 2 5" xfId="31035" xr:uid="{00000000-0005-0000-0000-0000C4700000}"/>
    <cellStyle name="Standaard 4 5 4 2 2 2 3 3" xfId="6168" xr:uid="{00000000-0005-0000-0000-0000C5700000}"/>
    <cellStyle name="Standaard 4 5 4 2 2 2 3 3 2" xfId="31038" xr:uid="{00000000-0005-0000-0000-0000C6700000}"/>
    <cellStyle name="Standaard 4 5 4 2 2 2 3 4" xfId="13470" xr:uid="{00000000-0005-0000-0000-0000C7700000}"/>
    <cellStyle name="Standaard 4 5 4 2 2 2 3 4 2" xfId="31039" xr:uid="{00000000-0005-0000-0000-0000C8700000}"/>
    <cellStyle name="Standaard 4 5 4 2 2 2 3 5" xfId="18138" xr:uid="{00000000-0005-0000-0000-0000C9700000}"/>
    <cellStyle name="Standaard 4 5 4 2 2 2 3 6" xfId="31034" xr:uid="{00000000-0005-0000-0000-0000CA700000}"/>
    <cellStyle name="Standaard 4 5 4 2 2 2 4" xfId="3055" xr:uid="{00000000-0005-0000-0000-0000CB700000}"/>
    <cellStyle name="Standaard 4 5 4 2 2 2 4 2" xfId="7722" xr:uid="{00000000-0005-0000-0000-0000CC700000}"/>
    <cellStyle name="Standaard 4 5 4 2 2 2 4 2 2" xfId="31041" xr:uid="{00000000-0005-0000-0000-0000CD700000}"/>
    <cellStyle name="Standaard 4 5 4 2 2 2 4 3" xfId="13472" xr:uid="{00000000-0005-0000-0000-0000CE700000}"/>
    <cellStyle name="Standaard 4 5 4 2 2 2 4 3 2" xfId="31042" xr:uid="{00000000-0005-0000-0000-0000CF700000}"/>
    <cellStyle name="Standaard 4 5 4 2 2 2 4 4" xfId="18140" xr:uid="{00000000-0005-0000-0000-0000D0700000}"/>
    <cellStyle name="Standaard 4 5 4 2 2 2 4 5" xfId="31040" xr:uid="{00000000-0005-0000-0000-0000D1700000}"/>
    <cellStyle name="Standaard 4 5 4 2 2 2 5" xfId="5391" xr:uid="{00000000-0005-0000-0000-0000D2700000}"/>
    <cellStyle name="Standaard 4 5 4 2 2 2 5 2" xfId="31043" xr:uid="{00000000-0005-0000-0000-0000D3700000}"/>
    <cellStyle name="Standaard 4 5 4 2 2 2 6" xfId="13467" xr:uid="{00000000-0005-0000-0000-0000D4700000}"/>
    <cellStyle name="Standaard 4 5 4 2 2 2 6 2" xfId="31044" xr:uid="{00000000-0005-0000-0000-0000D5700000}"/>
    <cellStyle name="Standaard 4 5 4 2 2 2 7" xfId="18135" xr:uid="{00000000-0005-0000-0000-0000D6700000}"/>
    <cellStyle name="Standaard 4 5 4 2 2 2 8" xfId="31027" xr:uid="{00000000-0005-0000-0000-0000D7700000}"/>
    <cellStyle name="Standaard 4 5 4 2 2 3" xfId="1890" xr:uid="{00000000-0005-0000-0000-0000D8700000}"/>
    <cellStyle name="Standaard 4 5 4 2 2 3 2" xfId="4221" xr:uid="{00000000-0005-0000-0000-0000D9700000}"/>
    <cellStyle name="Standaard 4 5 4 2 2 3 2 2" xfId="8888" xr:uid="{00000000-0005-0000-0000-0000DA700000}"/>
    <cellStyle name="Standaard 4 5 4 2 2 3 2 2 2" xfId="31047" xr:uid="{00000000-0005-0000-0000-0000DB700000}"/>
    <cellStyle name="Standaard 4 5 4 2 2 3 2 3" xfId="13474" xr:uid="{00000000-0005-0000-0000-0000DC700000}"/>
    <cellStyle name="Standaard 4 5 4 2 2 3 2 3 2" xfId="31048" xr:uid="{00000000-0005-0000-0000-0000DD700000}"/>
    <cellStyle name="Standaard 4 5 4 2 2 3 2 4" xfId="18142" xr:uid="{00000000-0005-0000-0000-0000DE700000}"/>
    <cellStyle name="Standaard 4 5 4 2 2 3 2 5" xfId="31046" xr:uid="{00000000-0005-0000-0000-0000DF700000}"/>
    <cellStyle name="Standaard 4 5 4 2 2 3 3" xfId="6557" xr:uid="{00000000-0005-0000-0000-0000E0700000}"/>
    <cellStyle name="Standaard 4 5 4 2 2 3 3 2" xfId="31049" xr:uid="{00000000-0005-0000-0000-0000E1700000}"/>
    <cellStyle name="Standaard 4 5 4 2 2 3 4" xfId="13473" xr:uid="{00000000-0005-0000-0000-0000E2700000}"/>
    <cellStyle name="Standaard 4 5 4 2 2 3 4 2" xfId="31050" xr:uid="{00000000-0005-0000-0000-0000E3700000}"/>
    <cellStyle name="Standaard 4 5 4 2 2 3 5" xfId="18141" xr:uid="{00000000-0005-0000-0000-0000E4700000}"/>
    <cellStyle name="Standaard 4 5 4 2 2 3 6" xfId="31045" xr:uid="{00000000-0005-0000-0000-0000E5700000}"/>
    <cellStyle name="Standaard 4 5 4 2 2 4" xfId="1113" xr:uid="{00000000-0005-0000-0000-0000E6700000}"/>
    <cellStyle name="Standaard 4 5 4 2 2 4 2" xfId="3444" xr:uid="{00000000-0005-0000-0000-0000E7700000}"/>
    <cellStyle name="Standaard 4 5 4 2 2 4 2 2" xfId="8111" xr:uid="{00000000-0005-0000-0000-0000E8700000}"/>
    <cellStyle name="Standaard 4 5 4 2 2 4 2 2 2" xfId="31053" xr:uid="{00000000-0005-0000-0000-0000E9700000}"/>
    <cellStyle name="Standaard 4 5 4 2 2 4 2 3" xfId="13476" xr:uid="{00000000-0005-0000-0000-0000EA700000}"/>
    <cellStyle name="Standaard 4 5 4 2 2 4 2 3 2" xfId="31054" xr:uid="{00000000-0005-0000-0000-0000EB700000}"/>
    <cellStyle name="Standaard 4 5 4 2 2 4 2 4" xfId="18144" xr:uid="{00000000-0005-0000-0000-0000EC700000}"/>
    <cellStyle name="Standaard 4 5 4 2 2 4 2 5" xfId="31052" xr:uid="{00000000-0005-0000-0000-0000ED700000}"/>
    <cellStyle name="Standaard 4 5 4 2 2 4 3" xfId="5780" xr:uid="{00000000-0005-0000-0000-0000EE700000}"/>
    <cellStyle name="Standaard 4 5 4 2 2 4 3 2" xfId="31055" xr:uid="{00000000-0005-0000-0000-0000EF700000}"/>
    <cellStyle name="Standaard 4 5 4 2 2 4 4" xfId="13475" xr:uid="{00000000-0005-0000-0000-0000F0700000}"/>
    <cellStyle name="Standaard 4 5 4 2 2 4 4 2" xfId="31056" xr:uid="{00000000-0005-0000-0000-0000F1700000}"/>
    <cellStyle name="Standaard 4 5 4 2 2 4 5" xfId="18143" xr:uid="{00000000-0005-0000-0000-0000F2700000}"/>
    <cellStyle name="Standaard 4 5 4 2 2 4 6" xfId="31051" xr:uid="{00000000-0005-0000-0000-0000F3700000}"/>
    <cellStyle name="Standaard 4 5 4 2 2 5" xfId="2667" xr:uid="{00000000-0005-0000-0000-0000F4700000}"/>
    <cellStyle name="Standaard 4 5 4 2 2 5 2" xfId="7334" xr:uid="{00000000-0005-0000-0000-0000F5700000}"/>
    <cellStyle name="Standaard 4 5 4 2 2 5 2 2" xfId="31058" xr:uid="{00000000-0005-0000-0000-0000F6700000}"/>
    <cellStyle name="Standaard 4 5 4 2 2 5 3" xfId="13477" xr:uid="{00000000-0005-0000-0000-0000F7700000}"/>
    <cellStyle name="Standaard 4 5 4 2 2 5 3 2" xfId="31059" xr:uid="{00000000-0005-0000-0000-0000F8700000}"/>
    <cellStyle name="Standaard 4 5 4 2 2 5 4" xfId="18145" xr:uid="{00000000-0005-0000-0000-0000F9700000}"/>
    <cellStyle name="Standaard 4 5 4 2 2 5 5" xfId="31057" xr:uid="{00000000-0005-0000-0000-0000FA700000}"/>
    <cellStyle name="Standaard 4 5 4 2 2 6" xfId="5003" xr:uid="{00000000-0005-0000-0000-0000FB700000}"/>
    <cellStyle name="Standaard 4 5 4 2 2 6 2" xfId="31060" xr:uid="{00000000-0005-0000-0000-0000FC700000}"/>
    <cellStyle name="Standaard 4 5 4 2 2 7" xfId="13466" xr:uid="{00000000-0005-0000-0000-0000FD700000}"/>
    <cellStyle name="Standaard 4 5 4 2 2 7 2" xfId="31061" xr:uid="{00000000-0005-0000-0000-0000FE700000}"/>
    <cellStyle name="Standaard 4 5 4 2 2 8" xfId="18134" xr:uid="{00000000-0005-0000-0000-0000FF700000}"/>
    <cellStyle name="Standaard 4 5 4 2 2 9" xfId="31026" xr:uid="{00000000-0005-0000-0000-000000710000}"/>
    <cellStyle name="Standaard 4 5 4 2 3" xfId="526" xr:uid="{00000000-0005-0000-0000-000001710000}"/>
    <cellStyle name="Standaard 4 5 4 2 3 2" xfId="2084" xr:uid="{00000000-0005-0000-0000-000002710000}"/>
    <cellStyle name="Standaard 4 5 4 2 3 2 2" xfId="4415" xr:uid="{00000000-0005-0000-0000-000003710000}"/>
    <cellStyle name="Standaard 4 5 4 2 3 2 2 2" xfId="9082" xr:uid="{00000000-0005-0000-0000-000004710000}"/>
    <cellStyle name="Standaard 4 5 4 2 3 2 2 2 2" xfId="31065" xr:uid="{00000000-0005-0000-0000-000005710000}"/>
    <cellStyle name="Standaard 4 5 4 2 3 2 2 3" xfId="13480" xr:uid="{00000000-0005-0000-0000-000006710000}"/>
    <cellStyle name="Standaard 4 5 4 2 3 2 2 3 2" xfId="31066" xr:uid="{00000000-0005-0000-0000-000007710000}"/>
    <cellStyle name="Standaard 4 5 4 2 3 2 2 4" xfId="18148" xr:uid="{00000000-0005-0000-0000-000008710000}"/>
    <cellStyle name="Standaard 4 5 4 2 3 2 2 5" xfId="31064" xr:uid="{00000000-0005-0000-0000-000009710000}"/>
    <cellStyle name="Standaard 4 5 4 2 3 2 3" xfId="6751" xr:uid="{00000000-0005-0000-0000-00000A710000}"/>
    <cellStyle name="Standaard 4 5 4 2 3 2 3 2" xfId="31067" xr:uid="{00000000-0005-0000-0000-00000B710000}"/>
    <cellStyle name="Standaard 4 5 4 2 3 2 4" xfId="13479" xr:uid="{00000000-0005-0000-0000-00000C710000}"/>
    <cellStyle name="Standaard 4 5 4 2 3 2 4 2" xfId="31068" xr:uid="{00000000-0005-0000-0000-00000D710000}"/>
    <cellStyle name="Standaard 4 5 4 2 3 2 5" xfId="18147" xr:uid="{00000000-0005-0000-0000-00000E710000}"/>
    <cellStyle name="Standaard 4 5 4 2 3 2 6" xfId="31063" xr:uid="{00000000-0005-0000-0000-00000F710000}"/>
    <cellStyle name="Standaard 4 5 4 2 3 3" xfId="1307" xr:uid="{00000000-0005-0000-0000-000010710000}"/>
    <cellStyle name="Standaard 4 5 4 2 3 3 2" xfId="3638" xr:uid="{00000000-0005-0000-0000-000011710000}"/>
    <cellStyle name="Standaard 4 5 4 2 3 3 2 2" xfId="8305" xr:uid="{00000000-0005-0000-0000-000012710000}"/>
    <cellStyle name="Standaard 4 5 4 2 3 3 2 2 2" xfId="31071" xr:uid="{00000000-0005-0000-0000-000013710000}"/>
    <cellStyle name="Standaard 4 5 4 2 3 3 2 3" xfId="13482" xr:uid="{00000000-0005-0000-0000-000014710000}"/>
    <cellStyle name="Standaard 4 5 4 2 3 3 2 3 2" xfId="31072" xr:uid="{00000000-0005-0000-0000-000015710000}"/>
    <cellStyle name="Standaard 4 5 4 2 3 3 2 4" xfId="18150" xr:uid="{00000000-0005-0000-0000-000016710000}"/>
    <cellStyle name="Standaard 4 5 4 2 3 3 2 5" xfId="31070" xr:uid="{00000000-0005-0000-0000-000017710000}"/>
    <cellStyle name="Standaard 4 5 4 2 3 3 3" xfId="5974" xr:uid="{00000000-0005-0000-0000-000018710000}"/>
    <cellStyle name="Standaard 4 5 4 2 3 3 3 2" xfId="31073" xr:uid="{00000000-0005-0000-0000-000019710000}"/>
    <cellStyle name="Standaard 4 5 4 2 3 3 4" xfId="13481" xr:uid="{00000000-0005-0000-0000-00001A710000}"/>
    <cellStyle name="Standaard 4 5 4 2 3 3 4 2" xfId="31074" xr:uid="{00000000-0005-0000-0000-00001B710000}"/>
    <cellStyle name="Standaard 4 5 4 2 3 3 5" xfId="18149" xr:uid="{00000000-0005-0000-0000-00001C710000}"/>
    <cellStyle name="Standaard 4 5 4 2 3 3 6" xfId="31069" xr:uid="{00000000-0005-0000-0000-00001D710000}"/>
    <cellStyle name="Standaard 4 5 4 2 3 4" xfId="2861" xr:uid="{00000000-0005-0000-0000-00001E710000}"/>
    <cellStyle name="Standaard 4 5 4 2 3 4 2" xfId="7528" xr:uid="{00000000-0005-0000-0000-00001F710000}"/>
    <cellStyle name="Standaard 4 5 4 2 3 4 2 2" xfId="31076" xr:uid="{00000000-0005-0000-0000-000020710000}"/>
    <cellStyle name="Standaard 4 5 4 2 3 4 3" xfId="13483" xr:uid="{00000000-0005-0000-0000-000021710000}"/>
    <cellStyle name="Standaard 4 5 4 2 3 4 3 2" xfId="31077" xr:uid="{00000000-0005-0000-0000-000022710000}"/>
    <cellStyle name="Standaard 4 5 4 2 3 4 4" xfId="18151" xr:uid="{00000000-0005-0000-0000-000023710000}"/>
    <cellStyle name="Standaard 4 5 4 2 3 4 5" xfId="31075" xr:uid="{00000000-0005-0000-0000-000024710000}"/>
    <cellStyle name="Standaard 4 5 4 2 3 5" xfId="5197" xr:uid="{00000000-0005-0000-0000-000025710000}"/>
    <cellStyle name="Standaard 4 5 4 2 3 5 2" xfId="31078" xr:uid="{00000000-0005-0000-0000-000026710000}"/>
    <cellStyle name="Standaard 4 5 4 2 3 6" xfId="13478" xr:uid="{00000000-0005-0000-0000-000027710000}"/>
    <cellStyle name="Standaard 4 5 4 2 3 6 2" xfId="31079" xr:uid="{00000000-0005-0000-0000-000028710000}"/>
    <cellStyle name="Standaard 4 5 4 2 3 7" xfId="18146" xr:uid="{00000000-0005-0000-0000-000029710000}"/>
    <cellStyle name="Standaard 4 5 4 2 3 8" xfId="31062" xr:uid="{00000000-0005-0000-0000-00002A710000}"/>
    <cellStyle name="Standaard 4 5 4 2 4" xfId="1696" xr:uid="{00000000-0005-0000-0000-00002B710000}"/>
    <cellStyle name="Standaard 4 5 4 2 4 2" xfId="4027" xr:uid="{00000000-0005-0000-0000-00002C710000}"/>
    <cellStyle name="Standaard 4 5 4 2 4 2 2" xfId="8694" xr:uid="{00000000-0005-0000-0000-00002D710000}"/>
    <cellStyle name="Standaard 4 5 4 2 4 2 2 2" xfId="31082" xr:uid="{00000000-0005-0000-0000-00002E710000}"/>
    <cellStyle name="Standaard 4 5 4 2 4 2 3" xfId="13485" xr:uid="{00000000-0005-0000-0000-00002F710000}"/>
    <cellStyle name="Standaard 4 5 4 2 4 2 3 2" xfId="31083" xr:uid="{00000000-0005-0000-0000-000030710000}"/>
    <cellStyle name="Standaard 4 5 4 2 4 2 4" xfId="18153" xr:uid="{00000000-0005-0000-0000-000031710000}"/>
    <cellStyle name="Standaard 4 5 4 2 4 2 5" xfId="31081" xr:uid="{00000000-0005-0000-0000-000032710000}"/>
    <cellStyle name="Standaard 4 5 4 2 4 3" xfId="6363" xr:uid="{00000000-0005-0000-0000-000033710000}"/>
    <cellStyle name="Standaard 4 5 4 2 4 3 2" xfId="31084" xr:uid="{00000000-0005-0000-0000-000034710000}"/>
    <cellStyle name="Standaard 4 5 4 2 4 4" xfId="13484" xr:uid="{00000000-0005-0000-0000-000035710000}"/>
    <cellStyle name="Standaard 4 5 4 2 4 4 2" xfId="31085" xr:uid="{00000000-0005-0000-0000-000036710000}"/>
    <cellStyle name="Standaard 4 5 4 2 4 5" xfId="18152" xr:uid="{00000000-0005-0000-0000-000037710000}"/>
    <cellStyle name="Standaard 4 5 4 2 4 6" xfId="31080" xr:uid="{00000000-0005-0000-0000-000038710000}"/>
    <cellStyle name="Standaard 4 5 4 2 5" xfId="919" xr:uid="{00000000-0005-0000-0000-000039710000}"/>
    <cellStyle name="Standaard 4 5 4 2 5 2" xfId="3250" xr:uid="{00000000-0005-0000-0000-00003A710000}"/>
    <cellStyle name="Standaard 4 5 4 2 5 2 2" xfId="7917" xr:uid="{00000000-0005-0000-0000-00003B710000}"/>
    <cellStyle name="Standaard 4 5 4 2 5 2 2 2" xfId="31088" xr:uid="{00000000-0005-0000-0000-00003C710000}"/>
    <cellStyle name="Standaard 4 5 4 2 5 2 3" xfId="13487" xr:uid="{00000000-0005-0000-0000-00003D710000}"/>
    <cellStyle name="Standaard 4 5 4 2 5 2 3 2" xfId="31089" xr:uid="{00000000-0005-0000-0000-00003E710000}"/>
    <cellStyle name="Standaard 4 5 4 2 5 2 4" xfId="18155" xr:uid="{00000000-0005-0000-0000-00003F710000}"/>
    <cellStyle name="Standaard 4 5 4 2 5 2 5" xfId="31087" xr:uid="{00000000-0005-0000-0000-000040710000}"/>
    <cellStyle name="Standaard 4 5 4 2 5 3" xfId="5586" xr:uid="{00000000-0005-0000-0000-000041710000}"/>
    <cellStyle name="Standaard 4 5 4 2 5 3 2" xfId="31090" xr:uid="{00000000-0005-0000-0000-000042710000}"/>
    <cellStyle name="Standaard 4 5 4 2 5 4" xfId="13486" xr:uid="{00000000-0005-0000-0000-000043710000}"/>
    <cellStyle name="Standaard 4 5 4 2 5 4 2" xfId="31091" xr:uid="{00000000-0005-0000-0000-000044710000}"/>
    <cellStyle name="Standaard 4 5 4 2 5 5" xfId="18154" xr:uid="{00000000-0005-0000-0000-000045710000}"/>
    <cellStyle name="Standaard 4 5 4 2 5 6" xfId="31086" xr:uid="{00000000-0005-0000-0000-000046710000}"/>
    <cellStyle name="Standaard 4 5 4 2 6" xfId="2473" xr:uid="{00000000-0005-0000-0000-000047710000}"/>
    <cellStyle name="Standaard 4 5 4 2 6 2" xfId="7140" xr:uid="{00000000-0005-0000-0000-000048710000}"/>
    <cellStyle name="Standaard 4 5 4 2 6 2 2" xfId="31093" xr:uid="{00000000-0005-0000-0000-000049710000}"/>
    <cellStyle name="Standaard 4 5 4 2 6 3" xfId="13488" xr:uid="{00000000-0005-0000-0000-00004A710000}"/>
    <cellStyle name="Standaard 4 5 4 2 6 3 2" xfId="31094" xr:uid="{00000000-0005-0000-0000-00004B710000}"/>
    <cellStyle name="Standaard 4 5 4 2 6 4" xfId="18156" xr:uid="{00000000-0005-0000-0000-00004C710000}"/>
    <cellStyle name="Standaard 4 5 4 2 6 5" xfId="31092" xr:uid="{00000000-0005-0000-0000-00004D710000}"/>
    <cellStyle name="Standaard 4 5 4 2 7" xfId="4809" xr:uid="{00000000-0005-0000-0000-00004E710000}"/>
    <cellStyle name="Standaard 4 5 4 2 7 2" xfId="31095" xr:uid="{00000000-0005-0000-0000-00004F710000}"/>
    <cellStyle name="Standaard 4 5 4 2 8" xfId="13465" xr:uid="{00000000-0005-0000-0000-000050710000}"/>
    <cellStyle name="Standaard 4 5 4 2 8 2" xfId="31096" xr:uid="{00000000-0005-0000-0000-000051710000}"/>
    <cellStyle name="Standaard 4 5 4 2 9" xfId="18133" xr:uid="{00000000-0005-0000-0000-000052710000}"/>
    <cellStyle name="Standaard 4 5 4 3" xfId="293" xr:uid="{00000000-0005-0000-0000-000053710000}"/>
    <cellStyle name="Standaard 4 5 4 3 2" xfId="684" xr:uid="{00000000-0005-0000-0000-000054710000}"/>
    <cellStyle name="Standaard 4 5 4 3 2 2" xfId="2242" xr:uid="{00000000-0005-0000-0000-000055710000}"/>
    <cellStyle name="Standaard 4 5 4 3 2 2 2" xfId="4573" xr:uid="{00000000-0005-0000-0000-000056710000}"/>
    <cellStyle name="Standaard 4 5 4 3 2 2 2 2" xfId="9240" xr:uid="{00000000-0005-0000-0000-000057710000}"/>
    <cellStyle name="Standaard 4 5 4 3 2 2 2 2 2" xfId="31101" xr:uid="{00000000-0005-0000-0000-000058710000}"/>
    <cellStyle name="Standaard 4 5 4 3 2 2 2 3" xfId="13492" xr:uid="{00000000-0005-0000-0000-000059710000}"/>
    <cellStyle name="Standaard 4 5 4 3 2 2 2 3 2" xfId="31102" xr:uid="{00000000-0005-0000-0000-00005A710000}"/>
    <cellStyle name="Standaard 4 5 4 3 2 2 2 4" xfId="18160" xr:uid="{00000000-0005-0000-0000-00005B710000}"/>
    <cellStyle name="Standaard 4 5 4 3 2 2 2 5" xfId="31100" xr:uid="{00000000-0005-0000-0000-00005C710000}"/>
    <cellStyle name="Standaard 4 5 4 3 2 2 3" xfId="6909" xr:uid="{00000000-0005-0000-0000-00005D710000}"/>
    <cellStyle name="Standaard 4 5 4 3 2 2 3 2" xfId="31103" xr:uid="{00000000-0005-0000-0000-00005E710000}"/>
    <cellStyle name="Standaard 4 5 4 3 2 2 4" xfId="13491" xr:uid="{00000000-0005-0000-0000-00005F710000}"/>
    <cellStyle name="Standaard 4 5 4 3 2 2 4 2" xfId="31104" xr:uid="{00000000-0005-0000-0000-000060710000}"/>
    <cellStyle name="Standaard 4 5 4 3 2 2 5" xfId="18159" xr:uid="{00000000-0005-0000-0000-000061710000}"/>
    <cellStyle name="Standaard 4 5 4 3 2 2 6" xfId="31099" xr:uid="{00000000-0005-0000-0000-000062710000}"/>
    <cellStyle name="Standaard 4 5 4 3 2 3" xfId="1465" xr:uid="{00000000-0005-0000-0000-000063710000}"/>
    <cellStyle name="Standaard 4 5 4 3 2 3 2" xfId="3796" xr:uid="{00000000-0005-0000-0000-000064710000}"/>
    <cellStyle name="Standaard 4 5 4 3 2 3 2 2" xfId="8463" xr:uid="{00000000-0005-0000-0000-000065710000}"/>
    <cellStyle name="Standaard 4 5 4 3 2 3 2 2 2" xfId="31107" xr:uid="{00000000-0005-0000-0000-000066710000}"/>
    <cellStyle name="Standaard 4 5 4 3 2 3 2 3" xfId="13494" xr:uid="{00000000-0005-0000-0000-000067710000}"/>
    <cellStyle name="Standaard 4 5 4 3 2 3 2 3 2" xfId="31108" xr:uid="{00000000-0005-0000-0000-000068710000}"/>
    <cellStyle name="Standaard 4 5 4 3 2 3 2 4" xfId="18162" xr:uid="{00000000-0005-0000-0000-000069710000}"/>
    <cellStyle name="Standaard 4 5 4 3 2 3 2 5" xfId="31106" xr:uid="{00000000-0005-0000-0000-00006A710000}"/>
    <cellStyle name="Standaard 4 5 4 3 2 3 3" xfId="6132" xr:uid="{00000000-0005-0000-0000-00006B710000}"/>
    <cellStyle name="Standaard 4 5 4 3 2 3 3 2" xfId="31109" xr:uid="{00000000-0005-0000-0000-00006C710000}"/>
    <cellStyle name="Standaard 4 5 4 3 2 3 4" xfId="13493" xr:uid="{00000000-0005-0000-0000-00006D710000}"/>
    <cellStyle name="Standaard 4 5 4 3 2 3 4 2" xfId="31110" xr:uid="{00000000-0005-0000-0000-00006E710000}"/>
    <cellStyle name="Standaard 4 5 4 3 2 3 5" xfId="18161" xr:uid="{00000000-0005-0000-0000-00006F710000}"/>
    <cellStyle name="Standaard 4 5 4 3 2 3 6" xfId="31105" xr:uid="{00000000-0005-0000-0000-000070710000}"/>
    <cellStyle name="Standaard 4 5 4 3 2 4" xfId="3019" xr:uid="{00000000-0005-0000-0000-000071710000}"/>
    <cellStyle name="Standaard 4 5 4 3 2 4 2" xfId="7686" xr:uid="{00000000-0005-0000-0000-000072710000}"/>
    <cellStyle name="Standaard 4 5 4 3 2 4 2 2" xfId="31112" xr:uid="{00000000-0005-0000-0000-000073710000}"/>
    <cellStyle name="Standaard 4 5 4 3 2 4 3" xfId="13495" xr:uid="{00000000-0005-0000-0000-000074710000}"/>
    <cellStyle name="Standaard 4 5 4 3 2 4 3 2" xfId="31113" xr:uid="{00000000-0005-0000-0000-000075710000}"/>
    <cellStyle name="Standaard 4 5 4 3 2 4 4" xfId="18163" xr:uid="{00000000-0005-0000-0000-000076710000}"/>
    <cellStyle name="Standaard 4 5 4 3 2 4 5" xfId="31111" xr:uid="{00000000-0005-0000-0000-000077710000}"/>
    <cellStyle name="Standaard 4 5 4 3 2 5" xfId="5355" xr:uid="{00000000-0005-0000-0000-000078710000}"/>
    <cellStyle name="Standaard 4 5 4 3 2 5 2" xfId="31114" xr:uid="{00000000-0005-0000-0000-000079710000}"/>
    <cellStyle name="Standaard 4 5 4 3 2 6" xfId="13490" xr:uid="{00000000-0005-0000-0000-00007A710000}"/>
    <cellStyle name="Standaard 4 5 4 3 2 6 2" xfId="31115" xr:uid="{00000000-0005-0000-0000-00007B710000}"/>
    <cellStyle name="Standaard 4 5 4 3 2 7" xfId="18158" xr:uid="{00000000-0005-0000-0000-00007C710000}"/>
    <cellStyle name="Standaard 4 5 4 3 2 8" xfId="31098" xr:uid="{00000000-0005-0000-0000-00007D710000}"/>
    <cellStyle name="Standaard 4 5 4 3 3" xfId="1854" xr:uid="{00000000-0005-0000-0000-00007E710000}"/>
    <cellStyle name="Standaard 4 5 4 3 3 2" xfId="4185" xr:uid="{00000000-0005-0000-0000-00007F710000}"/>
    <cellStyle name="Standaard 4 5 4 3 3 2 2" xfId="8852" xr:uid="{00000000-0005-0000-0000-000080710000}"/>
    <cellStyle name="Standaard 4 5 4 3 3 2 2 2" xfId="31118" xr:uid="{00000000-0005-0000-0000-000081710000}"/>
    <cellStyle name="Standaard 4 5 4 3 3 2 3" xfId="13497" xr:uid="{00000000-0005-0000-0000-000082710000}"/>
    <cellStyle name="Standaard 4 5 4 3 3 2 3 2" xfId="31119" xr:uid="{00000000-0005-0000-0000-000083710000}"/>
    <cellStyle name="Standaard 4 5 4 3 3 2 4" xfId="18165" xr:uid="{00000000-0005-0000-0000-000084710000}"/>
    <cellStyle name="Standaard 4 5 4 3 3 2 5" xfId="31117" xr:uid="{00000000-0005-0000-0000-000085710000}"/>
    <cellStyle name="Standaard 4 5 4 3 3 3" xfId="6521" xr:uid="{00000000-0005-0000-0000-000086710000}"/>
    <cellStyle name="Standaard 4 5 4 3 3 3 2" xfId="31120" xr:uid="{00000000-0005-0000-0000-000087710000}"/>
    <cellStyle name="Standaard 4 5 4 3 3 4" xfId="13496" xr:uid="{00000000-0005-0000-0000-000088710000}"/>
    <cellStyle name="Standaard 4 5 4 3 3 4 2" xfId="31121" xr:uid="{00000000-0005-0000-0000-000089710000}"/>
    <cellStyle name="Standaard 4 5 4 3 3 5" xfId="18164" xr:uid="{00000000-0005-0000-0000-00008A710000}"/>
    <cellStyle name="Standaard 4 5 4 3 3 6" xfId="31116" xr:uid="{00000000-0005-0000-0000-00008B710000}"/>
    <cellStyle name="Standaard 4 5 4 3 4" xfId="1077" xr:uid="{00000000-0005-0000-0000-00008C710000}"/>
    <cellStyle name="Standaard 4 5 4 3 4 2" xfId="3408" xr:uid="{00000000-0005-0000-0000-00008D710000}"/>
    <cellStyle name="Standaard 4 5 4 3 4 2 2" xfId="8075" xr:uid="{00000000-0005-0000-0000-00008E710000}"/>
    <cellStyle name="Standaard 4 5 4 3 4 2 2 2" xfId="31124" xr:uid="{00000000-0005-0000-0000-00008F710000}"/>
    <cellStyle name="Standaard 4 5 4 3 4 2 3" xfId="13499" xr:uid="{00000000-0005-0000-0000-000090710000}"/>
    <cellStyle name="Standaard 4 5 4 3 4 2 3 2" xfId="31125" xr:uid="{00000000-0005-0000-0000-000091710000}"/>
    <cellStyle name="Standaard 4 5 4 3 4 2 4" xfId="18167" xr:uid="{00000000-0005-0000-0000-000092710000}"/>
    <cellStyle name="Standaard 4 5 4 3 4 2 5" xfId="31123" xr:uid="{00000000-0005-0000-0000-000093710000}"/>
    <cellStyle name="Standaard 4 5 4 3 4 3" xfId="5744" xr:uid="{00000000-0005-0000-0000-000094710000}"/>
    <cellStyle name="Standaard 4 5 4 3 4 3 2" xfId="31126" xr:uid="{00000000-0005-0000-0000-000095710000}"/>
    <cellStyle name="Standaard 4 5 4 3 4 4" xfId="13498" xr:uid="{00000000-0005-0000-0000-000096710000}"/>
    <cellStyle name="Standaard 4 5 4 3 4 4 2" xfId="31127" xr:uid="{00000000-0005-0000-0000-000097710000}"/>
    <cellStyle name="Standaard 4 5 4 3 4 5" xfId="18166" xr:uid="{00000000-0005-0000-0000-000098710000}"/>
    <cellStyle name="Standaard 4 5 4 3 4 6" xfId="31122" xr:uid="{00000000-0005-0000-0000-000099710000}"/>
    <cellStyle name="Standaard 4 5 4 3 5" xfId="2631" xr:uid="{00000000-0005-0000-0000-00009A710000}"/>
    <cellStyle name="Standaard 4 5 4 3 5 2" xfId="7298" xr:uid="{00000000-0005-0000-0000-00009B710000}"/>
    <cellStyle name="Standaard 4 5 4 3 5 2 2" xfId="31129" xr:uid="{00000000-0005-0000-0000-00009C710000}"/>
    <cellStyle name="Standaard 4 5 4 3 5 3" xfId="13500" xr:uid="{00000000-0005-0000-0000-00009D710000}"/>
    <cellStyle name="Standaard 4 5 4 3 5 3 2" xfId="31130" xr:uid="{00000000-0005-0000-0000-00009E710000}"/>
    <cellStyle name="Standaard 4 5 4 3 5 4" xfId="18168" xr:uid="{00000000-0005-0000-0000-00009F710000}"/>
    <cellStyle name="Standaard 4 5 4 3 5 5" xfId="31128" xr:uid="{00000000-0005-0000-0000-0000A0710000}"/>
    <cellStyle name="Standaard 4 5 4 3 6" xfId="4967" xr:uid="{00000000-0005-0000-0000-0000A1710000}"/>
    <cellStyle name="Standaard 4 5 4 3 6 2" xfId="31131" xr:uid="{00000000-0005-0000-0000-0000A2710000}"/>
    <cellStyle name="Standaard 4 5 4 3 7" xfId="13489" xr:uid="{00000000-0005-0000-0000-0000A3710000}"/>
    <cellStyle name="Standaard 4 5 4 3 7 2" xfId="31132" xr:uid="{00000000-0005-0000-0000-0000A4710000}"/>
    <cellStyle name="Standaard 4 5 4 3 8" xfId="18157" xr:uid="{00000000-0005-0000-0000-0000A5710000}"/>
    <cellStyle name="Standaard 4 5 4 3 9" xfId="31097" xr:uid="{00000000-0005-0000-0000-0000A6710000}"/>
    <cellStyle name="Standaard 4 5 4 4" xfId="490" xr:uid="{00000000-0005-0000-0000-0000A7710000}"/>
    <cellStyle name="Standaard 4 5 4 4 2" xfId="2048" xr:uid="{00000000-0005-0000-0000-0000A8710000}"/>
    <cellStyle name="Standaard 4 5 4 4 2 2" xfId="4379" xr:uid="{00000000-0005-0000-0000-0000A9710000}"/>
    <cellStyle name="Standaard 4 5 4 4 2 2 2" xfId="9046" xr:uid="{00000000-0005-0000-0000-0000AA710000}"/>
    <cellStyle name="Standaard 4 5 4 4 2 2 2 2" xfId="31136" xr:uid="{00000000-0005-0000-0000-0000AB710000}"/>
    <cellStyle name="Standaard 4 5 4 4 2 2 3" xfId="13503" xr:uid="{00000000-0005-0000-0000-0000AC710000}"/>
    <cellStyle name="Standaard 4 5 4 4 2 2 3 2" xfId="31137" xr:uid="{00000000-0005-0000-0000-0000AD710000}"/>
    <cellStyle name="Standaard 4 5 4 4 2 2 4" xfId="18171" xr:uid="{00000000-0005-0000-0000-0000AE710000}"/>
    <cellStyle name="Standaard 4 5 4 4 2 2 5" xfId="31135" xr:uid="{00000000-0005-0000-0000-0000AF710000}"/>
    <cellStyle name="Standaard 4 5 4 4 2 3" xfId="6715" xr:uid="{00000000-0005-0000-0000-0000B0710000}"/>
    <cellStyle name="Standaard 4 5 4 4 2 3 2" xfId="31138" xr:uid="{00000000-0005-0000-0000-0000B1710000}"/>
    <cellStyle name="Standaard 4 5 4 4 2 4" xfId="13502" xr:uid="{00000000-0005-0000-0000-0000B2710000}"/>
    <cellStyle name="Standaard 4 5 4 4 2 4 2" xfId="31139" xr:uid="{00000000-0005-0000-0000-0000B3710000}"/>
    <cellStyle name="Standaard 4 5 4 4 2 5" xfId="18170" xr:uid="{00000000-0005-0000-0000-0000B4710000}"/>
    <cellStyle name="Standaard 4 5 4 4 2 6" xfId="31134" xr:uid="{00000000-0005-0000-0000-0000B5710000}"/>
    <cellStyle name="Standaard 4 5 4 4 3" xfId="1271" xr:uid="{00000000-0005-0000-0000-0000B6710000}"/>
    <cellStyle name="Standaard 4 5 4 4 3 2" xfId="3602" xr:uid="{00000000-0005-0000-0000-0000B7710000}"/>
    <cellStyle name="Standaard 4 5 4 4 3 2 2" xfId="8269" xr:uid="{00000000-0005-0000-0000-0000B8710000}"/>
    <cellStyle name="Standaard 4 5 4 4 3 2 2 2" xfId="31142" xr:uid="{00000000-0005-0000-0000-0000B9710000}"/>
    <cellStyle name="Standaard 4 5 4 4 3 2 3" xfId="13505" xr:uid="{00000000-0005-0000-0000-0000BA710000}"/>
    <cellStyle name="Standaard 4 5 4 4 3 2 3 2" xfId="31143" xr:uid="{00000000-0005-0000-0000-0000BB710000}"/>
    <cellStyle name="Standaard 4 5 4 4 3 2 4" xfId="18173" xr:uid="{00000000-0005-0000-0000-0000BC710000}"/>
    <cellStyle name="Standaard 4 5 4 4 3 2 5" xfId="31141" xr:uid="{00000000-0005-0000-0000-0000BD710000}"/>
    <cellStyle name="Standaard 4 5 4 4 3 3" xfId="5938" xr:uid="{00000000-0005-0000-0000-0000BE710000}"/>
    <cellStyle name="Standaard 4 5 4 4 3 3 2" xfId="31144" xr:uid="{00000000-0005-0000-0000-0000BF710000}"/>
    <cellStyle name="Standaard 4 5 4 4 3 4" xfId="13504" xr:uid="{00000000-0005-0000-0000-0000C0710000}"/>
    <cellStyle name="Standaard 4 5 4 4 3 4 2" xfId="31145" xr:uid="{00000000-0005-0000-0000-0000C1710000}"/>
    <cellStyle name="Standaard 4 5 4 4 3 5" xfId="18172" xr:uid="{00000000-0005-0000-0000-0000C2710000}"/>
    <cellStyle name="Standaard 4 5 4 4 3 6" xfId="31140" xr:uid="{00000000-0005-0000-0000-0000C3710000}"/>
    <cellStyle name="Standaard 4 5 4 4 4" xfId="2825" xr:uid="{00000000-0005-0000-0000-0000C4710000}"/>
    <cellStyle name="Standaard 4 5 4 4 4 2" xfId="7492" xr:uid="{00000000-0005-0000-0000-0000C5710000}"/>
    <cellStyle name="Standaard 4 5 4 4 4 2 2" xfId="31147" xr:uid="{00000000-0005-0000-0000-0000C6710000}"/>
    <cellStyle name="Standaard 4 5 4 4 4 3" xfId="13506" xr:uid="{00000000-0005-0000-0000-0000C7710000}"/>
    <cellStyle name="Standaard 4 5 4 4 4 3 2" xfId="31148" xr:uid="{00000000-0005-0000-0000-0000C8710000}"/>
    <cellStyle name="Standaard 4 5 4 4 4 4" xfId="18174" xr:uid="{00000000-0005-0000-0000-0000C9710000}"/>
    <cellStyle name="Standaard 4 5 4 4 4 5" xfId="31146" xr:uid="{00000000-0005-0000-0000-0000CA710000}"/>
    <cellStyle name="Standaard 4 5 4 4 5" xfId="5161" xr:uid="{00000000-0005-0000-0000-0000CB710000}"/>
    <cellStyle name="Standaard 4 5 4 4 5 2" xfId="31149" xr:uid="{00000000-0005-0000-0000-0000CC710000}"/>
    <cellStyle name="Standaard 4 5 4 4 6" xfId="13501" xr:uid="{00000000-0005-0000-0000-0000CD710000}"/>
    <cellStyle name="Standaard 4 5 4 4 6 2" xfId="31150" xr:uid="{00000000-0005-0000-0000-0000CE710000}"/>
    <cellStyle name="Standaard 4 5 4 4 7" xfId="18169" xr:uid="{00000000-0005-0000-0000-0000CF710000}"/>
    <cellStyle name="Standaard 4 5 4 4 8" xfId="31133" xr:uid="{00000000-0005-0000-0000-0000D0710000}"/>
    <cellStyle name="Standaard 4 5 4 5" xfId="1660" xr:uid="{00000000-0005-0000-0000-0000D1710000}"/>
    <cellStyle name="Standaard 4 5 4 5 2" xfId="3991" xr:uid="{00000000-0005-0000-0000-0000D2710000}"/>
    <cellStyle name="Standaard 4 5 4 5 2 2" xfId="8658" xr:uid="{00000000-0005-0000-0000-0000D3710000}"/>
    <cellStyle name="Standaard 4 5 4 5 2 2 2" xfId="31153" xr:uid="{00000000-0005-0000-0000-0000D4710000}"/>
    <cellStyle name="Standaard 4 5 4 5 2 3" xfId="13508" xr:uid="{00000000-0005-0000-0000-0000D5710000}"/>
    <cellStyle name="Standaard 4 5 4 5 2 3 2" xfId="31154" xr:uid="{00000000-0005-0000-0000-0000D6710000}"/>
    <cellStyle name="Standaard 4 5 4 5 2 4" xfId="18176" xr:uid="{00000000-0005-0000-0000-0000D7710000}"/>
    <cellStyle name="Standaard 4 5 4 5 2 5" xfId="31152" xr:uid="{00000000-0005-0000-0000-0000D8710000}"/>
    <cellStyle name="Standaard 4 5 4 5 3" xfId="6327" xr:uid="{00000000-0005-0000-0000-0000D9710000}"/>
    <cellStyle name="Standaard 4 5 4 5 3 2" xfId="31155" xr:uid="{00000000-0005-0000-0000-0000DA710000}"/>
    <cellStyle name="Standaard 4 5 4 5 4" xfId="13507" xr:uid="{00000000-0005-0000-0000-0000DB710000}"/>
    <cellStyle name="Standaard 4 5 4 5 4 2" xfId="31156" xr:uid="{00000000-0005-0000-0000-0000DC710000}"/>
    <cellStyle name="Standaard 4 5 4 5 5" xfId="18175" xr:uid="{00000000-0005-0000-0000-0000DD710000}"/>
    <cellStyle name="Standaard 4 5 4 5 6" xfId="31151" xr:uid="{00000000-0005-0000-0000-0000DE710000}"/>
    <cellStyle name="Standaard 4 5 4 6" xfId="883" xr:uid="{00000000-0005-0000-0000-0000DF710000}"/>
    <cellStyle name="Standaard 4 5 4 6 2" xfId="3214" xr:uid="{00000000-0005-0000-0000-0000E0710000}"/>
    <cellStyle name="Standaard 4 5 4 6 2 2" xfId="7881" xr:uid="{00000000-0005-0000-0000-0000E1710000}"/>
    <cellStyle name="Standaard 4 5 4 6 2 2 2" xfId="31159" xr:uid="{00000000-0005-0000-0000-0000E2710000}"/>
    <cellStyle name="Standaard 4 5 4 6 2 3" xfId="13510" xr:uid="{00000000-0005-0000-0000-0000E3710000}"/>
    <cellStyle name="Standaard 4 5 4 6 2 3 2" xfId="31160" xr:uid="{00000000-0005-0000-0000-0000E4710000}"/>
    <cellStyle name="Standaard 4 5 4 6 2 4" xfId="18178" xr:uid="{00000000-0005-0000-0000-0000E5710000}"/>
    <cellStyle name="Standaard 4 5 4 6 2 5" xfId="31158" xr:uid="{00000000-0005-0000-0000-0000E6710000}"/>
    <cellStyle name="Standaard 4 5 4 6 3" xfId="5550" xr:uid="{00000000-0005-0000-0000-0000E7710000}"/>
    <cellStyle name="Standaard 4 5 4 6 3 2" xfId="31161" xr:uid="{00000000-0005-0000-0000-0000E8710000}"/>
    <cellStyle name="Standaard 4 5 4 6 4" xfId="13509" xr:uid="{00000000-0005-0000-0000-0000E9710000}"/>
    <cellStyle name="Standaard 4 5 4 6 4 2" xfId="31162" xr:uid="{00000000-0005-0000-0000-0000EA710000}"/>
    <cellStyle name="Standaard 4 5 4 6 5" xfId="18177" xr:uid="{00000000-0005-0000-0000-0000EB710000}"/>
    <cellStyle name="Standaard 4 5 4 6 6" xfId="31157" xr:uid="{00000000-0005-0000-0000-0000EC710000}"/>
    <cellStyle name="Standaard 4 5 4 7" xfId="2437" xr:uid="{00000000-0005-0000-0000-0000ED710000}"/>
    <cellStyle name="Standaard 4 5 4 7 2" xfId="7104" xr:uid="{00000000-0005-0000-0000-0000EE710000}"/>
    <cellStyle name="Standaard 4 5 4 7 2 2" xfId="31164" xr:uid="{00000000-0005-0000-0000-0000EF710000}"/>
    <cellStyle name="Standaard 4 5 4 7 3" xfId="13511" xr:uid="{00000000-0005-0000-0000-0000F0710000}"/>
    <cellStyle name="Standaard 4 5 4 7 3 2" xfId="31165" xr:uid="{00000000-0005-0000-0000-0000F1710000}"/>
    <cellStyle name="Standaard 4 5 4 7 4" xfId="18179" xr:uid="{00000000-0005-0000-0000-0000F2710000}"/>
    <cellStyle name="Standaard 4 5 4 7 5" xfId="31163" xr:uid="{00000000-0005-0000-0000-0000F3710000}"/>
    <cellStyle name="Standaard 4 5 4 8" xfId="4710" xr:uid="{00000000-0005-0000-0000-0000F4710000}"/>
    <cellStyle name="Standaard 4 5 4 8 2" xfId="31166" xr:uid="{00000000-0005-0000-0000-0000F5710000}"/>
    <cellStyle name="Standaard 4 5 4 9" xfId="13464" xr:uid="{00000000-0005-0000-0000-0000F6710000}"/>
    <cellStyle name="Standaard 4 5 4 9 2" xfId="31167" xr:uid="{00000000-0005-0000-0000-0000F7710000}"/>
    <cellStyle name="Standaard 4 5 5" xfId="117" xr:uid="{00000000-0005-0000-0000-0000F8710000}"/>
    <cellStyle name="Standaard 4 5 5 10" xfId="31168" xr:uid="{00000000-0005-0000-0000-0000F9710000}"/>
    <cellStyle name="Standaard 4 5 5 2" xfId="311" xr:uid="{00000000-0005-0000-0000-0000FA710000}"/>
    <cellStyle name="Standaard 4 5 5 2 2" xfId="702" xr:uid="{00000000-0005-0000-0000-0000FB710000}"/>
    <cellStyle name="Standaard 4 5 5 2 2 2" xfId="2260" xr:uid="{00000000-0005-0000-0000-0000FC710000}"/>
    <cellStyle name="Standaard 4 5 5 2 2 2 2" xfId="4591" xr:uid="{00000000-0005-0000-0000-0000FD710000}"/>
    <cellStyle name="Standaard 4 5 5 2 2 2 2 2" xfId="9258" xr:uid="{00000000-0005-0000-0000-0000FE710000}"/>
    <cellStyle name="Standaard 4 5 5 2 2 2 2 2 2" xfId="31173" xr:uid="{00000000-0005-0000-0000-0000FF710000}"/>
    <cellStyle name="Standaard 4 5 5 2 2 2 2 3" xfId="13516" xr:uid="{00000000-0005-0000-0000-000000720000}"/>
    <cellStyle name="Standaard 4 5 5 2 2 2 2 3 2" xfId="31174" xr:uid="{00000000-0005-0000-0000-000001720000}"/>
    <cellStyle name="Standaard 4 5 5 2 2 2 2 4" xfId="18184" xr:uid="{00000000-0005-0000-0000-000002720000}"/>
    <cellStyle name="Standaard 4 5 5 2 2 2 2 5" xfId="31172" xr:uid="{00000000-0005-0000-0000-000003720000}"/>
    <cellStyle name="Standaard 4 5 5 2 2 2 3" xfId="6927" xr:uid="{00000000-0005-0000-0000-000004720000}"/>
    <cellStyle name="Standaard 4 5 5 2 2 2 3 2" xfId="31175" xr:uid="{00000000-0005-0000-0000-000005720000}"/>
    <cellStyle name="Standaard 4 5 5 2 2 2 4" xfId="13515" xr:uid="{00000000-0005-0000-0000-000006720000}"/>
    <cellStyle name="Standaard 4 5 5 2 2 2 4 2" xfId="31176" xr:uid="{00000000-0005-0000-0000-000007720000}"/>
    <cellStyle name="Standaard 4 5 5 2 2 2 5" xfId="18183" xr:uid="{00000000-0005-0000-0000-000008720000}"/>
    <cellStyle name="Standaard 4 5 5 2 2 2 6" xfId="31171" xr:uid="{00000000-0005-0000-0000-000009720000}"/>
    <cellStyle name="Standaard 4 5 5 2 2 3" xfId="1483" xr:uid="{00000000-0005-0000-0000-00000A720000}"/>
    <cellStyle name="Standaard 4 5 5 2 2 3 2" xfId="3814" xr:uid="{00000000-0005-0000-0000-00000B720000}"/>
    <cellStyle name="Standaard 4 5 5 2 2 3 2 2" xfId="8481" xr:uid="{00000000-0005-0000-0000-00000C720000}"/>
    <cellStyle name="Standaard 4 5 5 2 2 3 2 2 2" xfId="31179" xr:uid="{00000000-0005-0000-0000-00000D720000}"/>
    <cellStyle name="Standaard 4 5 5 2 2 3 2 3" xfId="13518" xr:uid="{00000000-0005-0000-0000-00000E720000}"/>
    <cellStyle name="Standaard 4 5 5 2 2 3 2 3 2" xfId="31180" xr:uid="{00000000-0005-0000-0000-00000F720000}"/>
    <cellStyle name="Standaard 4 5 5 2 2 3 2 4" xfId="18186" xr:uid="{00000000-0005-0000-0000-000010720000}"/>
    <cellStyle name="Standaard 4 5 5 2 2 3 2 5" xfId="31178" xr:uid="{00000000-0005-0000-0000-000011720000}"/>
    <cellStyle name="Standaard 4 5 5 2 2 3 3" xfId="6150" xr:uid="{00000000-0005-0000-0000-000012720000}"/>
    <cellStyle name="Standaard 4 5 5 2 2 3 3 2" xfId="31181" xr:uid="{00000000-0005-0000-0000-000013720000}"/>
    <cellStyle name="Standaard 4 5 5 2 2 3 4" xfId="13517" xr:uid="{00000000-0005-0000-0000-000014720000}"/>
    <cellStyle name="Standaard 4 5 5 2 2 3 4 2" xfId="31182" xr:uid="{00000000-0005-0000-0000-000015720000}"/>
    <cellStyle name="Standaard 4 5 5 2 2 3 5" xfId="18185" xr:uid="{00000000-0005-0000-0000-000016720000}"/>
    <cellStyle name="Standaard 4 5 5 2 2 3 6" xfId="31177" xr:uid="{00000000-0005-0000-0000-000017720000}"/>
    <cellStyle name="Standaard 4 5 5 2 2 4" xfId="3037" xr:uid="{00000000-0005-0000-0000-000018720000}"/>
    <cellStyle name="Standaard 4 5 5 2 2 4 2" xfId="7704" xr:uid="{00000000-0005-0000-0000-000019720000}"/>
    <cellStyle name="Standaard 4 5 5 2 2 4 2 2" xfId="31184" xr:uid="{00000000-0005-0000-0000-00001A720000}"/>
    <cellStyle name="Standaard 4 5 5 2 2 4 3" xfId="13519" xr:uid="{00000000-0005-0000-0000-00001B720000}"/>
    <cellStyle name="Standaard 4 5 5 2 2 4 3 2" xfId="31185" xr:uid="{00000000-0005-0000-0000-00001C720000}"/>
    <cellStyle name="Standaard 4 5 5 2 2 4 4" xfId="18187" xr:uid="{00000000-0005-0000-0000-00001D720000}"/>
    <cellStyle name="Standaard 4 5 5 2 2 4 5" xfId="31183" xr:uid="{00000000-0005-0000-0000-00001E720000}"/>
    <cellStyle name="Standaard 4 5 5 2 2 5" xfId="5373" xr:uid="{00000000-0005-0000-0000-00001F720000}"/>
    <cellStyle name="Standaard 4 5 5 2 2 5 2" xfId="31186" xr:uid="{00000000-0005-0000-0000-000020720000}"/>
    <cellStyle name="Standaard 4 5 5 2 2 6" xfId="13514" xr:uid="{00000000-0005-0000-0000-000021720000}"/>
    <cellStyle name="Standaard 4 5 5 2 2 6 2" xfId="31187" xr:uid="{00000000-0005-0000-0000-000022720000}"/>
    <cellStyle name="Standaard 4 5 5 2 2 7" xfId="18182" xr:uid="{00000000-0005-0000-0000-000023720000}"/>
    <cellStyle name="Standaard 4 5 5 2 2 8" xfId="31170" xr:uid="{00000000-0005-0000-0000-000024720000}"/>
    <cellStyle name="Standaard 4 5 5 2 3" xfId="1872" xr:uid="{00000000-0005-0000-0000-000025720000}"/>
    <cellStyle name="Standaard 4 5 5 2 3 2" xfId="4203" xr:uid="{00000000-0005-0000-0000-000026720000}"/>
    <cellStyle name="Standaard 4 5 5 2 3 2 2" xfId="8870" xr:uid="{00000000-0005-0000-0000-000027720000}"/>
    <cellStyle name="Standaard 4 5 5 2 3 2 2 2" xfId="31190" xr:uid="{00000000-0005-0000-0000-000028720000}"/>
    <cellStyle name="Standaard 4 5 5 2 3 2 3" xfId="13521" xr:uid="{00000000-0005-0000-0000-000029720000}"/>
    <cellStyle name="Standaard 4 5 5 2 3 2 3 2" xfId="31191" xr:uid="{00000000-0005-0000-0000-00002A720000}"/>
    <cellStyle name="Standaard 4 5 5 2 3 2 4" xfId="18189" xr:uid="{00000000-0005-0000-0000-00002B720000}"/>
    <cellStyle name="Standaard 4 5 5 2 3 2 5" xfId="31189" xr:uid="{00000000-0005-0000-0000-00002C720000}"/>
    <cellStyle name="Standaard 4 5 5 2 3 3" xfId="6539" xr:uid="{00000000-0005-0000-0000-00002D720000}"/>
    <cellStyle name="Standaard 4 5 5 2 3 3 2" xfId="31192" xr:uid="{00000000-0005-0000-0000-00002E720000}"/>
    <cellStyle name="Standaard 4 5 5 2 3 4" xfId="13520" xr:uid="{00000000-0005-0000-0000-00002F720000}"/>
    <cellStyle name="Standaard 4 5 5 2 3 4 2" xfId="31193" xr:uid="{00000000-0005-0000-0000-000030720000}"/>
    <cellStyle name="Standaard 4 5 5 2 3 5" xfId="18188" xr:uid="{00000000-0005-0000-0000-000031720000}"/>
    <cellStyle name="Standaard 4 5 5 2 3 6" xfId="31188" xr:uid="{00000000-0005-0000-0000-000032720000}"/>
    <cellStyle name="Standaard 4 5 5 2 4" xfId="1095" xr:uid="{00000000-0005-0000-0000-000033720000}"/>
    <cellStyle name="Standaard 4 5 5 2 4 2" xfId="3426" xr:uid="{00000000-0005-0000-0000-000034720000}"/>
    <cellStyle name="Standaard 4 5 5 2 4 2 2" xfId="8093" xr:uid="{00000000-0005-0000-0000-000035720000}"/>
    <cellStyle name="Standaard 4 5 5 2 4 2 2 2" xfId="31196" xr:uid="{00000000-0005-0000-0000-000036720000}"/>
    <cellStyle name="Standaard 4 5 5 2 4 2 3" xfId="13523" xr:uid="{00000000-0005-0000-0000-000037720000}"/>
    <cellStyle name="Standaard 4 5 5 2 4 2 3 2" xfId="31197" xr:uid="{00000000-0005-0000-0000-000038720000}"/>
    <cellStyle name="Standaard 4 5 5 2 4 2 4" xfId="18191" xr:uid="{00000000-0005-0000-0000-000039720000}"/>
    <cellStyle name="Standaard 4 5 5 2 4 2 5" xfId="31195" xr:uid="{00000000-0005-0000-0000-00003A720000}"/>
    <cellStyle name="Standaard 4 5 5 2 4 3" xfId="5762" xr:uid="{00000000-0005-0000-0000-00003B720000}"/>
    <cellStyle name="Standaard 4 5 5 2 4 3 2" xfId="31198" xr:uid="{00000000-0005-0000-0000-00003C720000}"/>
    <cellStyle name="Standaard 4 5 5 2 4 4" xfId="13522" xr:uid="{00000000-0005-0000-0000-00003D720000}"/>
    <cellStyle name="Standaard 4 5 5 2 4 4 2" xfId="31199" xr:uid="{00000000-0005-0000-0000-00003E720000}"/>
    <cellStyle name="Standaard 4 5 5 2 4 5" xfId="18190" xr:uid="{00000000-0005-0000-0000-00003F720000}"/>
    <cellStyle name="Standaard 4 5 5 2 4 6" xfId="31194" xr:uid="{00000000-0005-0000-0000-000040720000}"/>
    <cellStyle name="Standaard 4 5 5 2 5" xfId="2649" xr:uid="{00000000-0005-0000-0000-000041720000}"/>
    <cellStyle name="Standaard 4 5 5 2 5 2" xfId="7316" xr:uid="{00000000-0005-0000-0000-000042720000}"/>
    <cellStyle name="Standaard 4 5 5 2 5 2 2" xfId="31201" xr:uid="{00000000-0005-0000-0000-000043720000}"/>
    <cellStyle name="Standaard 4 5 5 2 5 3" xfId="13524" xr:uid="{00000000-0005-0000-0000-000044720000}"/>
    <cellStyle name="Standaard 4 5 5 2 5 3 2" xfId="31202" xr:uid="{00000000-0005-0000-0000-000045720000}"/>
    <cellStyle name="Standaard 4 5 5 2 5 4" xfId="18192" xr:uid="{00000000-0005-0000-0000-000046720000}"/>
    <cellStyle name="Standaard 4 5 5 2 5 5" xfId="31200" xr:uid="{00000000-0005-0000-0000-000047720000}"/>
    <cellStyle name="Standaard 4 5 5 2 6" xfId="4985" xr:uid="{00000000-0005-0000-0000-000048720000}"/>
    <cellStyle name="Standaard 4 5 5 2 6 2" xfId="31203" xr:uid="{00000000-0005-0000-0000-000049720000}"/>
    <cellStyle name="Standaard 4 5 5 2 7" xfId="13513" xr:uid="{00000000-0005-0000-0000-00004A720000}"/>
    <cellStyle name="Standaard 4 5 5 2 7 2" xfId="31204" xr:uid="{00000000-0005-0000-0000-00004B720000}"/>
    <cellStyle name="Standaard 4 5 5 2 8" xfId="18181" xr:uid="{00000000-0005-0000-0000-00004C720000}"/>
    <cellStyle name="Standaard 4 5 5 2 9" xfId="31169" xr:uid="{00000000-0005-0000-0000-00004D720000}"/>
    <cellStyle name="Standaard 4 5 5 3" xfId="508" xr:uid="{00000000-0005-0000-0000-00004E720000}"/>
    <cellStyle name="Standaard 4 5 5 3 2" xfId="2066" xr:uid="{00000000-0005-0000-0000-00004F720000}"/>
    <cellStyle name="Standaard 4 5 5 3 2 2" xfId="4397" xr:uid="{00000000-0005-0000-0000-000050720000}"/>
    <cellStyle name="Standaard 4 5 5 3 2 2 2" xfId="9064" xr:uid="{00000000-0005-0000-0000-000051720000}"/>
    <cellStyle name="Standaard 4 5 5 3 2 2 2 2" xfId="31208" xr:uid="{00000000-0005-0000-0000-000052720000}"/>
    <cellStyle name="Standaard 4 5 5 3 2 2 3" xfId="13527" xr:uid="{00000000-0005-0000-0000-000053720000}"/>
    <cellStyle name="Standaard 4 5 5 3 2 2 3 2" xfId="31209" xr:uid="{00000000-0005-0000-0000-000054720000}"/>
    <cellStyle name="Standaard 4 5 5 3 2 2 4" xfId="18195" xr:uid="{00000000-0005-0000-0000-000055720000}"/>
    <cellStyle name="Standaard 4 5 5 3 2 2 5" xfId="31207" xr:uid="{00000000-0005-0000-0000-000056720000}"/>
    <cellStyle name="Standaard 4 5 5 3 2 3" xfId="6733" xr:uid="{00000000-0005-0000-0000-000057720000}"/>
    <cellStyle name="Standaard 4 5 5 3 2 3 2" xfId="31210" xr:uid="{00000000-0005-0000-0000-000058720000}"/>
    <cellStyle name="Standaard 4 5 5 3 2 4" xfId="13526" xr:uid="{00000000-0005-0000-0000-000059720000}"/>
    <cellStyle name="Standaard 4 5 5 3 2 4 2" xfId="31211" xr:uid="{00000000-0005-0000-0000-00005A720000}"/>
    <cellStyle name="Standaard 4 5 5 3 2 5" xfId="18194" xr:uid="{00000000-0005-0000-0000-00005B720000}"/>
    <cellStyle name="Standaard 4 5 5 3 2 6" xfId="31206" xr:uid="{00000000-0005-0000-0000-00005C720000}"/>
    <cellStyle name="Standaard 4 5 5 3 3" xfId="1289" xr:uid="{00000000-0005-0000-0000-00005D720000}"/>
    <cellStyle name="Standaard 4 5 5 3 3 2" xfId="3620" xr:uid="{00000000-0005-0000-0000-00005E720000}"/>
    <cellStyle name="Standaard 4 5 5 3 3 2 2" xfId="8287" xr:uid="{00000000-0005-0000-0000-00005F720000}"/>
    <cellStyle name="Standaard 4 5 5 3 3 2 2 2" xfId="31214" xr:uid="{00000000-0005-0000-0000-000060720000}"/>
    <cellStyle name="Standaard 4 5 5 3 3 2 3" xfId="13529" xr:uid="{00000000-0005-0000-0000-000061720000}"/>
    <cellStyle name="Standaard 4 5 5 3 3 2 3 2" xfId="31215" xr:uid="{00000000-0005-0000-0000-000062720000}"/>
    <cellStyle name="Standaard 4 5 5 3 3 2 4" xfId="18197" xr:uid="{00000000-0005-0000-0000-000063720000}"/>
    <cellStyle name="Standaard 4 5 5 3 3 2 5" xfId="31213" xr:uid="{00000000-0005-0000-0000-000064720000}"/>
    <cellStyle name="Standaard 4 5 5 3 3 3" xfId="5956" xr:uid="{00000000-0005-0000-0000-000065720000}"/>
    <cellStyle name="Standaard 4 5 5 3 3 3 2" xfId="31216" xr:uid="{00000000-0005-0000-0000-000066720000}"/>
    <cellStyle name="Standaard 4 5 5 3 3 4" xfId="13528" xr:uid="{00000000-0005-0000-0000-000067720000}"/>
    <cellStyle name="Standaard 4 5 5 3 3 4 2" xfId="31217" xr:uid="{00000000-0005-0000-0000-000068720000}"/>
    <cellStyle name="Standaard 4 5 5 3 3 5" xfId="18196" xr:uid="{00000000-0005-0000-0000-000069720000}"/>
    <cellStyle name="Standaard 4 5 5 3 3 6" xfId="31212" xr:uid="{00000000-0005-0000-0000-00006A720000}"/>
    <cellStyle name="Standaard 4 5 5 3 4" xfId="2843" xr:uid="{00000000-0005-0000-0000-00006B720000}"/>
    <cellStyle name="Standaard 4 5 5 3 4 2" xfId="7510" xr:uid="{00000000-0005-0000-0000-00006C720000}"/>
    <cellStyle name="Standaard 4 5 5 3 4 2 2" xfId="31219" xr:uid="{00000000-0005-0000-0000-00006D720000}"/>
    <cellStyle name="Standaard 4 5 5 3 4 3" xfId="13530" xr:uid="{00000000-0005-0000-0000-00006E720000}"/>
    <cellStyle name="Standaard 4 5 5 3 4 3 2" xfId="31220" xr:uid="{00000000-0005-0000-0000-00006F720000}"/>
    <cellStyle name="Standaard 4 5 5 3 4 4" xfId="18198" xr:uid="{00000000-0005-0000-0000-000070720000}"/>
    <cellStyle name="Standaard 4 5 5 3 4 5" xfId="31218" xr:uid="{00000000-0005-0000-0000-000071720000}"/>
    <cellStyle name="Standaard 4 5 5 3 5" xfId="5179" xr:uid="{00000000-0005-0000-0000-000072720000}"/>
    <cellStyle name="Standaard 4 5 5 3 5 2" xfId="31221" xr:uid="{00000000-0005-0000-0000-000073720000}"/>
    <cellStyle name="Standaard 4 5 5 3 6" xfId="13525" xr:uid="{00000000-0005-0000-0000-000074720000}"/>
    <cellStyle name="Standaard 4 5 5 3 6 2" xfId="31222" xr:uid="{00000000-0005-0000-0000-000075720000}"/>
    <cellStyle name="Standaard 4 5 5 3 7" xfId="18193" xr:uid="{00000000-0005-0000-0000-000076720000}"/>
    <cellStyle name="Standaard 4 5 5 3 8" xfId="31205" xr:uid="{00000000-0005-0000-0000-000077720000}"/>
    <cellStyle name="Standaard 4 5 5 4" xfId="1678" xr:uid="{00000000-0005-0000-0000-000078720000}"/>
    <cellStyle name="Standaard 4 5 5 4 2" xfId="4009" xr:uid="{00000000-0005-0000-0000-000079720000}"/>
    <cellStyle name="Standaard 4 5 5 4 2 2" xfId="8676" xr:uid="{00000000-0005-0000-0000-00007A720000}"/>
    <cellStyle name="Standaard 4 5 5 4 2 2 2" xfId="31225" xr:uid="{00000000-0005-0000-0000-00007B720000}"/>
    <cellStyle name="Standaard 4 5 5 4 2 3" xfId="13532" xr:uid="{00000000-0005-0000-0000-00007C720000}"/>
    <cellStyle name="Standaard 4 5 5 4 2 3 2" xfId="31226" xr:uid="{00000000-0005-0000-0000-00007D720000}"/>
    <cellStyle name="Standaard 4 5 5 4 2 4" xfId="18200" xr:uid="{00000000-0005-0000-0000-00007E720000}"/>
    <cellStyle name="Standaard 4 5 5 4 2 5" xfId="31224" xr:uid="{00000000-0005-0000-0000-00007F720000}"/>
    <cellStyle name="Standaard 4 5 5 4 3" xfId="6345" xr:uid="{00000000-0005-0000-0000-000080720000}"/>
    <cellStyle name="Standaard 4 5 5 4 3 2" xfId="31227" xr:uid="{00000000-0005-0000-0000-000081720000}"/>
    <cellStyle name="Standaard 4 5 5 4 4" xfId="13531" xr:uid="{00000000-0005-0000-0000-000082720000}"/>
    <cellStyle name="Standaard 4 5 5 4 4 2" xfId="31228" xr:uid="{00000000-0005-0000-0000-000083720000}"/>
    <cellStyle name="Standaard 4 5 5 4 5" xfId="18199" xr:uid="{00000000-0005-0000-0000-000084720000}"/>
    <cellStyle name="Standaard 4 5 5 4 6" xfId="31223" xr:uid="{00000000-0005-0000-0000-000085720000}"/>
    <cellStyle name="Standaard 4 5 5 5" xfId="901" xr:uid="{00000000-0005-0000-0000-000086720000}"/>
    <cellStyle name="Standaard 4 5 5 5 2" xfId="3232" xr:uid="{00000000-0005-0000-0000-000087720000}"/>
    <cellStyle name="Standaard 4 5 5 5 2 2" xfId="7899" xr:uid="{00000000-0005-0000-0000-000088720000}"/>
    <cellStyle name="Standaard 4 5 5 5 2 2 2" xfId="31231" xr:uid="{00000000-0005-0000-0000-000089720000}"/>
    <cellStyle name="Standaard 4 5 5 5 2 3" xfId="13534" xr:uid="{00000000-0005-0000-0000-00008A720000}"/>
    <cellStyle name="Standaard 4 5 5 5 2 3 2" xfId="31232" xr:uid="{00000000-0005-0000-0000-00008B720000}"/>
    <cellStyle name="Standaard 4 5 5 5 2 4" xfId="18202" xr:uid="{00000000-0005-0000-0000-00008C720000}"/>
    <cellStyle name="Standaard 4 5 5 5 2 5" xfId="31230" xr:uid="{00000000-0005-0000-0000-00008D720000}"/>
    <cellStyle name="Standaard 4 5 5 5 3" xfId="5568" xr:uid="{00000000-0005-0000-0000-00008E720000}"/>
    <cellStyle name="Standaard 4 5 5 5 3 2" xfId="31233" xr:uid="{00000000-0005-0000-0000-00008F720000}"/>
    <cellStyle name="Standaard 4 5 5 5 4" xfId="13533" xr:uid="{00000000-0005-0000-0000-000090720000}"/>
    <cellStyle name="Standaard 4 5 5 5 4 2" xfId="31234" xr:uid="{00000000-0005-0000-0000-000091720000}"/>
    <cellStyle name="Standaard 4 5 5 5 5" xfId="18201" xr:uid="{00000000-0005-0000-0000-000092720000}"/>
    <cellStyle name="Standaard 4 5 5 5 6" xfId="31229" xr:uid="{00000000-0005-0000-0000-000093720000}"/>
    <cellStyle name="Standaard 4 5 5 6" xfId="2455" xr:uid="{00000000-0005-0000-0000-000094720000}"/>
    <cellStyle name="Standaard 4 5 5 6 2" xfId="7122" xr:uid="{00000000-0005-0000-0000-000095720000}"/>
    <cellStyle name="Standaard 4 5 5 6 2 2" xfId="31236" xr:uid="{00000000-0005-0000-0000-000096720000}"/>
    <cellStyle name="Standaard 4 5 5 6 3" xfId="13535" xr:uid="{00000000-0005-0000-0000-000097720000}"/>
    <cellStyle name="Standaard 4 5 5 6 3 2" xfId="31237" xr:uid="{00000000-0005-0000-0000-000098720000}"/>
    <cellStyle name="Standaard 4 5 5 6 4" xfId="18203" xr:uid="{00000000-0005-0000-0000-000099720000}"/>
    <cellStyle name="Standaard 4 5 5 6 5" xfId="31235" xr:uid="{00000000-0005-0000-0000-00009A720000}"/>
    <cellStyle name="Standaard 4 5 5 7" xfId="4791" xr:uid="{00000000-0005-0000-0000-00009B720000}"/>
    <cellStyle name="Standaard 4 5 5 7 2" xfId="31238" xr:uid="{00000000-0005-0000-0000-00009C720000}"/>
    <cellStyle name="Standaard 4 5 5 8" xfId="13512" xr:uid="{00000000-0005-0000-0000-00009D720000}"/>
    <cellStyle name="Standaard 4 5 5 8 2" xfId="31239" xr:uid="{00000000-0005-0000-0000-00009E720000}"/>
    <cellStyle name="Standaard 4 5 5 9" xfId="18180" xr:uid="{00000000-0005-0000-0000-00009F720000}"/>
    <cellStyle name="Standaard 4 5 6" xfId="290" xr:uid="{00000000-0005-0000-0000-0000A0720000}"/>
    <cellStyle name="Standaard 4 5 6 2" xfId="681" xr:uid="{00000000-0005-0000-0000-0000A1720000}"/>
    <cellStyle name="Standaard 4 5 6 2 2" xfId="2239" xr:uid="{00000000-0005-0000-0000-0000A2720000}"/>
    <cellStyle name="Standaard 4 5 6 2 2 2" xfId="4570" xr:uid="{00000000-0005-0000-0000-0000A3720000}"/>
    <cellStyle name="Standaard 4 5 6 2 2 2 2" xfId="9237" xr:uid="{00000000-0005-0000-0000-0000A4720000}"/>
    <cellStyle name="Standaard 4 5 6 2 2 2 2 2" xfId="31244" xr:uid="{00000000-0005-0000-0000-0000A5720000}"/>
    <cellStyle name="Standaard 4 5 6 2 2 2 3" xfId="13539" xr:uid="{00000000-0005-0000-0000-0000A6720000}"/>
    <cellStyle name="Standaard 4 5 6 2 2 2 3 2" xfId="31245" xr:uid="{00000000-0005-0000-0000-0000A7720000}"/>
    <cellStyle name="Standaard 4 5 6 2 2 2 4" xfId="18207" xr:uid="{00000000-0005-0000-0000-0000A8720000}"/>
    <cellStyle name="Standaard 4 5 6 2 2 2 5" xfId="31243" xr:uid="{00000000-0005-0000-0000-0000A9720000}"/>
    <cellStyle name="Standaard 4 5 6 2 2 3" xfId="6906" xr:uid="{00000000-0005-0000-0000-0000AA720000}"/>
    <cellStyle name="Standaard 4 5 6 2 2 3 2" xfId="31246" xr:uid="{00000000-0005-0000-0000-0000AB720000}"/>
    <cellStyle name="Standaard 4 5 6 2 2 4" xfId="13538" xr:uid="{00000000-0005-0000-0000-0000AC720000}"/>
    <cellStyle name="Standaard 4 5 6 2 2 4 2" xfId="31247" xr:uid="{00000000-0005-0000-0000-0000AD720000}"/>
    <cellStyle name="Standaard 4 5 6 2 2 5" xfId="18206" xr:uid="{00000000-0005-0000-0000-0000AE720000}"/>
    <cellStyle name="Standaard 4 5 6 2 2 6" xfId="31242" xr:uid="{00000000-0005-0000-0000-0000AF720000}"/>
    <cellStyle name="Standaard 4 5 6 2 3" xfId="1462" xr:uid="{00000000-0005-0000-0000-0000B0720000}"/>
    <cellStyle name="Standaard 4 5 6 2 3 2" xfId="3793" xr:uid="{00000000-0005-0000-0000-0000B1720000}"/>
    <cellStyle name="Standaard 4 5 6 2 3 2 2" xfId="8460" xr:uid="{00000000-0005-0000-0000-0000B2720000}"/>
    <cellStyle name="Standaard 4 5 6 2 3 2 2 2" xfId="31250" xr:uid="{00000000-0005-0000-0000-0000B3720000}"/>
    <cellStyle name="Standaard 4 5 6 2 3 2 3" xfId="13541" xr:uid="{00000000-0005-0000-0000-0000B4720000}"/>
    <cellStyle name="Standaard 4 5 6 2 3 2 3 2" xfId="31251" xr:uid="{00000000-0005-0000-0000-0000B5720000}"/>
    <cellStyle name="Standaard 4 5 6 2 3 2 4" xfId="18209" xr:uid="{00000000-0005-0000-0000-0000B6720000}"/>
    <cellStyle name="Standaard 4 5 6 2 3 2 5" xfId="31249" xr:uid="{00000000-0005-0000-0000-0000B7720000}"/>
    <cellStyle name="Standaard 4 5 6 2 3 3" xfId="6129" xr:uid="{00000000-0005-0000-0000-0000B8720000}"/>
    <cellStyle name="Standaard 4 5 6 2 3 3 2" xfId="31252" xr:uid="{00000000-0005-0000-0000-0000B9720000}"/>
    <cellStyle name="Standaard 4 5 6 2 3 4" xfId="13540" xr:uid="{00000000-0005-0000-0000-0000BA720000}"/>
    <cellStyle name="Standaard 4 5 6 2 3 4 2" xfId="31253" xr:uid="{00000000-0005-0000-0000-0000BB720000}"/>
    <cellStyle name="Standaard 4 5 6 2 3 5" xfId="18208" xr:uid="{00000000-0005-0000-0000-0000BC720000}"/>
    <cellStyle name="Standaard 4 5 6 2 3 6" xfId="31248" xr:uid="{00000000-0005-0000-0000-0000BD720000}"/>
    <cellStyle name="Standaard 4 5 6 2 4" xfId="3016" xr:uid="{00000000-0005-0000-0000-0000BE720000}"/>
    <cellStyle name="Standaard 4 5 6 2 4 2" xfId="7683" xr:uid="{00000000-0005-0000-0000-0000BF720000}"/>
    <cellStyle name="Standaard 4 5 6 2 4 2 2" xfId="31255" xr:uid="{00000000-0005-0000-0000-0000C0720000}"/>
    <cellStyle name="Standaard 4 5 6 2 4 3" xfId="13542" xr:uid="{00000000-0005-0000-0000-0000C1720000}"/>
    <cellStyle name="Standaard 4 5 6 2 4 3 2" xfId="31256" xr:uid="{00000000-0005-0000-0000-0000C2720000}"/>
    <cellStyle name="Standaard 4 5 6 2 4 4" xfId="18210" xr:uid="{00000000-0005-0000-0000-0000C3720000}"/>
    <cellStyle name="Standaard 4 5 6 2 4 5" xfId="31254" xr:uid="{00000000-0005-0000-0000-0000C4720000}"/>
    <cellStyle name="Standaard 4 5 6 2 5" xfId="5352" xr:uid="{00000000-0005-0000-0000-0000C5720000}"/>
    <cellStyle name="Standaard 4 5 6 2 5 2" xfId="31257" xr:uid="{00000000-0005-0000-0000-0000C6720000}"/>
    <cellStyle name="Standaard 4 5 6 2 6" xfId="13537" xr:uid="{00000000-0005-0000-0000-0000C7720000}"/>
    <cellStyle name="Standaard 4 5 6 2 6 2" xfId="31258" xr:uid="{00000000-0005-0000-0000-0000C8720000}"/>
    <cellStyle name="Standaard 4 5 6 2 7" xfId="18205" xr:uid="{00000000-0005-0000-0000-0000C9720000}"/>
    <cellStyle name="Standaard 4 5 6 2 8" xfId="31241" xr:uid="{00000000-0005-0000-0000-0000CA720000}"/>
    <cellStyle name="Standaard 4 5 6 3" xfId="1851" xr:uid="{00000000-0005-0000-0000-0000CB720000}"/>
    <cellStyle name="Standaard 4 5 6 3 2" xfId="4182" xr:uid="{00000000-0005-0000-0000-0000CC720000}"/>
    <cellStyle name="Standaard 4 5 6 3 2 2" xfId="8849" xr:uid="{00000000-0005-0000-0000-0000CD720000}"/>
    <cellStyle name="Standaard 4 5 6 3 2 2 2" xfId="31261" xr:uid="{00000000-0005-0000-0000-0000CE720000}"/>
    <cellStyle name="Standaard 4 5 6 3 2 3" xfId="13544" xr:uid="{00000000-0005-0000-0000-0000CF720000}"/>
    <cellStyle name="Standaard 4 5 6 3 2 3 2" xfId="31262" xr:uid="{00000000-0005-0000-0000-0000D0720000}"/>
    <cellStyle name="Standaard 4 5 6 3 2 4" xfId="18212" xr:uid="{00000000-0005-0000-0000-0000D1720000}"/>
    <cellStyle name="Standaard 4 5 6 3 2 5" xfId="31260" xr:uid="{00000000-0005-0000-0000-0000D2720000}"/>
    <cellStyle name="Standaard 4 5 6 3 3" xfId="6518" xr:uid="{00000000-0005-0000-0000-0000D3720000}"/>
    <cellStyle name="Standaard 4 5 6 3 3 2" xfId="31263" xr:uid="{00000000-0005-0000-0000-0000D4720000}"/>
    <cellStyle name="Standaard 4 5 6 3 4" xfId="13543" xr:uid="{00000000-0005-0000-0000-0000D5720000}"/>
    <cellStyle name="Standaard 4 5 6 3 4 2" xfId="31264" xr:uid="{00000000-0005-0000-0000-0000D6720000}"/>
    <cellStyle name="Standaard 4 5 6 3 5" xfId="18211" xr:uid="{00000000-0005-0000-0000-0000D7720000}"/>
    <cellStyle name="Standaard 4 5 6 3 6" xfId="31259" xr:uid="{00000000-0005-0000-0000-0000D8720000}"/>
    <cellStyle name="Standaard 4 5 6 4" xfId="1074" xr:uid="{00000000-0005-0000-0000-0000D9720000}"/>
    <cellStyle name="Standaard 4 5 6 4 2" xfId="3405" xr:uid="{00000000-0005-0000-0000-0000DA720000}"/>
    <cellStyle name="Standaard 4 5 6 4 2 2" xfId="8072" xr:uid="{00000000-0005-0000-0000-0000DB720000}"/>
    <cellStyle name="Standaard 4 5 6 4 2 2 2" xfId="31267" xr:uid="{00000000-0005-0000-0000-0000DC720000}"/>
    <cellStyle name="Standaard 4 5 6 4 2 3" xfId="13546" xr:uid="{00000000-0005-0000-0000-0000DD720000}"/>
    <cellStyle name="Standaard 4 5 6 4 2 3 2" xfId="31268" xr:uid="{00000000-0005-0000-0000-0000DE720000}"/>
    <cellStyle name="Standaard 4 5 6 4 2 4" xfId="18214" xr:uid="{00000000-0005-0000-0000-0000DF720000}"/>
    <cellStyle name="Standaard 4 5 6 4 2 5" xfId="31266" xr:uid="{00000000-0005-0000-0000-0000E0720000}"/>
    <cellStyle name="Standaard 4 5 6 4 3" xfId="5741" xr:uid="{00000000-0005-0000-0000-0000E1720000}"/>
    <cellStyle name="Standaard 4 5 6 4 3 2" xfId="31269" xr:uid="{00000000-0005-0000-0000-0000E2720000}"/>
    <cellStyle name="Standaard 4 5 6 4 4" xfId="13545" xr:uid="{00000000-0005-0000-0000-0000E3720000}"/>
    <cellStyle name="Standaard 4 5 6 4 4 2" xfId="31270" xr:uid="{00000000-0005-0000-0000-0000E4720000}"/>
    <cellStyle name="Standaard 4 5 6 4 5" xfId="18213" xr:uid="{00000000-0005-0000-0000-0000E5720000}"/>
    <cellStyle name="Standaard 4 5 6 4 6" xfId="31265" xr:uid="{00000000-0005-0000-0000-0000E6720000}"/>
    <cellStyle name="Standaard 4 5 6 5" xfId="2628" xr:uid="{00000000-0005-0000-0000-0000E7720000}"/>
    <cellStyle name="Standaard 4 5 6 5 2" xfId="7295" xr:uid="{00000000-0005-0000-0000-0000E8720000}"/>
    <cellStyle name="Standaard 4 5 6 5 2 2" xfId="31272" xr:uid="{00000000-0005-0000-0000-0000E9720000}"/>
    <cellStyle name="Standaard 4 5 6 5 3" xfId="13547" xr:uid="{00000000-0005-0000-0000-0000EA720000}"/>
    <cellStyle name="Standaard 4 5 6 5 3 2" xfId="31273" xr:uid="{00000000-0005-0000-0000-0000EB720000}"/>
    <cellStyle name="Standaard 4 5 6 5 4" xfId="18215" xr:uid="{00000000-0005-0000-0000-0000EC720000}"/>
    <cellStyle name="Standaard 4 5 6 5 5" xfId="31271" xr:uid="{00000000-0005-0000-0000-0000ED720000}"/>
    <cellStyle name="Standaard 4 5 6 6" xfId="4964" xr:uid="{00000000-0005-0000-0000-0000EE720000}"/>
    <cellStyle name="Standaard 4 5 6 6 2" xfId="31274" xr:uid="{00000000-0005-0000-0000-0000EF720000}"/>
    <cellStyle name="Standaard 4 5 6 7" xfId="13536" xr:uid="{00000000-0005-0000-0000-0000F0720000}"/>
    <cellStyle name="Standaard 4 5 6 7 2" xfId="31275" xr:uid="{00000000-0005-0000-0000-0000F1720000}"/>
    <cellStyle name="Standaard 4 5 6 8" xfId="18204" xr:uid="{00000000-0005-0000-0000-0000F2720000}"/>
    <cellStyle name="Standaard 4 5 6 9" xfId="31240" xr:uid="{00000000-0005-0000-0000-0000F3720000}"/>
    <cellStyle name="Standaard 4 5 7" xfId="487" xr:uid="{00000000-0005-0000-0000-0000F4720000}"/>
    <cellStyle name="Standaard 4 5 7 2" xfId="2045" xr:uid="{00000000-0005-0000-0000-0000F5720000}"/>
    <cellStyle name="Standaard 4 5 7 2 2" xfId="4376" xr:uid="{00000000-0005-0000-0000-0000F6720000}"/>
    <cellStyle name="Standaard 4 5 7 2 2 2" xfId="9043" xr:uid="{00000000-0005-0000-0000-0000F7720000}"/>
    <cellStyle name="Standaard 4 5 7 2 2 2 2" xfId="31279" xr:uid="{00000000-0005-0000-0000-0000F8720000}"/>
    <cellStyle name="Standaard 4 5 7 2 2 3" xfId="13550" xr:uid="{00000000-0005-0000-0000-0000F9720000}"/>
    <cellStyle name="Standaard 4 5 7 2 2 3 2" xfId="31280" xr:uid="{00000000-0005-0000-0000-0000FA720000}"/>
    <cellStyle name="Standaard 4 5 7 2 2 4" xfId="18218" xr:uid="{00000000-0005-0000-0000-0000FB720000}"/>
    <cellStyle name="Standaard 4 5 7 2 2 5" xfId="31278" xr:uid="{00000000-0005-0000-0000-0000FC720000}"/>
    <cellStyle name="Standaard 4 5 7 2 3" xfId="6712" xr:uid="{00000000-0005-0000-0000-0000FD720000}"/>
    <cellStyle name="Standaard 4 5 7 2 3 2" xfId="31281" xr:uid="{00000000-0005-0000-0000-0000FE720000}"/>
    <cellStyle name="Standaard 4 5 7 2 4" xfId="13549" xr:uid="{00000000-0005-0000-0000-0000FF720000}"/>
    <cellStyle name="Standaard 4 5 7 2 4 2" xfId="31282" xr:uid="{00000000-0005-0000-0000-000000730000}"/>
    <cellStyle name="Standaard 4 5 7 2 5" xfId="18217" xr:uid="{00000000-0005-0000-0000-000001730000}"/>
    <cellStyle name="Standaard 4 5 7 2 6" xfId="31277" xr:uid="{00000000-0005-0000-0000-000002730000}"/>
    <cellStyle name="Standaard 4 5 7 3" xfId="1268" xr:uid="{00000000-0005-0000-0000-000003730000}"/>
    <cellStyle name="Standaard 4 5 7 3 2" xfId="3599" xr:uid="{00000000-0005-0000-0000-000004730000}"/>
    <cellStyle name="Standaard 4 5 7 3 2 2" xfId="8266" xr:uid="{00000000-0005-0000-0000-000005730000}"/>
    <cellStyle name="Standaard 4 5 7 3 2 2 2" xfId="31285" xr:uid="{00000000-0005-0000-0000-000006730000}"/>
    <cellStyle name="Standaard 4 5 7 3 2 3" xfId="13552" xr:uid="{00000000-0005-0000-0000-000007730000}"/>
    <cellStyle name="Standaard 4 5 7 3 2 3 2" xfId="31286" xr:uid="{00000000-0005-0000-0000-000008730000}"/>
    <cellStyle name="Standaard 4 5 7 3 2 4" xfId="18220" xr:uid="{00000000-0005-0000-0000-000009730000}"/>
    <cellStyle name="Standaard 4 5 7 3 2 5" xfId="31284" xr:uid="{00000000-0005-0000-0000-00000A730000}"/>
    <cellStyle name="Standaard 4 5 7 3 3" xfId="5935" xr:uid="{00000000-0005-0000-0000-00000B730000}"/>
    <cellStyle name="Standaard 4 5 7 3 3 2" xfId="31287" xr:uid="{00000000-0005-0000-0000-00000C730000}"/>
    <cellStyle name="Standaard 4 5 7 3 4" xfId="13551" xr:uid="{00000000-0005-0000-0000-00000D730000}"/>
    <cellStyle name="Standaard 4 5 7 3 4 2" xfId="31288" xr:uid="{00000000-0005-0000-0000-00000E730000}"/>
    <cellStyle name="Standaard 4 5 7 3 5" xfId="18219" xr:uid="{00000000-0005-0000-0000-00000F730000}"/>
    <cellStyle name="Standaard 4 5 7 3 6" xfId="31283" xr:uid="{00000000-0005-0000-0000-000010730000}"/>
    <cellStyle name="Standaard 4 5 7 4" xfId="2822" xr:uid="{00000000-0005-0000-0000-000011730000}"/>
    <cellStyle name="Standaard 4 5 7 4 2" xfId="7489" xr:uid="{00000000-0005-0000-0000-000012730000}"/>
    <cellStyle name="Standaard 4 5 7 4 2 2" xfId="31290" xr:uid="{00000000-0005-0000-0000-000013730000}"/>
    <cellStyle name="Standaard 4 5 7 4 3" xfId="13553" xr:uid="{00000000-0005-0000-0000-000014730000}"/>
    <cellStyle name="Standaard 4 5 7 4 3 2" xfId="31291" xr:uid="{00000000-0005-0000-0000-000015730000}"/>
    <cellStyle name="Standaard 4 5 7 4 4" xfId="18221" xr:uid="{00000000-0005-0000-0000-000016730000}"/>
    <cellStyle name="Standaard 4 5 7 4 5" xfId="31289" xr:uid="{00000000-0005-0000-0000-000017730000}"/>
    <cellStyle name="Standaard 4 5 7 5" xfId="5158" xr:uid="{00000000-0005-0000-0000-000018730000}"/>
    <cellStyle name="Standaard 4 5 7 5 2" xfId="31292" xr:uid="{00000000-0005-0000-0000-000019730000}"/>
    <cellStyle name="Standaard 4 5 7 6" xfId="13548" xr:uid="{00000000-0005-0000-0000-00001A730000}"/>
    <cellStyle name="Standaard 4 5 7 6 2" xfId="31293" xr:uid="{00000000-0005-0000-0000-00001B730000}"/>
    <cellStyle name="Standaard 4 5 7 7" xfId="18216" xr:uid="{00000000-0005-0000-0000-00001C730000}"/>
    <cellStyle name="Standaard 4 5 7 8" xfId="31276" xr:uid="{00000000-0005-0000-0000-00001D730000}"/>
    <cellStyle name="Standaard 4 5 8" xfId="1657" xr:uid="{00000000-0005-0000-0000-00001E730000}"/>
    <cellStyle name="Standaard 4 5 8 2" xfId="3988" xr:uid="{00000000-0005-0000-0000-00001F730000}"/>
    <cellStyle name="Standaard 4 5 8 2 2" xfId="8655" xr:uid="{00000000-0005-0000-0000-000020730000}"/>
    <cellStyle name="Standaard 4 5 8 2 2 2" xfId="31296" xr:uid="{00000000-0005-0000-0000-000021730000}"/>
    <cellStyle name="Standaard 4 5 8 2 3" xfId="13555" xr:uid="{00000000-0005-0000-0000-000022730000}"/>
    <cellStyle name="Standaard 4 5 8 2 3 2" xfId="31297" xr:uid="{00000000-0005-0000-0000-000023730000}"/>
    <cellStyle name="Standaard 4 5 8 2 4" xfId="18223" xr:uid="{00000000-0005-0000-0000-000024730000}"/>
    <cellStyle name="Standaard 4 5 8 2 5" xfId="31295" xr:uid="{00000000-0005-0000-0000-000025730000}"/>
    <cellStyle name="Standaard 4 5 8 3" xfId="6324" xr:uid="{00000000-0005-0000-0000-000026730000}"/>
    <cellStyle name="Standaard 4 5 8 3 2" xfId="31298" xr:uid="{00000000-0005-0000-0000-000027730000}"/>
    <cellStyle name="Standaard 4 5 8 4" xfId="13554" xr:uid="{00000000-0005-0000-0000-000028730000}"/>
    <cellStyle name="Standaard 4 5 8 4 2" xfId="31299" xr:uid="{00000000-0005-0000-0000-000029730000}"/>
    <cellStyle name="Standaard 4 5 8 5" xfId="18222" xr:uid="{00000000-0005-0000-0000-00002A730000}"/>
    <cellStyle name="Standaard 4 5 8 6" xfId="31294" xr:uid="{00000000-0005-0000-0000-00002B730000}"/>
    <cellStyle name="Standaard 4 5 9" xfId="880" xr:uid="{00000000-0005-0000-0000-00002C730000}"/>
    <cellStyle name="Standaard 4 5 9 2" xfId="3211" xr:uid="{00000000-0005-0000-0000-00002D730000}"/>
    <cellStyle name="Standaard 4 5 9 2 2" xfId="7878" xr:uid="{00000000-0005-0000-0000-00002E730000}"/>
    <cellStyle name="Standaard 4 5 9 2 2 2" xfId="31302" xr:uid="{00000000-0005-0000-0000-00002F730000}"/>
    <cellStyle name="Standaard 4 5 9 2 3" xfId="13557" xr:uid="{00000000-0005-0000-0000-000030730000}"/>
    <cellStyle name="Standaard 4 5 9 2 3 2" xfId="31303" xr:uid="{00000000-0005-0000-0000-000031730000}"/>
    <cellStyle name="Standaard 4 5 9 2 4" xfId="18225" xr:uid="{00000000-0005-0000-0000-000032730000}"/>
    <cellStyle name="Standaard 4 5 9 2 5" xfId="31301" xr:uid="{00000000-0005-0000-0000-000033730000}"/>
    <cellStyle name="Standaard 4 5 9 3" xfId="5547" xr:uid="{00000000-0005-0000-0000-000034730000}"/>
    <cellStyle name="Standaard 4 5 9 3 2" xfId="31304" xr:uid="{00000000-0005-0000-0000-000035730000}"/>
    <cellStyle name="Standaard 4 5 9 4" xfId="13556" xr:uid="{00000000-0005-0000-0000-000036730000}"/>
    <cellStyle name="Standaard 4 5 9 4 2" xfId="31305" xr:uid="{00000000-0005-0000-0000-000037730000}"/>
    <cellStyle name="Standaard 4 5 9 5" xfId="18224" xr:uid="{00000000-0005-0000-0000-000038730000}"/>
    <cellStyle name="Standaard 4 5 9 6" xfId="31300" xr:uid="{00000000-0005-0000-0000-000039730000}"/>
    <cellStyle name="Standaard 4 6" xfId="98" xr:uid="{00000000-0005-0000-0000-00003A730000}"/>
    <cellStyle name="Standaard 4 6 10" xfId="2438" xr:uid="{00000000-0005-0000-0000-00003B730000}"/>
    <cellStyle name="Standaard 4 6 10 2" xfId="7105" xr:uid="{00000000-0005-0000-0000-00003C730000}"/>
    <cellStyle name="Standaard 4 6 10 2 2" xfId="31308" xr:uid="{00000000-0005-0000-0000-00003D730000}"/>
    <cellStyle name="Standaard 4 6 10 3" xfId="13559" xr:uid="{00000000-0005-0000-0000-00003E730000}"/>
    <cellStyle name="Standaard 4 6 10 3 2" xfId="31309" xr:uid="{00000000-0005-0000-0000-00003F730000}"/>
    <cellStyle name="Standaard 4 6 10 4" xfId="18227" xr:uid="{00000000-0005-0000-0000-000040730000}"/>
    <cellStyle name="Standaard 4 6 10 5" xfId="31307" xr:uid="{00000000-0005-0000-0000-000041730000}"/>
    <cellStyle name="Standaard 4 6 11" xfId="4698" xr:uid="{00000000-0005-0000-0000-000042730000}"/>
    <cellStyle name="Standaard 4 6 11 2" xfId="31310" xr:uid="{00000000-0005-0000-0000-000043730000}"/>
    <cellStyle name="Standaard 4 6 12" xfId="13558" xr:uid="{00000000-0005-0000-0000-000044730000}"/>
    <cellStyle name="Standaard 4 6 12 2" xfId="31311" xr:uid="{00000000-0005-0000-0000-000045730000}"/>
    <cellStyle name="Standaard 4 6 13" xfId="18226" xr:uid="{00000000-0005-0000-0000-000046730000}"/>
    <cellStyle name="Standaard 4 6 14" xfId="31306" xr:uid="{00000000-0005-0000-0000-000047730000}"/>
    <cellStyle name="Standaard 4 6 2" xfId="99" xr:uid="{00000000-0005-0000-0000-000048730000}"/>
    <cellStyle name="Standaard 4 6 2 10" xfId="18228" xr:uid="{00000000-0005-0000-0000-000049730000}"/>
    <cellStyle name="Standaard 4 6 2 11" xfId="31312" xr:uid="{00000000-0005-0000-0000-00004A730000}"/>
    <cellStyle name="Standaard 4 6 2 2" xfId="165" xr:uid="{00000000-0005-0000-0000-00004B730000}"/>
    <cellStyle name="Standaard 4 6 2 2 10" xfId="31313" xr:uid="{00000000-0005-0000-0000-00004C730000}"/>
    <cellStyle name="Standaard 4 6 2 2 2" xfId="359" xr:uid="{00000000-0005-0000-0000-00004D730000}"/>
    <cellStyle name="Standaard 4 6 2 2 2 2" xfId="750" xr:uid="{00000000-0005-0000-0000-00004E730000}"/>
    <cellStyle name="Standaard 4 6 2 2 2 2 2" xfId="2308" xr:uid="{00000000-0005-0000-0000-00004F730000}"/>
    <cellStyle name="Standaard 4 6 2 2 2 2 2 2" xfId="4639" xr:uid="{00000000-0005-0000-0000-000050730000}"/>
    <cellStyle name="Standaard 4 6 2 2 2 2 2 2 2" xfId="9306" xr:uid="{00000000-0005-0000-0000-000051730000}"/>
    <cellStyle name="Standaard 4 6 2 2 2 2 2 2 2 2" xfId="31318" xr:uid="{00000000-0005-0000-0000-000052730000}"/>
    <cellStyle name="Standaard 4 6 2 2 2 2 2 2 3" xfId="13565" xr:uid="{00000000-0005-0000-0000-000053730000}"/>
    <cellStyle name="Standaard 4 6 2 2 2 2 2 2 3 2" xfId="31319" xr:uid="{00000000-0005-0000-0000-000054730000}"/>
    <cellStyle name="Standaard 4 6 2 2 2 2 2 2 4" xfId="18233" xr:uid="{00000000-0005-0000-0000-000055730000}"/>
    <cellStyle name="Standaard 4 6 2 2 2 2 2 2 5" xfId="31317" xr:uid="{00000000-0005-0000-0000-000056730000}"/>
    <cellStyle name="Standaard 4 6 2 2 2 2 2 3" xfId="6975" xr:uid="{00000000-0005-0000-0000-000057730000}"/>
    <cellStyle name="Standaard 4 6 2 2 2 2 2 3 2" xfId="31320" xr:uid="{00000000-0005-0000-0000-000058730000}"/>
    <cellStyle name="Standaard 4 6 2 2 2 2 2 4" xfId="13564" xr:uid="{00000000-0005-0000-0000-000059730000}"/>
    <cellStyle name="Standaard 4 6 2 2 2 2 2 4 2" xfId="31321" xr:uid="{00000000-0005-0000-0000-00005A730000}"/>
    <cellStyle name="Standaard 4 6 2 2 2 2 2 5" xfId="18232" xr:uid="{00000000-0005-0000-0000-00005B730000}"/>
    <cellStyle name="Standaard 4 6 2 2 2 2 2 6" xfId="31316" xr:uid="{00000000-0005-0000-0000-00005C730000}"/>
    <cellStyle name="Standaard 4 6 2 2 2 2 3" xfId="1531" xr:uid="{00000000-0005-0000-0000-00005D730000}"/>
    <cellStyle name="Standaard 4 6 2 2 2 2 3 2" xfId="3862" xr:uid="{00000000-0005-0000-0000-00005E730000}"/>
    <cellStyle name="Standaard 4 6 2 2 2 2 3 2 2" xfId="8529" xr:uid="{00000000-0005-0000-0000-00005F730000}"/>
    <cellStyle name="Standaard 4 6 2 2 2 2 3 2 2 2" xfId="31324" xr:uid="{00000000-0005-0000-0000-000060730000}"/>
    <cellStyle name="Standaard 4 6 2 2 2 2 3 2 3" xfId="13567" xr:uid="{00000000-0005-0000-0000-000061730000}"/>
    <cellStyle name="Standaard 4 6 2 2 2 2 3 2 3 2" xfId="31325" xr:uid="{00000000-0005-0000-0000-000062730000}"/>
    <cellStyle name="Standaard 4 6 2 2 2 2 3 2 4" xfId="18235" xr:uid="{00000000-0005-0000-0000-000063730000}"/>
    <cellStyle name="Standaard 4 6 2 2 2 2 3 2 5" xfId="31323" xr:uid="{00000000-0005-0000-0000-000064730000}"/>
    <cellStyle name="Standaard 4 6 2 2 2 2 3 3" xfId="6198" xr:uid="{00000000-0005-0000-0000-000065730000}"/>
    <cellStyle name="Standaard 4 6 2 2 2 2 3 3 2" xfId="31326" xr:uid="{00000000-0005-0000-0000-000066730000}"/>
    <cellStyle name="Standaard 4 6 2 2 2 2 3 4" xfId="13566" xr:uid="{00000000-0005-0000-0000-000067730000}"/>
    <cellStyle name="Standaard 4 6 2 2 2 2 3 4 2" xfId="31327" xr:uid="{00000000-0005-0000-0000-000068730000}"/>
    <cellStyle name="Standaard 4 6 2 2 2 2 3 5" xfId="18234" xr:uid="{00000000-0005-0000-0000-000069730000}"/>
    <cellStyle name="Standaard 4 6 2 2 2 2 3 6" xfId="31322" xr:uid="{00000000-0005-0000-0000-00006A730000}"/>
    <cellStyle name="Standaard 4 6 2 2 2 2 4" xfId="3085" xr:uid="{00000000-0005-0000-0000-00006B730000}"/>
    <cellStyle name="Standaard 4 6 2 2 2 2 4 2" xfId="7752" xr:uid="{00000000-0005-0000-0000-00006C730000}"/>
    <cellStyle name="Standaard 4 6 2 2 2 2 4 2 2" xfId="31329" xr:uid="{00000000-0005-0000-0000-00006D730000}"/>
    <cellStyle name="Standaard 4 6 2 2 2 2 4 3" xfId="13568" xr:uid="{00000000-0005-0000-0000-00006E730000}"/>
    <cellStyle name="Standaard 4 6 2 2 2 2 4 3 2" xfId="31330" xr:uid="{00000000-0005-0000-0000-00006F730000}"/>
    <cellStyle name="Standaard 4 6 2 2 2 2 4 4" xfId="18236" xr:uid="{00000000-0005-0000-0000-000070730000}"/>
    <cellStyle name="Standaard 4 6 2 2 2 2 4 5" xfId="31328" xr:uid="{00000000-0005-0000-0000-000071730000}"/>
    <cellStyle name="Standaard 4 6 2 2 2 2 5" xfId="5421" xr:uid="{00000000-0005-0000-0000-000072730000}"/>
    <cellStyle name="Standaard 4 6 2 2 2 2 5 2" xfId="31331" xr:uid="{00000000-0005-0000-0000-000073730000}"/>
    <cellStyle name="Standaard 4 6 2 2 2 2 6" xfId="13563" xr:uid="{00000000-0005-0000-0000-000074730000}"/>
    <cellStyle name="Standaard 4 6 2 2 2 2 6 2" xfId="31332" xr:uid="{00000000-0005-0000-0000-000075730000}"/>
    <cellStyle name="Standaard 4 6 2 2 2 2 7" xfId="18231" xr:uid="{00000000-0005-0000-0000-000076730000}"/>
    <cellStyle name="Standaard 4 6 2 2 2 2 8" xfId="31315" xr:uid="{00000000-0005-0000-0000-000077730000}"/>
    <cellStyle name="Standaard 4 6 2 2 2 3" xfId="1920" xr:uid="{00000000-0005-0000-0000-000078730000}"/>
    <cellStyle name="Standaard 4 6 2 2 2 3 2" xfId="4251" xr:uid="{00000000-0005-0000-0000-000079730000}"/>
    <cellStyle name="Standaard 4 6 2 2 2 3 2 2" xfId="8918" xr:uid="{00000000-0005-0000-0000-00007A730000}"/>
    <cellStyle name="Standaard 4 6 2 2 2 3 2 2 2" xfId="31335" xr:uid="{00000000-0005-0000-0000-00007B730000}"/>
    <cellStyle name="Standaard 4 6 2 2 2 3 2 3" xfId="13570" xr:uid="{00000000-0005-0000-0000-00007C730000}"/>
    <cellStyle name="Standaard 4 6 2 2 2 3 2 3 2" xfId="31336" xr:uid="{00000000-0005-0000-0000-00007D730000}"/>
    <cellStyle name="Standaard 4 6 2 2 2 3 2 4" xfId="18238" xr:uid="{00000000-0005-0000-0000-00007E730000}"/>
    <cellStyle name="Standaard 4 6 2 2 2 3 2 5" xfId="31334" xr:uid="{00000000-0005-0000-0000-00007F730000}"/>
    <cellStyle name="Standaard 4 6 2 2 2 3 3" xfId="6587" xr:uid="{00000000-0005-0000-0000-000080730000}"/>
    <cellStyle name="Standaard 4 6 2 2 2 3 3 2" xfId="31337" xr:uid="{00000000-0005-0000-0000-000081730000}"/>
    <cellStyle name="Standaard 4 6 2 2 2 3 4" xfId="13569" xr:uid="{00000000-0005-0000-0000-000082730000}"/>
    <cellStyle name="Standaard 4 6 2 2 2 3 4 2" xfId="31338" xr:uid="{00000000-0005-0000-0000-000083730000}"/>
    <cellStyle name="Standaard 4 6 2 2 2 3 5" xfId="18237" xr:uid="{00000000-0005-0000-0000-000084730000}"/>
    <cellStyle name="Standaard 4 6 2 2 2 3 6" xfId="31333" xr:uid="{00000000-0005-0000-0000-000085730000}"/>
    <cellStyle name="Standaard 4 6 2 2 2 4" xfId="1143" xr:uid="{00000000-0005-0000-0000-000086730000}"/>
    <cellStyle name="Standaard 4 6 2 2 2 4 2" xfId="3474" xr:uid="{00000000-0005-0000-0000-000087730000}"/>
    <cellStyle name="Standaard 4 6 2 2 2 4 2 2" xfId="8141" xr:uid="{00000000-0005-0000-0000-000088730000}"/>
    <cellStyle name="Standaard 4 6 2 2 2 4 2 2 2" xfId="31341" xr:uid="{00000000-0005-0000-0000-000089730000}"/>
    <cellStyle name="Standaard 4 6 2 2 2 4 2 3" xfId="13572" xr:uid="{00000000-0005-0000-0000-00008A730000}"/>
    <cellStyle name="Standaard 4 6 2 2 2 4 2 3 2" xfId="31342" xr:uid="{00000000-0005-0000-0000-00008B730000}"/>
    <cellStyle name="Standaard 4 6 2 2 2 4 2 4" xfId="18240" xr:uid="{00000000-0005-0000-0000-00008C730000}"/>
    <cellStyle name="Standaard 4 6 2 2 2 4 2 5" xfId="31340" xr:uid="{00000000-0005-0000-0000-00008D730000}"/>
    <cellStyle name="Standaard 4 6 2 2 2 4 3" xfId="5810" xr:uid="{00000000-0005-0000-0000-00008E730000}"/>
    <cellStyle name="Standaard 4 6 2 2 2 4 3 2" xfId="31343" xr:uid="{00000000-0005-0000-0000-00008F730000}"/>
    <cellStyle name="Standaard 4 6 2 2 2 4 4" xfId="13571" xr:uid="{00000000-0005-0000-0000-000090730000}"/>
    <cellStyle name="Standaard 4 6 2 2 2 4 4 2" xfId="31344" xr:uid="{00000000-0005-0000-0000-000091730000}"/>
    <cellStyle name="Standaard 4 6 2 2 2 4 5" xfId="18239" xr:uid="{00000000-0005-0000-0000-000092730000}"/>
    <cellStyle name="Standaard 4 6 2 2 2 4 6" xfId="31339" xr:uid="{00000000-0005-0000-0000-000093730000}"/>
    <cellStyle name="Standaard 4 6 2 2 2 5" xfId="2697" xr:uid="{00000000-0005-0000-0000-000094730000}"/>
    <cellStyle name="Standaard 4 6 2 2 2 5 2" xfId="7364" xr:uid="{00000000-0005-0000-0000-000095730000}"/>
    <cellStyle name="Standaard 4 6 2 2 2 5 2 2" xfId="31346" xr:uid="{00000000-0005-0000-0000-000096730000}"/>
    <cellStyle name="Standaard 4 6 2 2 2 5 3" xfId="13573" xr:uid="{00000000-0005-0000-0000-000097730000}"/>
    <cellStyle name="Standaard 4 6 2 2 2 5 3 2" xfId="31347" xr:uid="{00000000-0005-0000-0000-000098730000}"/>
    <cellStyle name="Standaard 4 6 2 2 2 5 4" xfId="18241" xr:uid="{00000000-0005-0000-0000-000099730000}"/>
    <cellStyle name="Standaard 4 6 2 2 2 5 5" xfId="31345" xr:uid="{00000000-0005-0000-0000-00009A730000}"/>
    <cellStyle name="Standaard 4 6 2 2 2 6" xfId="5033" xr:uid="{00000000-0005-0000-0000-00009B730000}"/>
    <cellStyle name="Standaard 4 6 2 2 2 6 2" xfId="31348" xr:uid="{00000000-0005-0000-0000-00009C730000}"/>
    <cellStyle name="Standaard 4 6 2 2 2 7" xfId="13562" xr:uid="{00000000-0005-0000-0000-00009D730000}"/>
    <cellStyle name="Standaard 4 6 2 2 2 7 2" xfId="31349" xr:uid="{00000000-0005-0000-0000-00009E730000}"/>
    <cellStyle name="Standaard 4 6 2 2 2 8" xfId="18230" xr:uid="{00000000-0005-0000-0000-00009F730000}"/>
    <cellStyle name="Standaard 4 6 2 2 2 9" xfId="31314" xr:uid="{00000000-0005-0000-0000-0000A0730000}"/>
    <cellStyle name="Standaard 4 6 2 2 3" xfId="556" xr:uid="{00000000-0005-0000-0000-0000A1730000}"/>
    <cellStyle name="Standaard 4 6 2 2 3 2" xfId="2114" xr:uid="{00000000-0005-0000-0000-0000A2730000}"/>
    <cellStyle name="Standaard 4 6 2 2 3 2 2" xfId="4445" xr:uid="{00000000-0005-0000-0000-0000A3730000}"/>
    <cellStyle name="Standaard 4 6 2 2 3 2 2 2" xfId="9112" xr:uid="{00000000-0005-0000-0000-0000A4730000}"/>
    <cellStyle name="Standaard 4 6 2 2 3 2 2 2 2" xfId="31353" xr:uid="{00000000-0005-0000-0000-0000A5730000}"/>
    <cellStyle name="Standaard 4 6 2 2 3 2 2 3" xfId="13576" xr:uid="{00000000-0005-0000-0000-0000A6730000}"/>
    <cellStyle name="Standaard 4 6 2 2 3 2 2 3 2" xfId="31354" xr:uid="{00000000-0005-0000-0000-0000A7730000}"/>
    <cellStyle name="Standaard 4 6 2 2 3 2 2 4" xfId="18244" xr:uid="{00000000-0005-0000-0000-0000A8730000}"/>
    <cellStyle name="Standaard 4 6 2 2 3 2 2 5" xfId="31352" xr:uid="{00000000-0005-0000-0000-0000A9730000}"/>
    <cellStyle name="Standaard 4 6 2 2 3 2 3" xfId="6781" xr:uid="{00000000-0005-0000-0000-0000AA730000}"/>
    <cellStyle name="Standaard 4 6 2 2 3 2 3 2" xfId="31355" xr:uid="{00000000-0005-0000-0000-0000AB730000}"/>
    <cellStyle name="Standaard 4 6 2 2 3 2 4" xfId="13575" xr:uid="{00000000-0005-0000-0000-0000AC730000}"/>
    <cellStyle name="Standaard 4 6 2 2 3 2 4 2" xfId="31356" xr:uid="{00000000-0005-0000-0000-0000AD730000}"/>
    <cellStyle name="Standaard 4 6 2 2 3 2 5" xfId="18243" xr:uid="{00000000-0005-0000-0000-0000AE730000}"/>
    <cellStyle name="Standaard 4 6 2 2 3 2 6" xfId="31351" xr:uid="{00000000-0005-0000-0000-0000AF730000}"/>
    <cellStyle name="Standaard 4 6 2 2 3 3" xfId="1337" xr:uid="{00000000-0005-0000-0000-0000B0730000}"/>
    <cellStyle name="Standaard 4 6 2 2 3 3 2" xfId="3668" xr:uid="{00000000-0005-0000-0000-0000B1730000}"/>
    <cellStyle name="Standaard 4 6 2 2 3 3 2 2" xfId="8335" xr:uid="{00000000-0005-0000-0000-0000B2730000}"/>
    <cellStyle name="Standaard 4 6 2 2 3 3 2 2 2" xfId="31359" xr:uid="{00000000-0005-0000-0000-0000B3730000}"/>
    <cellStyle name="Standaard 4 6 2 2 3 3 2 3" xfId="13578" xr:uid="{00000000-0005-0000-0000-0000B4730000}"/>
    <cellStyle name="Standaard 4 6 2 2 3 3 2 3 2" xfId="31360" xr:uid="{00000000-0005-0000-0000-0000B5730000}"/>
    <cellStyle name="Standaard 4 6 2 2 3 3 2 4" xfId="18246" xr:uid="{00000000-0005-0000-0000-0000B6730000}"/>
    <cellStyle name="Standaard 4 6 2 2 3 3 2 5" xfId="31358" xr:uid="{00000000-0005-0000-0000-0000B7730000}"/>
    <cellStyle name="Standaard 4 6 2 2 3 3 3" xfId="6004" xr:uid="{00000000-0005-0000-0000-0000B8730000}"/>
    <cellStyle name="Standaard 4 6 2 2 3 3 3 2" xfId="31361" xr:uid="{00000000-0005-0000-0000-0000B9730000}"/>
    <cellStyle name="Standaard 4 6 2 2 3 3 4" xfId="13577" xr:uid="{00000000-0005-0000-0000-0000BA730000}"/>
    <cellStyle name="Standaard 4 6 2 2 3 3 4 2" xfId="31362" xr:uid="{00000000-0005-0000-0000-0000BB730000}"/>
    <cellStyle name="Standaard 4 6 2 2 3 3 5" xfId="18245" xr:uid="{00000000-0005-0000-0000-0000BC730000}"/>
    <cellStyle name="Standaard 4 6 2 2 3 3 6" xfId="31357" xr:uid="{00000000-0005-0000-0000-0000BD730000}"/>
    <cellStyle name="Standaard 4 6 2 2 3 4" xfId="2891" xr:uid="{00000000-0005-0000-0000-0000BE730000}"/>
    <cellStyle name="Standaard 4 6 2 2 3 4 2" xfId="7558" xr:uid="{00000000-0005-0000-0000-0000BF730000}"/>
    <cellStyle name="Standaard 4 6 2 2 3 4 2 2" xfId="31364" xr:uid="{00000000-0005-0000-0000-0000C0730000}"/>
    <cellStyle name="Standaard 4 6 2 2 3 4 3" xfId="13579" xr:uid="{00000000-0005-0000-0000-0000C1730000}"/>
    <cellStyle name="Standaard 4 6 2 2 3 4 3 2" xfId="31365" xr:uid="{00000000-0005-0000-0000-0000C2730000}"/>
    <cellStyle name="Standaard 4 6 2 2 3 4 4" xfId="18247" xr:uid="{00000000-0005-0000-0000-0000C3730000}"/>
    <cellStyle name="Standaard 4 6 2 2 3 4 5" xfId="31363" xr:uid="{00000000-0005-0000-0000-0000C4730000}"/>
    <cellStyle name="Standaard 4 6 2 2 3 5" xfId="5227" xr:uid="{00000000-0005-0000-0000-0000C5730000}"/>
    <cellStyle name="Standaard 4 6 2 2 3 5 2" xfId="31366" xr:uid="{00000000-0005-0000-0000-0000C6730000}"/>
    <cellStyle name="Standaard 4 6 2 2 3 6" xfId="13574" xr:uid="{00000000-0005-0000-0000-0000C7730000}"/>
    <cellStyle name="Standaard 4 6 2 2 3 6 2" xfId="31367" xr:uid="{00000000-0005-0000-0000-0000C8730000}"/>
    <cellStyle name="Standaard 4 6 2 2 3 7" xfId="18242" xr:uid="{00000000-0005-0000-0000-0000C9730000}"/>
    <cellStyle name="Standaard 4 6 2 2 3 8" xfId="31350" xr:uid="{00000000-0005-0000-0000-0000CA730000}"/>
    <cellStyle name="Standaard 4 6 2 2 4" xfId="1726" xr:uid="{00000000-0005-0000-0000-0000CB730000}"/>
    <cellStyle name="Standaard 4 6 2 2 4 2" xfId="4057" xr:uid="{00000000-0005-0000-0000-0000CC730000}"/>
    <cellStyle name="Standaard 4 6 2 2 4 2 2" xfId="8724" xr:uid="{00000000-0005-0000-0000-0000CD730000}"/>
    <cellStyle name="Standaard 4 6 2 2 4 2 2 2" xfId="31370" xr:uid="{00000000-0005-0000-0000-0000CE730000}"/>
    <cellStyle name="Standaard 4 6 2 2 4 2 3" xfId="13581" xr:uid="{00000000-0005-0000-0000-0000CF730000}"/>
    <cellStyle name="Standaard 4 6 2 2 4 2 3 2" xfId="31371" xr:uid="{00000000-0005-0000-0000-0000D0730000}"/>
    <cellStyle name="Standaard 4 6 2 2 4 2 4" xfId="18249" xr:uid="{00000000-0005-0000-0000-0000D1730000}"/>
    <cellStyle name="Standaard 4 6 2 2 4 2 5" xfId="31369" xr:uid="{00000000-0005-0000-0000-0000D2730000}"/>
    <cellStyle name="Standaard 4 6 2 2 4 3" xfId="6393" xr:uid="{00000000-0005-0000-0000-0000D3730000}"/>
    <cellStyle name="Standaard 4 6 2 2 4 3 2" xfId="31372" xr:uid="{00000000-0005-0000-0000-0000D4730000}"/>
    <cellStyle name="Standaard 4 6 2 2 4 4" xfId="13580" xr:uid="{00000000-0005-0000-0000-0000D5730000}"/>
    <cellStyle name="Standaard 4 6 2 2 4 4 2" xfId="31373" xr:uid="{00000000-0005-0000-0000-0000D6730000}"/>
    <cellStyle name="Standaard 4 6 2 2 4 5" xfId="18248" xr:uid="{00000000-0005-0000-0000-0000D7730000}"/>
    <cellStyle name="Standaard 4 6 2 2 4 6" xfId="31368" xr:uid="{00000000-0005-0000-0000-0000D8730000}"/>
    <cellStyle name="Standaard 4 6 2 2 5" xfId="949" xr:uid="{00000000-0005-0000-0000-0000D9730000}"/>
    <cellStyle name="Standaard 4 6 2 2 5 2" xfId="3280" xr:uid="{00000000-0005-0000-0000-0000DA730000}"/>
    <cellStyle name="Standaard 4 6 2 2 5 2 2" xfId="7947" xr:uid="{00000000-0005-0000-0000-0000DB730000}"/>
    <cellStyle name="Standaard 4 6 2 2 5 2 2 2" xfId="31376" xr:uid="{00000000-0005-0000-0000-0000DC730000}"/>
    <cellStyle name="Standaard 4 6 2 2 5 2 3" xfId="13583" xr:uid="{00000000-0005-0000-0000-0000DD730000}"/>
    <cellStyle name="Standaard 4 6 2 2 5 2 3 2" xfId="31377" xr:uid="{00000000-0005-0000-0000-0000DE730000}"/>
    <cellStyle name="Standaard 4 6 2 2 5 2 4" xfId="18251" xr:uid="{00000000-0005-0000-0000-0000DF730000}"/>
    <cellStyle name="Standaard 4 6 2 2 5 2 5" xfId="31375" xr:uid="{00000000-0005-0000-0000-0000E0730000}"/>
    <cellStyle name="Standaard 4 6 2 2 5 3" xfId="5616" xr:uid="{00000000-0005-0000-0000-0000E1730000}"/>
    <cellStyle name="Standaard 4 6 2 2 5 3 2" xfId="31378" xr:uid="{00000000-0005-0000-0000-0000E2730000}"/>
    <cellStyle name="Standaard 4 6 2 2 5 4" xfId="13582" xr:uid="{00000000-0005-0000-0000-0000E3730000}"/>
    <cellStyle name="Standaard 4 6 2 2 5 4 2" xfId="31379" xr:uid="{00000000-0005-0000-0000-0000E4730000}"/>
    <cellStyle name="Standaard 4 6 2 2 5 5" xfId="18250" xr:uid="{00000000-0005-0000-0000-0000E5730000}"/>
    <cellStyle name="Standaard 4 6 2 2 5 6" xfId="31374" xr:uid="{00000000-0005-0000-0000-0000E6730000}"/>
    <cellStyle name="Standaard 4 6 2 2 6" xfId="2503" xr:uid="{00000000-0005-0000-0000-0000E7730000}"/>
    <cellStyle name="Standaard 4 6 2 2 6 2" xfId="7170" xr:uid="{00000000-0005-0000-0000-0000E8730000}"/>
    <cellStyle name="Standaard 4 6 2 2 6 2 2" xfId="31381" xr:uid="{00000000-0005-0000-0000-0000E9730000}"/>
    <cellStyle name="Standaard 4 6 2 2 6 3" xfId="13584" xr:uid="{00000000-0005-0000-0000-0000EA730000}"/>
    <cellStyle name="Standaard 4 6 2 2 6 3 2" xfId="31382" xr:uid="{00000000-0005-0000-0000-0000EB730000}"/>
    <cellStyle name="Standaard 4 6 2 2 6 4" xfId="18252" xr:uid="{00000000-0005-0000-0000-0000EC730000}"/>
    <cellStyle name="Standaard 4 6 2 2 6 5" xfId="31380" xr:uid="{00000000-0005-0000-0000-0000ED730000}"/>
    <cellStyle name="Standaard 4 6 2 2 7" xfId="4839" xr:uid="{00000000-0005-0000-0000-0000EE730000}"/>
    <cellStyle name="Standaard 4 6 2 2 7 2" xfId="31383" xr:uid="{00000000-0005-0000-0000-0000EF730000}"/>
    <cellStyle name="Standaard 4 6 2 2 8" xfId="13561" xr:uid="{00000000-0005-0000-0000-0000F0730000}"/>
    <cellStyle name="Standaard 4 6 2 2 8 2" xfId="31384" xr:uid="{00000000-0005-0000-0000-0000F1730000}"/>
    <cellStyle name="Standaard 4 6 2 2 9" xfId="18229" xr:uid="{00000000-0005-0000-0000-0000F2730000}"/>
    <cellStyle name="Standaard 4 6 2 3" xfId="295" xr:uid="{00000000-0005-0000-0000-0000F3730000}"/>
    <cellStyle name="Standaard 4 6 2 3 2" xfId="686" xr:uid="{00000000-0005-0000-0000-0000F4730000}"/>
    <cellStyle name="Standaard 4 6 2 3 2 2" xfId="2244" xr:uid="{00000000-0005-0000-0000-0000F5730000}"/>
    <cellStyle name="Standaard 4 6 2 3 2 2 2" xfId="4575" xr:uid="{00000000-0005-0000-0000-0000F6730000}"/>
    <cellStyle name="Standaard 4 6 2 3 2 2 2 2" xfId="9242" xr:uid="{00000000-0005-0000-0000-0000F7730000}"/>
    <cellStyle name="Standaard 4 6 2 3 2 2 2 2 2" xfId="31389" xr:uid="{00000000-0005-0000-0000-0000F8730000}"/>
    <cellStyle name="Standaard 4 6 2 3 2 2 2 3" xfId="13588" xr:uid="{00000000-0005-0000-0000-0000F9730000}"/>
    <cellStyle name="Standaard 4 6 2 3 2 2 2 3 2" xfId="31390" xr:uid="{00000000-0005-0000-0000-0000FA730000}"/>
    <cellStyle name="Standaard 4 6 2 3 2 2 2 4" xfId="18256" xr:uid="{00000000-0005-0000-0000-0000FB730000}"/>
    <cellStyle name="Standaard 4 6 2 3 2 2 2 5" xfId="31388" xr:uid="{00000000-0005-0000-0000-0000FC730000}"/>
    <cellStyle name="Standaard 4 6 2 3 2 2 3" xfId="6911" xr:uid="{00000000-0005-0000-0000-0000FD730000}"/>
    <cellStyle name="Standaard 4 6 2 3 2 2 3 2" xfId="31391" xr:uid="{00000000-0005-0000-0000-0000FE730000}"/>
    <cellStyle name="Standaard 4 6 2 3 2 2 4" xfId="13587" xr:uid="{00000000-0005-0000-0000-0000FF730000}"/>
    <cellStyle name="Standaard 4 6 2 3 2 2 4 2" xfId="31392" xr:uid="{00000000-0005-0000-0000-000000740000}"/>
    <cellStyle name="Standaard 4 6 2 3 2 2 5" xfId="18255" xr:uid="{00000000-0005-0000-0000-000001740000}"/>
    <cellStyle name="Standaard 4 6 2 3 2 2 6" xfId="31387" xr:uid="{00000000-0005-0000-0000-000002740000}"/>
    <cellStyle name="Standaard 4 6 2 3 2 3" xfId="1467" xr:uid="{00000000-0005-0000-0000-000003740000}"/>
    <cellStyle name="Standaard 4 6 2 3 2 3 2" xfId="3798" xr:uid="{00000000-0005-0000-0000-000004740000}"/>
    <cellStyle name="Standaard 4 6 2 3 2 3 2 2" xfId="8465" xr:uid="{00000000-0005-0000-0000-000005740000}"/>
    <cellStyle name="Standaard 4 6 2 3 2 3 2 2 2" xfId="31395" xr:uid="{00000000-0005-0000-0000-000006740000}"/>
    <cellStyle name="Standaard 4 6 2 3 2 3 2 3" xfId="13590" xr:uid="{00000000-0005-0000-0000-000007740000}"/>
    <cellStyle name="Standaard 4 6 2 3 2 3 2 3 2" xfId="31396" xr:uid="{00000000-0005-0000-0000-000008740000}"/>
    <cellStyle name="Standaard 4 6 2 3 2 3 2 4" xfId="18258" xr:uid="{00000000-0005-0000-0000-000009740000}"/>
    <cellStyle name="Standaard 4 6 2 3 2 3 2 5" xfId="31394" xr:uid="{00000000-0005-0000-0000-00000A740000}"/>
    <cellStyle name="Standaard 4 6 2 3 2 3 3" xfId="6134" xr:uid="{00000000-0005-0000-0000-00000B740000}"/>
    <cellStyle name="Standaard 4 6 2 3 2 3 3 2" xfId="31397" xr:uid="{00000000-0005-0000-0000-00000C740000}"/>
    <cellStyle name="Standaard 4 6 2 3 2 3 4" xfId="13589" xr:uid="{00000000-0005-0000-0000-00000D740000}"/>
    <cellStyle name="Standaard 4 6 2 3 2 3 4 2" xfId="31398" xr:uid="{00000000-0005-0000-0000-00000E740000}"/>
    <cellStyle name="Standaard 4 6 2 3 2 3 5" xfId="18257" xr:uid="{00000000-0005-0000-0000-00000F740000}"/>
    <cellStyle name="Standaard 4 6 2 3 2 3 6" xfId="31393" xr:uid="{00000000-0005-0000-0000-000010740000}"/>
    <cellStyle name="Standaard 4 6 2 3 2 4" xfId="3021" xr:uid="{00000000-0005-0000-0000-000011740000}"/>
    <cellStyle name="Standaard 4 6 2 3 2 4 2" xfId="7688" xr:uid="{00000000-0005-0000-0000-000012740000}"/>
    <cellStyle name="Standaard 4 6 2 3 2 4 2 2" xfId="31400" xr:uid="{00000000-0005-0000-0000-000013740000}"/>
    <cellStyle name="Standaard 4 6 2 3 2 4 3" xfId="13591" xr:uid="{00000000-0005-0000-0000-000014740000}"/>
    <cellStyle name="Standaard 4 6 2 3 2 4 3 2" xfId="31401" xr:uid="{00000000-0005-0000-0000-000015740000}"/>
    <cellStyle name="Standaard 4 6 2 3 2 4 4" xfId="18259" xr:uid="{00000000-0005-0000-0000-000016740000}"/>
    <cellStyle name="Standaard 4 6 2 3 2 4 5" xfId="31399" xr:uid="{00000000-0005-0000-0000-000017740000}"/>
    <cellStyle name="Standaard 4 6 2 3 2 5" xfId="5357" xr:uid="{00000000-0005-0000-0000-000018740000}"/>
    <cellStyle name="Standaard 4 6 2 3 2 5 2" xfId="31402" xr:uid="{00000000-0005-0000-0000-000019740000}"/>
    <cellStyle name="Standaard 4 6 2 3 2 6" xfId="13586" xr:uid="{00000000-0005-0000-0000-00001A740000}"/>
    <cellStyle name="Standaard 4 6 2 3 2 6 2" xfId="31403" xr:uid="{00000000-0005-0000-0000-00001B740000}"/>
    <cellStyle name="Standaard 4 6 2 3 2 7" xfId="18254" xr:uid="{00000000-0005-0000-0000-00001C740000}"/>
    <cellStyle name="Standaard 4 6 2 3 2 8" xfId="31386" xr:uid="{00000000-0005-0000-0000-00001D740000}"/>
    <cellStyle name="Standaard 4 6 2 3 3" xfId="1856" xr:uid="{00000000-0005-0000-0000-00001E740000}"/>
    <cellStyle name="Standaard 4 6 2 3 3 2" xfId="4187" xr:uid="{00000000-0005-0000-0000-00001F740000}"/>
    <cellStyle name="Standaard 4 6 2 3 3 2 2" xfId="8854" xr:uid="{00000000-0005-0000-0000-000020740000}"/>
    <cellStyle name="Standaard 4 6 2 3 3 2 2 2" xfId="31406" xr:uid="{00000000-0005-0000-0000-000021740000}"/>
    <cellStyle name="Standaard 4 6 2 3 3 2 3" xfId="13593" xr:uid="{00000000-0005-0000-0000-000022740000}"/>
    <cellStyle name="Standaard 4 6 2 3 3 2 3 2" xfId="31407" xr:uid="{00000000-0005-0000-0000-000023740000}"/>
    <cellStyle name="Standaard 4 6 2 3 3 2 4" xfId="18261" xr:uid="{00000000-0005-0000-0000-000024740000}"/>
    <cellStyle name="Standaard 4 6 2 3 3 2 5" xfId="31405" xr:uid="{00000000-0005-0000-0000-000025740000}"/>
    <cellStyle name="Standaard 4 6 2 3 3 3" xfId="6523" xr:uid="{00000000-0005-0000-0000-000026740000}"/>
    <cellStyle name="Standaard 4 6 2 3 3 3 2" xfId="31408" xr:uid="{00000000-0005-0000-0000-000027740000}"/>
    <cellStyle name="Standaard 4 6 2 3 3 4" xfId="13592" xr:uid="{00000000-0005-0000-0000-000028740000}"/>
    <cellStyle name="Standaard 4 6 2 3 3 4 2" xfId="31409" xr:uid="{00000000-0005-0000-0000-000029740000}"/>
    <cellStyle name="Standaard 4 6 2 3 3 5" xfId="18260" xr:uid="{00000000-0005-0000-0000-00002A740000}"/>
    <cellStyle name="Standaard 4 6 2 3 3 6" xfId="31404" xr:uid="{00000000-0005-0000-0000-00002B740000}"/>
    <cellStyle name="Standaard 4 6 2 3 4" xfId="1079" xr:uid="{00000000-0005-0000-0000-00002C740000}"/>
    <cellStyle name="Standaard 4 6 2 3 4 2" xfId="3410" xr:uid="{00000000-0005-0000-0000-00002D740000}"/>
    <cellStyle name="Standaard 4 6 2 3 4 2 2" xfId="8077" xr:uid="{00000000-0005-0000-0000-00002E740000}"/>
    <cellStyle name="Standaard 4 6 2 3 4 2 2 2" xfId="31412" xr:uid="{00000000-0005-0000-0000-00002F740000}"/>
    <cellStyle name="Standaard 4 6 2 3 4 2 3" xfId="13595" xr:uid="{00000000-0005-0000-0000-000030740000}"/>
    <cellStyle name="Standaard 4 6 2 3 4 2 3 2" xfId="31413" xr:uid="{00000000-0005-0000-0000-000031740000}"/>
    <cellStyle name="Standaard 4 6 2 3 4 2 4" xfId="18263" xr:uid="{00000000-0005-0000-0000-000032740000}"/>
    <cellStyle name="Standaard 4 6 2 3 4 2 5" xfId="31411" xr:uid="{00000000-0005-0000-0000-000033740000}"/>
    <cellStyle name="Standaard 4 6 2 3 4 3" xfId="5746" xr:uid="{00000000-0005-0000-0000-000034740000}"/>
    <cellStyle name="Standaard 4 6 2 3 4 3 2" xfId="31414" xr:uid="{00000000-0005-0000-0000-000035740000}"/>
    <cellStyle name="Standaard 4 6 2 3 4 4" xfId="13594" xr:uid="{00000000-0005-0000-0000-000036740000}"/>
    <cellStyle name="Standaard 4 6 2 3 4 4 2" xfId="31415" xr:uid="{00000000-0005-0000-0000-000037740000}"/>
    <cellStyle name="Standaard 4 6 2 3 4 5" xfId="18262" xr:uid="{00000000-0005-0000-0000-000038740000}"/>
    <cellStyle name="Standaard 4 6 2 3 4 6" xfId="31410" xr:uid="{00000000-0005-0000-0000-000039740000}"/>
    <cellStyle name="Standaard 4 6 2 3 5" xfId="2633" xr:uid="{00000000-0005-0000-0000-00003A740000}"/>
    <cellStyle name="Standaard 4 6 2 3 5 2" xfId="7300" xr:uid="{00000000-0005-0000-0000-00003B740000}"/>
    <cellStyle name="Standaard 4 6 2 3 5 2 2" xfId="31417" xr:uid="{00000000-0005-0000-0000-00003C740000}"/>
    <cellStyle name="Standaard 4 6 2 3 5 3" xfId="13596" xr:uid="{00000000-0005-0000-0000-00003D740000}"/>
    <cellStyle name="Standaard 4 6 2 3 5 3 2" xfId="31418" xr:uid="{00000000-0005-0000-0000-00003E740000}"/>
    <cellStyle name="Standaard 4 6 2 3 5 4" xfId="18264" xr:uid="{00000000-0005-0000-0000-00003F740000}"/>
    <cellStyle name="Standaard 4 6 2 3 5 5" xfId="31416" xr:uid="{00000000-0005-0000-0000-000040740000}"/>
    <cellStyle name="Standaard 4 6 2 3 6" xfId="4969" xr:uid="{00000000-0005-0000-0000-000041740000}"/>
    <cellStyle name="Standaard 4 6 2 3 6 2" xfId="31419" xr:uid="{00000000-0005-0000-0000-000042740000}"/>
    <cellStyle name="Standaard 4 6 2 3 7" xfId="13585" xr:uid="{00000000-0005-0000-0000-000043740000}"/>
    <cellStyle name="Standaard 4 6 2 3 7 2" xfId="31420" xr:uid="{00000000-0005-0000-0000-000044740000}"/>
    <cellStyle name="Standaard 4 6 2 3 8" xfId="18253" xr:uid="{00000000-0005-0000-0000-000045740000}"/>
    <cellStyle name="Standaard 4 6 2 3 9" xfId="31385" xr:uid="{00000000-0005-0000-0000-000046740000}"/>
    <cellStyle name="Standaard 4 6 2 4" xfId="492" xr:uid="{00000000-0005-0000-0000-000047740000}"/>
    <cellStyle name="Standaard 4 6 2 4 2" xfId="2050" xr:uid="{00000000-0005-0000-0000-000048740000}"/>
    <cellStyle name="Standaard 4 6 2 4 2 2" xfId="4381" xr:uid="{00000000-0005-0000-0000-000049740000}"/>
    <cellStyle name="Standaard 4 6 2 4 2 2 2" xfId="9048" xr:uid="{00000000-0005-0000-0000-00004A740000}"/>
    <cellStyle name="Standaard 4 6 2 4 2 2 2 2" xfId="31424" xr:uid="{00000000-0005-0000-0000-00004B740000}"/>
    <cellStyle name="Standaard 4 6 2 4 2 2 3" xfId="13599" xr:uid="{00000000-0005-0000-0000-00004C740000}"/>
    <cellStyle name="Standaard 4 6 2 4 2 2 3 2" xfId="31425" xr:uid="{00000000-0005-0000-0000-00004D740000}"/>
    <cellStyle name="Standaard 4 6 2 4 2 2 4" xfId="18267" xr:uid="{00000000-0005-0000-0000-00004E740000}"/>
    <cellStyle name="Standaard 4 6 2 4 2 2 5" xfId="31423" xr:uid="{00000000-0005-0000-0000-00004F740000}"/>
    <cellStyle name="Standaard 4 6 2 4 2 3" xfId="6717" xr:uid="{00000000-0005-0000-0000-000050740000}"/>
    <cellStyle name="Standaard 4 6 2 4 2 3 2" xfId="31426" xr:uid="{00000000-0005-0000-0000-000051740000}"/>
    <cellStyle name="Standaard 4 6 2 4 2 4" xfId="13598" xr:uid="{00000000-0005-0000-0000-000052740000}"/>
    <cellStyle name="Standaard 4 6 2 4 2 4 2" xfId="31427" xr:uid="{00000000-0005-0000-0000-000053740000}"/>
    <cellStyle name="Standaard 4 6 2 4 2 5" xfId="18266" xr:uid="{00000000-0005-0000-0000-000054740000}"/>
    <cellStyle name="Standaard 4 6 2 4 2 6" xfId="31422" xr:uid="{00000000-0005-0000-0000-000055740000}"/>
    <cellStyle name="Standaard 4 6 2 4 3" xfId="1273" xr:uid="{00000000-0005-0000-0000-000056740000}"/>
    <cellStyle name="Standaard 4 6 2 4 3 2" xfId="3604" xr:uid="{00000000-0005-0000-0000-000057740000}"/>
    <cellStyle name="Standaard 4 6 2 4 3 2 2" xfId="8271" xr:uid="{00000000-0005-0000-0000-000058740000}"/>
    <cellStyle name="Standaard 4 6 2 4 3 2 2 2" xfId="31430" xr:uid="{00000000-0005-0000-0000-000059740000}"/>
    <cellStyle name="Standaard 4 6 2 4 3 2 3" xfId="13601" xr:uid="{00000000-0005-0000-0000-00005A740000}"/>
    <cellStyle name="Standaard 4 6 2 4 3 2 3 2" xfId="31431" xr:uid="{00000000-0005-0000-0000-00005B740000}"/>
    <cellStyle name="Standaard 4 6 2 4 3 2 4" xfId="18269" xr:uid="{00000000-0005-0000-0000-00005C740000}"/>
    <cellStyle name="Standaard 4 6 2 4 3 2 5" xfId="31429" xr:uid="{00000000-0005-0000-0000-00005D740000}"/>
    <cellStyle name="Standaard 4 6 2 4 3 3" xfId="5940" xr:uid="{00000000-0005-0000-0000-00005E740000}"/>
    <cellStyle name="Standaard 4 6 2 4 3 3 2" xfId="31432" xr:uid="{00000000-0005-0000-0000-00005F740000}"/>
    <cellStyle name="Standaard 4 6 2 4 3 4" xfId="13600" xr:uid="{00000000-0005-0000-0000-000060740000}"/>
    <cellStyle name="Standaard 4 6 2 4 3 4 2" xfId="31433" xr:uid="{00000000-0005-0000-0000-000061740000}"/>
    <cellStyle name="Standaard 4 6 2 4 3 5" xfId="18268" xr:uid="{00000000-0005-0000-0000-000062740000}"/>
    <cellStyle name="Standaard 4 6 2 4 3 6" xfId="31428" xr:uid="{00000000-0005-0000-0000-000063740000}"/>
    <cellStyle name="Standaard 4 6 2 4 4" xfId="2827" xr:uid="{00000000-0005-0000-0000-000064740000}"/>
    <cellStyle name="Standaard 4 6 2 4 4 2" xfId="7494" xr:uid="{00000000-0005-0000-0000-000065740000}"/>
    <cellStyle name="Standaard 4 6 2 4 4 2 2" xfId="31435" xr:uid="{00000000-0005-0000-0000-000066740000}"/>
    <cellStyle name="Standaard 4 6 2 4 4 3" xfId="13602" xr:uid="{00000000-0005-0000-0000-000067740000}"/>
    <cellStyle name="Standaard 4 6 2 4 4 3 2" xfId="31436" xr:uid="{00000000-0005-0000-0000-000068740000}"/>
    <cellStyle name="Standaard 4 6 2 4 4 4" xfId="18270" xr:uid="{00000000-0005-0000-0000-000069740000}"/>
    <cellStyle name="Standaard 4 6 2 4 4 5" xfId="31434" xr:uid="{00000000-0005-0000-0000-00006A740000}"/>
    <cellStyle name="Standaard 4 6 2 4 5" xfId="5163" xr:uid="{00000000-0005-0000-0000-00006B740000}"/>
    <cellStyle name="Standaard 4 6 2 4 5 2" xfId="31437" xr:uid="{00000000-0005-0000-0000-00006C740000}"/>
    <cellStyle name="Standaard 4 6 2 4 6" xfId="13597" xr:uid="{00000000-0005-0000-0000-00006D740000}"/>
    <cellStyle name="Standaard 4 6 2 4 6 2" xfId="31438" xr:uid="{00000000-0005-0000-0000-00006E740000}"/>
    <cellStyle name="Standaard 4 6 2 4 7" xfId="18265" xr:uid="{00000000-0005-0000-0000-00006F740000}"/>
    <cellStyle name="Standaard 4 6 2 4 8" xfId="31421" xr:uid="{00000000-0005-0000-0000-000070740000}"/>
    <cellStyle name="Standaard 4 6 2 5" xfId="1662" xr:uid="{00000000-0005-0000-0000-000071740000}"/>
    <cellStyle name="Standaard 4 6 2 5 2" xfId="3993" xr:uid="{00000000-0005-0000-0000-000072740000}"/>
    <cellStyle name="Standaard 4 6 2 5 2 2" xfId="8660" xr:uid="{00000000-0005-0000-0000-000073740000}"/>
    <cellStyle name="Standaard 4 6 2 5 2 2 2" xfId="31441" xr:uid="{00000000-0005-0000-0000-000074740000}"/>
    <cellStyle name="Standaard 4 6 2 5 2 3" xfId="13604" xr:uid="{00000000-0005-0000-0000-000075740000}"/>
    <cellStyle name="Standaard 4 6 2 5 2 3 2" xfId="31442" xr:uid="{00000000-0005-0000-0000-000076740000}"/>
    <cellStyle name="Standaard 4 6 2 5 2 4" xfId="18272" xr:uid="{00000000-0005-0000-0000-000077740000}"/>
    <cellStyle name="Standaard 4 6 2 5 2 5" xfId="31440" xr:uid="{00000000-0005-0000-0000-000078740000}"/>
    <cellStyle name="Standaard 4 6 2 5 3" xfId="6329" xr:uid="{00000000-0005-0000-0000-000079740000}"/>
    <cellStyle name="Standaard 4 6 2 5 3 2" xfId="31443" xr:uid="{00000000-0005-0000-0000-00007A740000}"/>
    <cellStyle name="Standaard 4 6 2 5 4" xfId="13603" xr:uid="{00000000-0005-0000-0000-00007B740000}"/>
    <cellStyle name="Standaard 4 6 2 5 4 2" xfId="31444" xr:uid="{00000000-0005-0000-0000-00007C740000}"/>
    <cellStyle name="Standaard 4 6 2 5 5" xfId="18271" xr:uid="{00000000-0005-0000-0000-00007D740000}"/>
    <cellStyle name="Standaard 4 6 2 5 6" xfId="31439" xr:uid="{00000000-0005-0000-0000-00007E740000}"/>
    <cellStyle name="Standaard 4 6 2 6" xfId="885" xr:uid="{00000000-0005-0000-0000-00007F740000}"/>
    <cellStyle name="Standaard 4 6 2 6 2" xfId="3216" xr:uid="{00000000-0005-0000-0000-000080740000}"/>
    <cellStyle name="Standaard 4 6 2 6 2 2" xfId="7883" xr:uid="{00000000-0005-0000-0000-000081740000}"/>
    <cellStyle name="Standaard 4 6 2 6 2 2 2" xfId="31447" xr:uid="{00000000-0005-0000-0000-000082740000}"/>
    <cellStyle name="Standaard 4 6 2 6 2 3" xfId="13606" xr:uid="{00000000-0005-0000-0000-000083740000}"/>
    <cellStyle name="Standaard 4 6 2 6 2 3 2" xfId="31448" xr:uid="{00000000-0005-0000-0000-000084740000}"/>
    <cellStyle name="Standaard 4 6 2 6 2 4" xfId="18274" xr:uid="{00000000-0005-0000-0000-000085740000}"/>
    <cellStyle name="Standaard 4 6 2 6 2 5" xfId="31446" xr:uid="{00000000-0005-0000-0000-000086740000}"/>
    <cellStyle name="Standaard 4 6 2 6 3" xfId="5552" xr:uid="{00000000-0005-0000-0000-000087740000}"/>
    <cellStyle name="Standaard 4 6 2 6 3 2" xfId="31449" xr:uid="{00000000-0005-0000-0000-000088740000}"/>
    <cellStyle name="Standaard 4 6 2 6 4" xfId="13605" xr:uid="{00000000-0005-0000-0000-000089740000}"/>
    <cellStyle name="Standaard 4 6 2 6 4 2" xfId="31450" xr:uid="{00000000-0005-0000-0000-00008A740000}"/>
    <cellStyle name="Standaard 4 6 2 6 5" xfId="18273" xr:uid="{00000000-0005-0000-0000-00008B740000}"/>
    <cellStyle name="Standaard 4 6 2 6 6" xfId="31445" xr:uid="{00000000-0005-0000-0000-00008C740000}"/>
    <cellStyle name="Standaard 4 6 2 7" xfId="2439" xr:uid="{00000000-0005-0000-0000-00008D740000}"/>
    <cellStyle name="Standaard 4 6 2 7 2" xfId="7106" xr:uid="{00000000-0005-0000-0000-00008E740000}"/>
    <cellStyle name="Standaard 4 6 2 7 2 2" xfId="31452" xr:uid="{00000000-0005-0000-0000-00008F740000}"/>
    <cellStyle name="Standaard 4 6 2 7 3" xfId="13607" xr:uid="{00000000-0005-0000-0000-000090740000}"/>
    <cellStyle name="Standaard 4 6 2 7 3 2" xfId="31453" xr:uid="{00000000-0005-0000-0000-000091740000}"/>
    <cellStyle name="Standaard 4 6 2 7 4" xfId="18275" xr:uid="{00000000-0005-0000-0000-000092740000}"/>
    <cellStyle name="Standaard 4 6 2 7 5" xfId="31451" xr:uid="{00000000-0005-0000-0000-000093740000}"/>
    <cellStyle name="Standaard 4 6 2 8" xfId="4740" xr:uid="{00000000-0005-0000-0000-000094740000}"/>
    <cellStyle name="Standaard 4 6 2 8 2" xfId="31454" xr:uid="{00000000-0005-0000-0000-000095740000}"/>
    <cellStyle name="Standaard 4 6 2 9" xfId="13560" xr:uid="{00000000-0005-0000-0000-000096740000}"/>
    <cellStyle name="Standaard 4 6 2 9 2" xfId="31455" xr:uid="{00000000-0005-0000-0000-000097740000}"/>
    <cellStyle name="Standaard 4 6 3" xfId="100" xr:uid="{00000000-0005-0000-0000-000098740000}"/>
    <cellStyle name="Standaard 4 6 3 10" xfId="18276" xr:uid="{00000000-0005-0000-0000-000099740000}"/>
    <cellStyle name="Standaard 4 6 3 11" xfId="31456" xr:uid="{00000000-0005-0000-0000-00009A740000}"/>
    <cellStyle name="Standaard 4 6 3 2" xfId="189" xr:uid="{00000000-0005-0000-0000-00009B740000}"/>
    <cellStyle name="Standaard 4 6 3 2 10" xfId="31457" xr:uid="{00000000-0005-0000-0000-00009C740000}"/>
    <cellStyle name="Standaard 4 6 3 2 2" xfId="383" xr:uid="{00000000-0005-0000-0000-00009D740000}"/>
    <cellStyle name="Standaard 4 6 3 2 2 2" xfId="774" xr:uid="{00000000-0005-0000-0000-00009E740000}"/>
    <cellStyle name="Standaard 4 6 3 2 2 2 2" xfId="2332" xr:uid="{00000000-0005-0000-0000-00009F740000}"/>
    <cellStyle name="Standaard 4 6 3 2 2 2 2 2" xfId="4663" xr:uid="{00000000-0005-0000-0000-0000A0740000}"/>
    <cellStyle name="Standaard 4 6 3 2 2 2 2 2 2" xfId="9330" xr:uid="{00000000-0005-0000-0000-0000A1740000}"/>
    <cellStyle name="Standaard 4 6 3 2 2 2 2 2 2 2" xfId="31462" xr:uid="{00000000-0005-0000-0000-0000A2740000}"/>
    <cellStyle name="Standaard 4 6 3 2 2 2 2 2 3" xfId="13613" xr:uid="{00000000-0005-0000-0000-0000A3740000}"/>
    <cellStyle name="Standaard 4 6 3 2 2 2 2 2 3 2" xfId="31463" xr:uid="{00000000-0005-0000-0000-0000A4740000}"/>
    <cellStyle name="Standaard 4 6 3 2 2 2 2 2 4" xfId="18281" xr:uid="{00000000-0005-0000-0000-0000A5740000}"/>
    <cellStyle name="Standaard 4 6 3 2 2 2 2 2 5" xfId="31461" xr:uid="{00000000-0005-0000-0000-0000A6740000}"/>
    <cellStyle name="Standaard 4 6 3 2 2 2 2 3" xfId="6999" xr:uid="{00000000-0005-0000-0000-0000A7740000}"/>
    <cellStyle name="Standaard 4 6 3 2 2 2 2 3 2" xfId="31464" xr:uid="{00000000-0005-0000-0000-0000A8740000}"/>
    <cellStyle name="Standaard 4 6 3 2 2 2 2 4" xfId="13612" xr:uid="{00000000-0005-0000-0000-0000A9740000}"/>
    <cellStyle name="Standaard 4 6 3 2 2 2 2 4 2" xfId="31465" xr:uid="{00000000-0005-0000-0000-0000AA740000}"/>
    <cellStyle name="Standaard 4 6 3 2 2 2 2 5" xfId="18280" xr:uid="{00000000-0005-0000-0000-0000AB740000}"/>
    <cellStyle name="Standaard 4 6 3 2 2 2 2 6" xfId="31460" xr:uid="{00000000-0005-0000-0000-0000AC740000}"/>
    <cellStyle name="Standaard 4 6 3 2 2 2 3" xfId="1555" xr:uid="{00000000-0005-0000-0000-0000AD740000}"/>
    <cellStyle name="Standaard 4 6 3 2 2 2 3 2" xfId="3886" xr:uid="{00000000-0005-0000-0000-0000AE740000}"/>
    <cellStyle name="Standaard 4 6 3 2 2 2 3 2 2" xfId="8553" xr:uid="{00000000-0005-0000-0000-0000AF740000}"/>
    <cellStyle name="Standaard 4 6 3 2 2 2 3 2 2 2" xfId="31468" xr:uid="{00000000-0005-0000-0000-0000B0740000}"/>
    <cellStyle name="Standaard 4 6 3 2 2 2 3 2 3" xfId="13615" xr:uid="{00000000-0005-0000-0000-0000B1740000}"/>
    <cellStyle name="Standaard 4 6 3 2 2 2 3 2 3 2" xfId="31469" xr:uid="{00000000-0005-0000-0000-0000B2740000}"/>
    <cellStyle name="Standaard 4 6 3 2 2 2 3 2 4" xfId="18283" xr:uid="{00000000-0005-0000-0000-0000B3740000}"/>
    <cellStyle name="Standaard 4 6 3 2 2 2 3 2 5" xfId="31467" xr:uid="{00000000-0005-0000-0000-0000B4740000}"/>
    <cellStyle name="Standaard 4 6 3 2 2 2 3 3" xfId="6222" xr:uid="{00000000-0005-0000-0000-0000B5740000}"/>
    <cellStyle name="Standaard 4 6 3 2 2 2 3 3 2" xfId="31470" xr:uid="{00000000-0005-0000-0000-0000B6740000}"/>
    <cellStyle name="Standaard 4 6 3 2 2 2 3 4" xfId="13614" xr:uid="{00000000-0005-0000-0000-0000B7740000}"/>
    <cellStyle name="Standaard 4 6 3 2 2 2 3 4 2" xfId="31471" xr:uid="{00000000-0005-0000-0000-0000B8740000}"/>
    <cellStyle name="Standaard 4 6 3 2 2 2 3 5" xfId="18282" xr:uid="{00000000-0005-0000-0000-0000B9740000}"/>
    <cellStyle name="Standaard 4 6 3 2 2 2 3 6" xfId="31466" xr:uid="{00000000-0005-0000-0000-0000BA740000}"/>
    <cellStyle name="Standaard 4 6 3 2 2 2 4" xfId="3109" xr:uid="{00000000-0005-0000-0000-0000BB740000}"/>
    <cellStyle name="Standaard 4 6 3 2 2 2 4 2" xfId="7776" xr:uid="{00000000-0005-0000-0000-0000BC740000}"/>
    <cellStyle name="Standaard 4 6 3 2 2 2 4 2 2" xfId="31473" xr:uid="{00000000-0005-0000-0000-0000BD740000}"/>
    <cellStyle name="Standaard 4 6 3 2 2 2 4 3" xfId="13616" xr:uid="{00000000-0005-0000-0000-0000BE740000}"/>
    <cellStyle name="Standaard 4 6 3 2 2 2 4 3 2" xfId="31474" xr:uid="{00000000-0005-0000-0000-0000BF740000}"/>
    <cellStyle name="Standaard 4 6 3 2 2 2 4 4" xfId="18284" xr:uid="{00000000-0005-0000-0000-0000C0740000}"/>
    <cellStyle name="Standaard 4 6 3 2 2 2 4 5" xfId="31472" xr:uid="{00000000-0005-0000-0000-0000C1740000}"/>
    <cellStyle name="Standaard 4 6 3 2 2 2 5" xfId="5445" xr:uid="{00000000-0005-0000-0000-0000C2740000}"/>
    <cellStyle name="Standaard 4 6 3 2 2 2 5 2" xfId="31475" xr:uid="{00000000-0005-0000-0000-0000C3740000}"/>
    <cellStyle name="Standaard 4 6 3 2 2 2 6" xfId="13611" xr:uid="{00000000-0005-0000-0000-0000C4740000}"/>
    <cellStyle name="Standaard 4 6 3 2 2 2 6 2" xfId="31476" xr:uid="{00000000-0005-0000-0000-0000C5740000}"/>
    <cellStyle name="Standaard 4 6 3 2 2 2 7" xfId="18279" xr:uid="{00000000-0005-0000-0000-0000C6740000}"/>
    <cellStyle name="Standaard 4 6 3 2 2 2 8" xfId="31459" xr:uid="{00000000-0005-0000-0000-0000C7740000}"/>
    <cellStyle name="Standaard 4 6 3 2 2 3" xfId="1944" xr:uid="{00000000-0005-0000-0000-0000C8740000}"/>
    <cellStyle name="Standaard 4 6 3 2 2 3 2" xfId="4275" xr:uid="{00000000-0005-0000-0000-0000C9740000}"/>
    <cellStyle name="Standaard 4 6 3 2 2 3 2 2" xfId="8942" xr:uid="{00000000-0005-0000-0000-0000CA740000}"/>
    <cellStyle name="Standaard 4 6 3 2 2 3 2 2 2" xfId="31479" xr:uid="{00000000-0005-0000-0000-0000CB740000}"/>
    <cellStyle name="Standaard 4 6 3 2 2 3 2 3" xfId="13618" xr:uid="{00000000-0005-0000-0000-0000CC740000}"/>
    <cellStyle name="Standaard 4 6 3 2 2 3 2 3 2" xfId="31480" xr:uid="{00000000-0005-0000-0000-0000CD740000}"/>
    <cellStyle name="Standaard 4 6 3 2 2 3 2 4" xfId="18286" xr:uid="{00000000-0005-0000-0000-0000CE740000}"/>
    <cellStyle name="Standaard 4 6 3 2 2 3 2 5" xfId="31478" xr:uid="{00000000-0005-0000-0000-0000CF740000}"/>
    <cellStyle name="Standaard 4 6 3 2 2 3 3" xfId="6611" xr:uid="{00000000-0005-0000-0000-0000D0740000}"/>
    <cellStyle name="Standaard 4 6 3 2 2 3 3 2" xfId="31481" xr:uid="{00000000-0005-0000-0000-0000D1740000}"/>
    <cellStyle name="Standaard 4 6 3 2 2 3 4" xfId="13617" xr:uid="{00000000-0005-0000-0000-0000D2740000}"/>
    <cellStyle name="Standaard 4 6 3 2 2 3 4 2" xfId="31482" xr:uid="{00000000-0005-0000-0000-0000D3740000}"/>
    <cellStyle name="Standaard 4 6 3 2 2 3 5" xfId="18285" xr:uid="{00000000-0005-0000-0000-0000D4740000}"/>
    <cellStyle name="Standaard 4 6 3 2 2 3 6" xfId="31477" xr:uid="{00000000-0005-0000-0000-0000D5740000}"/>
    <cellStyle name="Standaard 4 6 3 2 2 4" xfId="1167" xr:uid="{00000000-0005-0000-0000-0000D6740000}"/>
    <cellStyle name="Standaard 4 6 3 2 2 4 2" xfId="3498" xr:uid="{00000000-0005-0000-0000-0000D7740000}"/>
    <cellStyle name="Standaard 4 6 3 2 2 4 2 2" xfId="8165" xr:uid="{00000000-0005-0000-0000-0000D8740000}"/>
    <cellStyle name="Standaard 4 6 3 2 2 4 2 2 2" xfId="31485" xr:uid="{00000000-0005-0000-0000-0000D9740000}"/>
    <cellStyle name="Standaard 4 6 3 2 2 4 2 3" xfId="13620" xr:uid="{00000000-0005-0000-0000-0000DA740000}"/>
    <cellStyle name="Standaard 4 6 3 2 2 4 2 3 2" xfId="31486" xr:uid="{00000000-0005-0000-0000-0000DB740000}"/>
    <cellStyle name="Standaard 4 6 3 2 2 4 2 4" xfId="18288" xr:uid="{00000000-0005-0000-0000-0000DC740000}"/>
    <cellStyle name="Standaard 4 6 3 2 2 4 2 5" xfId="31484" xr:uid="{00000000-0005-0000-0000-0000DD740000}"/>
    <cellStyle name="Standaard 4 6 3 2 2 4 3" xfId="5834" xr:uid="{00000000-0005-0000-0000-0000DE740000}"/>
    <cellStyle name="Standaard 4 6 3 2 2 4 3 2" xfId="31487" xr:uid="{00000000-0005-0000-0000-0000DF740000}"/>
    <cellStyle name="Standaard 4 6 3 2 2 4 4" xfId="13619" xr:uid="{00000000-0005-0000-0000-0000E0740000}"/>
    <cellStyle name="Standaard 4 6 3 2 2 4 4 2" xfId="31488" xr:uid="{00000000-0005-0000-0000-0000E1740000}"/>
    <cellStyle name="Standaard 4 6 3 2 2 4 5" xfId="18287" xr:uid="{00000000-0005-0000-0000-0000E2740000}"/>
    <cellStyle name="Standaard 4 6 3 2 2 4 6" xfId="31483" xr:uid="{00000000-0005-0000-0000-0000E3740000}"/>
    <cellStyle name="Standaard 4 6 3 2 2 5" xfId="2721" xr:uid="{00000000-0005-0000-0000-0000E4740000}"/>
    <cellStyle name="Standaard 4 6 3 2 2 5 2" xfId="7388" xr:uid="{00000000-0005-0000-0000-0000E5740000}"/>
    <cellStyle name="Standaard 4 6 3 2 2 5 2 2" xfId="31490" xr:uid="{00000000-0005-0000-0000-0000E6740000}"/>
    <cellStyle name="Standaard 4 6 3 2 2 5 3" xfId="13621" xr:uid="{00000000-0005-0000-0000-0000E7740000}"/>
    <cellStyle name="Standaard 4 6 3 2 2 5 3 2" xfId="31491" xr:uid="{00000000-0005-0000-0000-0000E8740000}"/>
    <cellStyle name="Standaard 4 6 3 2 2 5 4" xfId="18289" xr:uid="{00000000-0005-0000-0000-0000E9740000}"/>
    <cellStyle name="Standaard 4 6 3 2 2 5 5" xfId="31489" xr:uid="{00000000-0005-0000-0000-0000EA740000}"/>
    <cellStyle name="Standaard 4 6 3 2 2 6" xfId="5057" xr:uid="{00000000-0005-0000-0000-0000EB740000}"/>
    <cellStyle name="Standaard 4 6 3 2 2 6 2" xfId="31492" xr:uid="{00000000-0005-0000-0000-0000EC740000}"/>
    <cellStyle name="Standaard 4 6 3 2 2 7" xfId="13610" xr:uid="{00000000-0005-0000-0000-0000ED740000}"/>
    <cellStyle name="Standaard 4 6 3 2 2 7 2" xfId="31493" xr:uid="{00000000-0005-0000-0000-0000EE740000}"/>
    <cellStyle name="Standaard 4 6 3 2 2 8" xfId="18278" xr:uid="{00000000-0005-0000-0000-0000EF740000}"/>
    <cellStyle name="Standaard 4 6 3 2 2 9" xfId="31458" xr:uid="{00000000-0005-0000-0000-0000F0740000}"/>
    <cellStyle name="Standaard 4 6 3 2 3" xfId="580" xr:uid="{00000000-0005-0000-0000-0000F1740000}"/>
    <cellStyle name="Standaard 4 6 3 2 3 2" xfId="2138" xr:uid="{00000000-0005-0000-0000-0000F2740000}"/>
    <cellStyle name="Standaard 4 6 3 2 3 2 2" xfId="4469" xr:uid="{00000000-0005-0000-0000-0000F3740000}"/>
    <cellStyle name="Standaard 4 6 3 2 3 2 2 2" xfId="9136" xr:uid="{00000000-0005-0000-0000-0000F4740000}"/>
    <cellStyle name="Standaard 4 6 3 2 3 2 2 2 2" xfId="31497" xr:uid="{00000000-0005-0000-0000-0000F5740000}"/>
    <cellStyle name="Standaard 4 6 3 2 3 2 2 3" xfId="13624" xr:uid="{00000000-0005-0000-0000-0000F6740000}"/>
    <cellStyle name="Standaard 4 6 3 2 3 2 2 3 2" xfId="31498" xr:uid="{00000000-0005-0000-0000-0000F7740000}"/>
    <cellStyle name="Standaard 4 6 3 2 3 2 2 4" xfId="18292" xr:uid="{00000000-0005-0000-0000-0000F8740000}"/>
    <cellStyle name="Standaard 4 6 3 2 3 2 2 5" xfId="31496" xr:uid="{00000000-0005-0000-0000-0000F9740000}"/>
    <cellStyle name="Standaard 4 6 3 2 3 2 3" xfId="6805" xr:uid="{00000000-0005-0000-0000-0000FA740000}"/>
    <cellStyle name="Standaard 4 6 3 2 3 2 3 2" xfId="31499" xr:uid="{00000000-0005-0000-0000-0000FB740000}"/>
    <cellStyle name="Standaard 4 6 3 2 3 2 4" xfId="13623" xr:uid="{00000000-0005-0000-0000-0000FC740000}"/>
    <cellStyle name="Standaard 4 6 3 2 3 2 4 2" xfId="31500" xr:uid="{00000000-0005-0000-0000-0000FD740000}"/>
    <cellStyle name="Standaard 4 6 3 2 3 2 5" xfId="18291" xr:uid="{00000000-0005-0000-0000-0000FE740000}"/>
    <cellStyle name="Standaard 4 6 3 2 3 2 6" xfId="31495" xr:uid="{00000000-0005-0000-0000-0000FF740000}"/>
    <cellStyle name="Standaard 4 6 3 2 3 3" xfId="1361" xr:uid="{00000000-0005-0000-0000-000000750000}"/>
    <cellStyle name="Standaard 4 6 3 2 3 3 2" xfId="3692" xr:uid="{00000000-0005-0000-0000-000001750000}"/>
    <cellStyle name="Standaard 4 6 3 2 3 3 2 2" xfId="8359" xr:uid="{00000000-0005-0000-0000-000002750000}"/>
    <cellStyle name="Standaard 4 6 3 2 3 3 2 2 2" xfId="31503" xr:uid="{00000000-0005-0000-0000-000003750000}"/>
    <cellStyle name="Standaard 4 6 3 2 3 3 2 3" xfId="13626" xr:uid="{00000000-0005-0000-0000-000004750000}"/>
    <cellStyle name="Standaard 4 6 3 2 3 3 2 3 2" xfId="31504" xr:uid="{00000000-0005-0000-0000-000005750000}"/>
    <cellStyle name="Standaard 4 6 3 2 3 3 2 4" xfId="18294" xr:uid="{00000000-0005-0000-0000-000006750000}"/>
    <cellStyle name="Standaard 4 6 3 2 3 3 2 5" xfId="31502" xr:uid="{00000000-0005-0000-0000-000007750000}"/>
    <cellStyle name="Standaard 4 6 3 2 3 3 3" xfId="6028" xr:uid="{00000000-0005-0000-0000-000008750000}"/>
    <cellStyle name="Standaard 4 6 3 2 3 3 3 2" xfId="31505" xr:uid="{00000000-0005-0000-0000-000009750000}"/>
    <cellStyle name="Standaard 4 6 3 2 3 3 4" xfId="13625" xr:uid="{00000000-0005-0000-0000-00000A750000}"/>
    <cellStyle name="Standaard 4 6 3 2 3 3 4 2" xfId="31506" xr:uid="{00000000-0005-0000-0000-00000B750000}"/>
    <cellStyle name="Standaard 4 6 3 2 3 3 5" xfId="18293" xr:uid="{00000000-0005-0000-0000-00000C750000}"/>
    <cellStyle name="Standaard 4 6 3 2 3 3 6" xfId="31501" xr:uid="{00000000-0005-0000-0000-00000D750000}"/>
    <cellStyle name="Standaard 4 6 3 2 3 4" xfId="2915" xr:uid="{00000000-0005-0000-0000-00000E750000}"/>
    <cellStyle name="Standaard 4 6 3 2 3 4 2" xfId="7582" xr:uid="{00000000-0005-0000-0000-00000F750000}"/>
    <cellStyle name="Standaard 4 6 3 2 3 4 2 2" xfId="31508" xr:uid="{00000000-0005-0000-0000-000010750000}"/>
    <cellStyle name="Standaard 4 6 3 2 3 4 3" xfId="13627" xr:uid="{00000000-0005-0000-0000-000011750000}"/>
    <cellStyle name="Standaard 4 6 3 2 3 4 3 2" xfId="31509" xr:uid="{00000000-0005-0000-0000-000012750000}"/>
    <cellStyle name="Standaard 4 6 3 2 3 4 4" xfId="18295" xr:uid="{00000000-0005-0000-0000-000013750000}"/>
    <cellStyle name="Standaard 4 6 3 2 3 4 5" xfId="31507" xr:uid="{00000000-0005-0000-0000-000014750000}"/>
    <cellStyle name="Standaard 4 6 3 2 3 5" xfId="5251" xr:uid="{00000000-0005-0000-0000-000015750000}"/>
    <cellStyle name="Standaard 4 6 3 2 3 5 2" xfId="31510" xr:uid="{00000000-0005-0000-0000-000016750000}"/>
    <cellStyle name="Standaard 4 6 3 2 3 6" xfId="13622" xr:uid="{00000000-0005-0000-0000-000017750000}"/>
    <cellStyle name="Standaard 4 6 3 2 3 6 2" xfId="31511" xr:uid="{00000000-0005-0000-0000-000018750000}"/>
    <cellStyle name="Standaard 4 6 3 2 3 7" xfId="18290" xr:uid="{00000000-0005-0000-0000-000019750000}"/>
    <cellStyle name="Standaard 4 6 3 2 3 8" xfId="31494" xr:uid="{00000000-0005-0000-0000-00001A750000}"/>
    <cellStyle name="Standaard 4 6 3 2 4" xfId="1750" xr:uid="{00000000-0005-0000-0000-00001B750000}"/>
    <cellStyle name="Standaard 4 6 3 2 4 2" xfId="4081" xr:uid="{00000000-0005-0000-0000-00001C750000}"/>
    <cellStyle name="Standaard 4 6 3 2 4 2 2" xfId="8748" xr:uid="{00000000-0005-0000-0000-00001D750000}"/>
    <cellStyle name="Standaard 4 6 3 2 4 2 2 2" xfId="31514" xr:uid="{00000000-0005-0000-0000-00001E750000}"/>
    <cellStyle name="Standaard 4 6 3 2 4 2 3" xfId="13629" xr:uid="{00000000-0005-0000-0000-00001F750000}"/>
    <cellStyle name="Standaard 4 6 3 2 4 2 3 2" xfId="31515" xr:uid="{00000000-0005-0000-0000-000020750000}"/>
    <cellStyle name="Standaard 4 6 3 2 4 2 4" xfId="18297" xr:uid="{00000000-0005-0000-0000-000021750000}"/>
    <cellStyle name="Standaard 4 6 3 2 4 2 5" xfId="31513" xr:uid="{00000000-0005-0000-0000-000022750000}"/>
    <cellStyle name="Standaard 4 6 3 2 4 3" xfId="6417" xr:uid="{00000000-0005-0000-0000-000023750000}"/>
    <cellStyle name="Standaard 4 6 3 2 4 3 2" xfId="31516" xr:uid="{00000000-0005-0000-0000-000024750000}"/>
    <cellStyle name="Standaard 4 6 3 2 4 4" xfId="13628" xr:uid="{00000000-0005-0000-0000-000025750000}"/>
    <cellStyle name="Standaard 4 6 3 2 4 4 2" xfId="31517" xr:uid="{00000000-0005-0000-0000-000026750000}"/>
    <cellStyle name="Standaard 4 6 3 2 4 5" xfId="18296" xr:uid="{00000000-0005-0000-0000-000027750000}"/>
    <cellStyle name="Standaard 4 6 3 2 4 6" xfId="31512" xr:uid="{00000000-0005-0000-0000-000028750000}"/>
    <cellStyle name="Standaard 4 6 3 2 5" xfId="973" xr:uid="{00000000-0005-0000-0000-000029750000}"/>
    <cellStyle name="Standaard 4 6 3 2 5 2" xfId="3304" xr:uid="{00000000-0005-0000-0000-00002A750000}"/>
    <cellStyle name="Standaard 4 6 3 2 5 2 2" xfId="7971" xr:uid="{00000000-0005-0000-0000-00002B750000}"/>
    <cellStyle name="Standaard 4 6 3 2 5 2 2 2" xfId="31520" xr:uid="{00000000-0005-0000-0000-00002C750000}"/>
    <cellStyle name="Standaard 4 6 3 2 5 2 3" xfId="13631" xr:uid="{00000000-0005-0000-0000-00002D750000}"/>
    <cellStyle name="Standaard 4 6 3 2 5 2 3 2" xfId="31521" xr:uid="{00000000-0005-0000-0000-00002E750000}"/>
    <cellStyle name="Standaard 4 6 3 2 5 2 4" xfId="18299" xr:uid="{00000000-0005-0000-0000-00002F750000}"/>
    <cellStyle name="Standaard 4 6 3 2 5 2 5" xfId="31519" xr:uid="{00000000-0005-0000-0000-000030750000}"/>
    <cellStyle name="Standaard 4 6 3 2 5 3" xfId="5640" xr:uid="{00000000-0005-0000-0000-000031750000}"/>
    <cellStyle name="Standaard 4 6 3 2 5 3 2" xfId="31522" xr:uid="{00000000-0005-0000-0000-000032750000}"/>
    <cellStyle name="Standaard 4 6 3 2 5 4" xfId="13630" xr:uid="{00000000-0005-0000-0000-000033750000}"/>
    <cellStyle name="Standaard 4 6 3 2 5 4 2" xfId="31523" xr:uid="{00000000-0005-0000-0000-000034750000}"/>
    <cellStyle name="Standaard 4 6 3 2 5 5" xfId="18298" xr:uid="{00000000-0005-0000-0000-000035750000}"/>
    <cellStyle name="Standaard 4 6 3 2 5 6" xfId="31518" xr:uid="{00000000-0005-0000-0000-000036750000}"/>
    <cellStyle name="Standaard 4 6 3 2 6" xfId="2527" xr:uid="{00000000-0005-0000-0000-000037750000}"/>
    <cellStyle name="Standaard 4 6 3 2 6 2" xfId="7194" xr:uid="{00000000-0005-0000-0000-000038750000}"/>
    <cellStyle name="Standaard 4 6 3 2 6 2 2" xfId="31525" xr:uid="{00000000-0005-0000-0000-000039750000}"/>
    <cellStyle name="Standaard 4 6 3 2 6 3" xfId="13632" xr:uid="{00000000-0005-0000-0000-00003A750000}"/>
    <cellStyle name="Standaard 4 6 3 2 6 3 2" xfId="31526" xr:uid="{00000000-0005-0000-0000-00003B750000}"/>
    <cellStyle name="Standaard 4 6 3 2 6 4" xfId="18300" xr:uid="{00000000-0005-0000-0000-00003C750000}"/>
    <cellStyle name="Standaard 4 6 3 2 6 5" xfId="31524" xr:uid="{00000000-0005-0000-0000-00003D750000}"/>
    <cellStyle name="Standaard 4 6 3 2 7" xfId="4863" xr:uid="{00000000-0005-0000-0000-00003E750000}"/>
    <cellStyle name="Standaard 4 6 3 2 7 2" xfId="31527" xr:uid="{00000000-0005-0000-0000-00003F750000}"/>
    <cellStyle name="Standaard 4 6 3 2 8" xfId="13609" xr:uid="{00000000-0005-0000-0000-000040750000}"/>
    <cellStyle name="Standaard 4 6 3 2 8 2" xfId="31528" xr:uid="{00000000-0005-0000-0000-000041750000}"/>
    <cellStyle name="Standaard 4 6 3 2 9" xfId="18277" xr:uid="{00000000-0005-0000-0000-000042750000}"/>
    <cellStyle name="Standaard 4 6 3 3" xfId="296" xr:uid="{00000000-0005-0000-0000-000043750000}"/>
    <cellStyle name="Standaard 4 6 3 3 2" xfId="687" xr:uid="{00000000-0005-0000-0000-000044750000}"/>
    <cellStyle name="Standaard 4 6 3 3 2 2" xfId="2245" xr:uid="{00000000-0005-0000-0000-000045750000}"/>
    <cellStyle name="Standaard 4 6 3 3 2 2 2" xfId="4576" xr:uid="{00000000-0005-0000-0000-000046750000}"/>
    <cellStyle name="Standaard 4 6 3 3 2 2 2 2" xfId="9243" xr:uid="{00000000-0005-0000-0000-000047750000}"/>
    <cellStyle name="Standaard 4 6 3 3 2 2 2 2 2" xfId="31533" xr:uid="{00000000-0005-0000-0000-000048750000}"/>
    <cellStyle name="Standaard 4 6 3 3 2 2 2 3" xfId="13636" xr:uid="{00000000-0005-0000-0000-000049750000}"/>
    <cellStyle name="Standaard 4 6 3 3 2 2 2 3 2" xfId="31534" xr:uid="{00000000-0005-0000-0000-00004A750000}"/>
    <cellStyle name="Standaard 4 6 3 3 2 2 2 4" xfId="18304" xr:uid="{00000000-0005-0000-0000-00004B750000}"/>
    <cellStyle name="Standaard 4 6 3 3 2 2 2 5" xfId="31532" xr:uid="{00000000-0005-0000-0000-00004C750000}"/>
    <cellStyle name="Standaard 4 6 3 3 2 2 3" xfId="6912" xr:uid="{00000000-0005-0000-0000-00004D750000}"/>
    <cellStyle name="Standaard 4 6 3 3 2 2 3 2" xfId="31535" xr:uid="{00000000-0005-0000-0000-00004E750000}"/>
    <cellStyle name="Standaard 4 6 3 3 2 2 4" xfId="13635" xr:uid="{00000000-0005-0000-0000-00004F750000}"/>
    <cellStyle name="Standaard 4 6 3 3 2 2 4 2" xfId="31536" xr:uid="{00000000-0005-0000-0000-000050750000}"/>
    <cellStyle name="Standaard 4 6 3 3 2 2 5" xfId="18303" xr:uid="{00000000-0005-0000-0000-000051750000}"/>
    <cellStyle name="Standaard 4 6 3 3 2 2 6" xfId="31531" xr:uid="{00000000-0005-0000-0000-000052750000}"/>
    <cellStyle name="Standaard 4 6 3 3 2 3" xfId="1468" xr:uid="{00000000-0005-0000-0000-000053750000}"/>
    <cellStyle name="Standaard 4 6 3 3 2 3 2" xfId="3799" xr:uid="{00000000-0005-0000-0000-000054750000}"/>
    <cellStyle name="Standaard 4 6 3 3 2 3 2 2" xfId="8466" xr:uid="{00000000-0005-0000-0000-000055750000}"/>
    <cellStyle name="Standaard 4 6 3 3 2 3 2 2 2" xfId="31539" xr:uid="{00000000-0005-0000-0000-000056750000}"/>
    <cellStyle name="Standaard 4 6 3 3 2 3 2 3" xfId="13638" xr:uid="{00000000-0005-0000-0000-000057750000}"/>
    <cellStyle name="Standaard 4 6 3 3 2 3 2 3 2" xfId="31540" xr:uid="{00000000-0005-0000-0000-000058750000}"/>
    <cellStyle name="Standaard 4 6 3 3 2 3 2 4" xfId="18306" xr:uid="{00000000-0005-0000-0000-000059750000}"/>
    <cellStyle name="Standaard 4 6 3 3 2 3 2 5" xfId="31538" xr:uid="{00000000-0005-0000-0000-00005A750000}"/>
    <cellStyle name="Standaard 4 6 3 3 2 3 3" xfId="6135" xr:uid="{00000000-0005-0000-0000-00005B750000}"/>
    <cellStyle name="Standaard 4 6 3 3 2 3 3 2" xfId="31541" xr:uid="{00000000-0005-0000-0000-00005C750000}"/>
    <cellStyle name="Standaard 4 6 3 3 2 3 4" xfId="13637" xr:uid="{00000000-0005-0000-0000-00005D750000}"/>
    <cellStyle name="Standaard 4 6 3 3 2 3 4 2" xfId="31542" xr:uid="{00000000-0005-0000-0000-00005E750000}"/>
    <cellStyle name="Standaard 4 6 3 3 2 3 5" xfId="18305" xr:uid="{00000000-0005-0000-0000-00005F750000}"/>
    <cellStyle name="Standaard 4 6 3 3 2 3 6" xfId="31537" xr:uid="{00000000-0005-0000-0000-000060750000}"/>
    <cellStyle name="Standaard 4 6 3 3 2 4" xfId="3022" xr:uid="{00000000-0005-0000-0000-000061750000}"/>
    <cellStyle name="Standaard 4 6 3 3 2 4 2" xfId="7689" xr:uid="{00000000-0005-0000-0000-000062750000}"/>
    <cellStyle name="Standaard 4 6 3 3 2 4 2 2" xfId="31544" xr:uid="{00000000-0005-0000-0000-000063750000}"/>
    <cellStyle name="Standaard 4 6 3 3 2 4 3" xfId="13639" xr:uid="{00000000-0005-0000-0000-000064750000}"/>
    <cellStyle name="Standaard 4 6 3 3 2 4 3 2" xfId="31545" xr:uid="{00000000-0005-0000-0000-000065750000}"/>
    <cellStyle name="Standaard 4 6 3 3 2 4 4" xfId="18307" xr:uid="{00000000-0005-0000-0000-000066750000}"/>
    <cellStyle name="Standaard 4 6 3 3 2 4 5" xfId="31543" xr:uid="{00000000-0005-0000-0000-000067750000}"/>
    <cellStyle name="Standaard 4 6 3 3 2 5" xfId="5358" xr:uid="{00000000-0005-0000-0000-000068750000}"/>
    <cellStyle name="Standaard 4 6 3 3 2 5 2" xfId="31546" xr:uid="{00000000-0005-0000-0000-000069750000}"/>
    <cellStyle name="Standaard 4 6 3 3 2 6" xfId="13634" xr:uid="{00000000-0005-0000-0000-00006A750000}"/>
    <cellStyle name="Standaard 4 6 3 3 2 6 2" xfId="31547" xr:uid="{00000000-0005-0000-0000-00006B750000}"/>
    <cellStyle name="Standaard 4 6 3 3 2 7" xfId="18302" xr:uid="{00000000-0005-0000-0000-00006C750000}"/>
    <cellStyle name="Standaard 4 6 3 3 2 8" xfId="31530" xr:uid="{00000000-0005-0000-0000-00006D750000}"/>
    <cellStyle name="Standaard 4 6 3 3 3" xfId="1857" xr:uid="{00000000-0005-0000-0000-00006E750000}"/>
    <cellStyle name="Standaard 4 6 3 3 3 2" xfId="4188" xr:uid="{00000000-0005-0000-0000-00006F750000}"/>
    <cellStyle name="Standaard 4 6 3 3 3 2 2" xfId="8855" xr:uid="{00000000-0005-0000-0000-000070750000}"/>
    <cellStyle name="Standaard 4 6 3 3 3 2 2 2" xfId="31550" xr:uid="{00000000-0005-0000-0000-000071750000}"/>
    <cellStyle name="Standaard 4 6 3 3 3 2 3" xfId="13641" xr:uid="{00000000-0005-0000-0000-000072750000}"/>
    <cellStyle name="Standaard 4 6 3 3 3 2 3 2" xfId="31551" xr:uid="{00000000-0005-0000-0000-000073750000}"/>
    <cellStyle name="Standaard 4 6 3 3 3 2 4" xfId="18309" xr:uid="{00000000-0005-0000-0000-000074750000}"/>
    <cellStyle name="Standaard 4 6 3 3 3 2 5" xfId="31549" xr:uid="{00000000-0005-0000-0000-000075750000}"/>
    <cellStyle name="Standaard 4 6 3 3 3 3" xfId="6524" xr:uid="{00000000-0005-0000-0000-000076750000}"/>
    <cellStyle name="Standaard 4 6 3 3 3 3 2" xfId="31552" xr:uid="{00000000-0005-0000-0000-000077750000}"/>
    <cellStyle name="Standaard 4 6 3 3 3 4" xfId="13640" xr:uid="{00000000-0005-0000-0000-000078750000}"/>
    <cellStyle name="Standaard 4 6 3 3 3 4 2" xfId="31553" xr:uid="{00000000-0005-0000-0000-000079750000}"/>
    <cellStyle name="Standaard 4 6 3 3 3 5" xfId="18308" xr:uid="{00000000-0005-0000-0000-00007A750000}"/>
    <cellStyle name="Standaard 4 6 3 3 3 6" xfId="31548" xr:uid="{00000000-0005-0000-0000-00007B750000}"/>
    <cellStyle name="Standaard 4 6 3 3 4" xfId="1080" xr:uid="{00000000-0005-0000-0000-00007C750000}"/>
    <cellStyle name="Standaard 4 6 3 3 4 2" xfId="3411" xr:uid="{00000000-0005-0000-0000-00007D750000}"/>
    <cellStyle name="Standaard 4 6 3 3 4 2 2" xfId="8078" xr:uid="{00000000-0005-0000-0000-00007E750000}"/>
    <cellStyle name="Standaard 4 6 3 3 4 2 2 2" xfId="31556" xr:uid="{00000000-0005-0000-0000-00007F750000}"/>
    <cellStyle name="Standaard 4 6 3 3 4 2 3" xfId="13643" xr:uid="{00000000-0005-0000-0000-000080750000}"/>
    <cellStyle name="Standaard 4 6 3 3 4 2 3 2" xfId="31557" xr:uid="{00000000-0005-0000-0000-000081750000}"/>
    <cellStyle name="Standaard 4 6 3 3 4 2 4" xfId="18311" xr:uid="{00000000-0005-0000-0000-000082750000}"/>
    <cellStyle name="Standaard 4 6 3 3 4 2 5" xfId="31555" xr:uid="{00000000-0005-0000-0000-000083750000}"/>
    <cellStyle name="Standaard 4 6 3 3 4 3" xfId="5747" xr:uid="{00000000-0005-0000-0000-000084750000}"/>
    <cellStyle name="Standaard 4 6 3 3 4 3 2" xfId="31558" xr:uid="{00000000-0005-0000-0000-000085750000}"/>
    <cellStyle name="Standaard 4 6 3 3 4 4" xfId="13642" xr:uid="{00000000-0005-0000-0000-000086750000}"/>
    <cellStyle name="Standaard 4 6 3 3 4 4 2" xfId="31559" xr:uid="{00000000-0005-0000-0000-000087750000}"/>
    <cellStyle name="Standaard 4 6 3 3 4 5" xfId="18310" xr:uid="{00000000-0005-0000-0000-000088750000}"/>
    <cellStyle name="Standaard 4 6 3 3 4 6" xfId="31554" xr:uid="{00000000-0005-0000-0000-000089750000}"/>
    <cellStyle name="Standaard 4 6 3 3 5" xfId="2634" xr:uid="{00000000-0005-0000-0000-00008A750000}"/>
    <cellStyle name="Standaard 4 6 3 3 5 2" xfId="7301" xr:uid="{00000000-0005-0000-0000-00008B750000}"/>
    <cellStyle name="Standaard 4 6 3 3 5 2 2" xfId="31561" xr:uid="{00000000-0005-0000-0000-00008C750000}"/>
    <cellStyle name="Standaard 4 6 3 3 5 3" xfId="13644" xr:uid="{00000000-0005-0000-0000-00008D750000}"/>
    <cellStyle name="Standaard 4 6 3 3 5 3 2" xfId="31562" xr:uid="{00000000-0005-0000-0000-00008E750000}"/>
    <cellStyle name="Standaard 4 6 3 3 5 4" xfId="18312" xr:uid="{00000000-0005-0000-0000-00008F750000}"/>
    <cellStyle name="Standaard 4 6 3 3 5 5" xfId="31560" xr:uid="{00000000-0005-0000-0000-000090750000}"/>
    <cellStyle name="Standaard 4 6 3 3 6" xfId="4970" xr:uid="{00000000-0005-0000-0000-000091750000}"/>
    <cellStyle name="Standaard 4 6 3 3 6 2" xfId="31563" xr:uid="{00000000-0005-0000-0000-000092750000}"/>
    <cellStyle name="Standaard 4 6 3 3 7" xfId="13633" xr:uid="{00000000-0005-0000-0000-000093750000}"/>
    <cellStyle name="Standaard 4 6 3 3 7 2" xfId="31564" xr:uid="{00000000-0005-0000-0000-000094750000}"/>
    <cellStyle name="Standaard 4 6 3 3 8" xfId="18301" xr:uid="{00000000-0005-0000-0000-000095750000}"/>
    <cellStyle name="Standaard 4 6 3 3 9" xfId="31529" xr:uid="{00000000-0005-0000-0000-000096750000}"/>
    <cellStyle name="Standaard 4 6 3 4" xfId="493" xr:uid="{00000000-0005-0000-0000-000097750000}"/>
    <cellStyle name="Standaard 4 6 3 4 2" xfId="2051" xr:uid="{00000000-0005-0000-0000-000098750000}"/>
    <cellStyle name="Standaard 4 6 3 4 2 2" xfId="4382" xr:uid="{00000000-0005-0000-0000-000099750000}"/>
    <cellStyle name="Standaard 4 6 3 4 2 2 2" xfId="9049" xr:uid="{00000000-0005-0000-0000-00009A750000}"/>
    <cellStyle name="Standaard 4 6 3 4 2 2 2 2" xfId="31568" xr:uid="{00000000-0005-0000-0000-00009B750000}"/>
    <cellStyle name="Standaard 4 6 3 4 2 2 3" xfId="13647" xr:uid="{00000000-0005-0000-0000-00009C750000}"/>
    <cellStyle name="Standaard 4 6 3 4 2 2 3 2" xfId="31569" xr:uid="{00000000-0005-0000-0000-00009D750000}"/>
    <cellStyle name="Standaard 4 6 3 4 2 2 4" xfId="18315" xr:uid="{00000000-0005-0000-0000-00009E750000}"/>
    <cellStyle name="Standaard 4 6 3 4 2 2 5" xfId="31567" xr:uid="{00000000-0005-0000-0000-00009F750000}"/>
    <cellStyle name="Standaard 4 6 3 4 2 3" xfId="6718" xr:uid="{00000000-0005-0000-0000-0000A0750000}"/>
    <cellStyle name="Standaard 4 6 3 4 2 3 2" xfId="31570" xr:uid="{00000000-0005-0000-0000-0000A1750000}"/>
    <cellStyle name="Standaard 4 6 3 4 2 4" xfId="13646" xr:uid="{00000000-0005-0000-0000-0000A2750000}"/>
    <cellStyle name="Standaard 4 6 3 4 2 4 2" xfId="31571" xr:uid="{00000000-0005-0000-0000-0000A3750000}"/>
    <cellStyle name="Standaard 4 6 3 4 2 5" xfId="18314" xr:uid="{00000000-0005-0000-0000-0000A4750000}"/>
    <cellStyle name="Standaard 4 6 3 4 2 6" xfId="31566" xr:uid="{00000000-0005-0000-0000-0000A5750000}"/>
    <cellStyle name="Standaard 4 6 3 4 3" xfId="1274" xr:uid="{00000000-0005-0000-0000-0000A6750000}"/>
    <cellStyle name="Standaard 4 6 3 4 3 2" xfId="3605" xr:uid="{00000000-0005-0000-0000-0000A7750000}"/>
    <cellStyle name="Standaard 4 6 3 4 3 2 2" xfId="8272" xr:uid="{00000000-0005-0000-0000-0000A8750000}"/>
    <cellStyle name="Standaard 4 6 3 4 3 2 2 2" xfId="31574" xr:uid="{00000000-0005-0000-0000-0000A9750000}"/>
    <cellStyle name="Standaard 4 6 3 4 3 2 3" xfId="13649" xr:uid="{00000000-0005-0000-0000-0000AA750000}"/>
    <cellStyle name="Standaard 4 6 3 4 3 2 3 2" xfId="31575" xr:uid="{00000000-0005-0000-0000-0000AB750000}"/>
    <cellStyle name="Standaard 4 6 3 4 3 2 4" xfId="18317" xr:uid="{00000000-0005-0000-0000-0000AC750000}"/>
    <cellStyle name="Standaard 4 6 3 4 3 2 5" xfId="31573" xr:uid="{00000000-0005-0000-0000-0000AD750000}"/>
    <cellStyle name="Standaard 4 6 3 4 3 3" xfId="5941" xr:uid="{00000000-0005-0000-0000-0000AE750000}"/>
    <cellStyle name="Standaard 4 6 3 4 3 3 2" xfId="31576" xr:uid="{00000000-0005-0000-0000-0000AF750000}"/>
    <cellStyle name="Standaard 4 6 3 4 3 4" xfId="13648" xr:uid="{00000000-0005-0000-0000-0000B0750000}"/>
    <cellStyle name="Standaard 4 6 3 4 3 4 2" xfId="31577" xr:uid="{00000000-0005-0000-0000-0000B1750000}"/>
    <cellStyle name="Standaard 4 6 3 4 3 5" xfId="18316" xr:uid="{00000000-0005-0000-0000-0000B2750000}"/>
    <cellStyle name="Standaard 4 6 3 4 3 6" xfId="31572" xr:uid="{00000000-0005-0000-0000-0000B3750000}"/>
    <cellStyle name="Standaard 4 6 3 4 4" xfId="2828" xr:uid="{00000000-0005-0000-0000-0000B4750000}"/>
    <cellStyle name="Standaard 4 6 3 4 4 2" xfId="7495" xr:uid="{00000000-0005-0000-0000-0000B5750000}"/>
    <cellStyle name="Standaard 4 6 3 4 4 2 2" xfId="31579" xr:uid="{00000000-0005-0000-0000-0000B6750000}"/>
    <cellStyle name="Standaard 4 6 3 4 4 3" xfId="13650" xr:uid="{00000000-0005-0000-0000-0000B7750000}"/>
    <cellStyle name="Standaard 4 6 3 4 4 3 2" xfId="31580" xr:uid="{00000000-0005-0000-0000-0000B8750000}"/>
    <cellStyle name="Standaard 4 6 3 4 4 4" xfId="18318" xr:uid="{00000000-0005-0000-0000-0000B9750000}"/>
    <cellStyle name="Standaard 4 6 3 4 4 5" xfId="31578" xr:uid="{00000000-0005-0000-0000-0000BA750000}"/>
    <cellStyle name="Standaard 4 6 3 4 5" xfId="5164" xr:uid="{00000000-0005-0000-0000-0000BB750000}"/>
    <cellStyle name="Standaard 4 6 3 4 5 2" xfId="31581" xr:uid="{00000000-0005-0000-0000-0000BC750000}"/>
    <cellStyle name="Standaard 4 6 3 4 6" xfId="13645" xr:uid="{00000000-0005-0000-0000-0000BD750000}"/>
    <cellStyle name="Standaard 4 6 3 4 6 2" xfId="31582" xr:uid="{00000000-0005-0000-0000-0000BE750000}"/>
    <cellStyle name="Standaard 4 6 3 4 7" xfId="18313" xr:uid="{00000000-0005-0000-0000-0000BF750000}"/>
    <cellStyle name="Standaard 4 6 3 4 8" xfId="31565" xr:uid="{00000000-0005-0000-0000-0000C0750000}"/>
    <cellStyle name="Standaard 4 6 3 5" xfId="1663" xr:uid="{00000000-0005-0000-0000-0000C1750000}"/>
    <cellStyle name="Standaard 4 6 3 5 2" xfId="3994" xr:uid="{00000000-0005-0000-0000-0000C2750000}"/>
    <cellStyle name="Standaard 4 6 3 5 2 2" xfId="8661" xr:uid="{00000000-0005-0000-0000-0000C3750000}"/>
    <cellStyle name="Standaard 4 6 3 5 2 2 2" xfId="31585" xr:uid="{00000000-0005-0000-0000-0000C4750000}"/>
    <cellStyle name="Standaard 4 6 3 5 2 3" xfId="13652" xr:uid="{00000000-0005-0000-0000-0000C5750000}"/>
    <cellStyle name="Standaard 4 6 3 5 2 3 2" xfId="31586" xr:uid="{00000000-0005-0000-0000-0000C6750000}"/>
    <cellStyle name="Standaard 4 6 3 5 2 4" xfId="18320" xr:uid="{00000000-0005-0000-0000-0000C7750000}"/>
    <cellStyle name="Standaard 4 6 3 5 2 5" xfId="31584" xr:uid="{00000000-0005-0000-0000-0000C8750000}"/>
    <cellStyle name="Standaard 4 6 3 5 3" xfId="6330" xr:uid="{00000000-0005-0000-0000-0000C9750000}"/>
    <cellStyle name="Standaard 4 6 3 5 3 2" xfId="31587" xr:uid="{00000000-0005-0000-0000-0000CA750000}"/>
    <cellStyle name="Standaard 4 6 3 5 4" xfId="13651" xr:uid="{00000000-0005-0000-0000-0000CB750000}"/>
    <cellStyle name="Standaard 4 6 3 5 4 2" xfId="31588" xr:uid="{00000000-0005-0000-0000-0000CC750000}"/>
    <cellStyle name="Standaard 4 6 3 5 5" xfId="18319" xr:uid="{00000000-0005-0000-0000-0000CD750000}"/>
    <cellStyle name="Standaard 4 6 3 5 6" xfId="31583" xr:uid="{00000000-0005-0000-0000-0000CE750000}"/>
    <cellStyle name="Standaard 4 6 3 6" xfId="886" xr:uid="{00000000-0005-0000-0000-0000CF750000}"/>
    <cellStyle name="Standaard 4 6 3 6 2" xfId="3217" xr:uid="{00000000-0005-0000-0000-0000D0750000}"/>
    <cellStyle name="Standaard 4 6 3 6 2 2" xfId="7884" xr:uid="{00000000-0005-0000-0000-0000D1750000}"/>
    <cellStyle name="Standaard 4 6 3 6 2 2 2" xfId="31591" xr:uid="{00000000-0005-0000-0000-0000D2750000}"/>
    <cellStyle name="Standaard 4 6 3 6 2 3" xfId="13654" xr:uid="{00000000-0005-0000-0000-0000D3750000}"/>
    <cellStyle name="Standaard 4 6 3 6 2 3 2" xfId="31592" xr:uid="{00000000-0005-0000-0000-0000D4750000}"/>
    <cellStyle name="Standaard 4 6 3 6 2 4" xfId="18322" xr:uid="{00000000-0005-0000-0000-0000D5750000}"/>
    <cellStyle name="Standaard 4 6 3 6 2 5" xfId="31590" xr:uid="{00000000-0005-0000-0000-0000D6750000}"/>
    <cellStyle name="Standaard 4 6 3 6 3" xfId="5553" xr:uid="{00000000-0005-0000-0000-0000D7750000}"/>
    <cellStyle name="Standaard 4 6 3 6 3 2" xfId="31593" xr:uid="{00000000-0005-0000-0000-0000D8750000}"/>
    <cellStyle name="Standaard 4 6 3 6 4" xfId="13653" xr:uid="{00000000-0005-0000-0000-0000D9750000}"/>
    <cellStyle name="Standaard 4 6 3 6 4 2" xfId="31594" xr:uid="{00000000-0005-0000-0000-0000DA750000}"/>
    <cellStyle name="Standaard 4 6 3 6 5" xfId="18321" xr:uid="{00000000-0005-0000-0000-0000DB750000}"/>
    <cellStyle name="Standaard 4 6 3 6 6" xfId="31589" xr:uid="{00000000-0005-0000-0000-0000DC750000}"/>
    <cellStyle name="Standaard 4 6 3 7" xfId="2440" xr:uid="{00000000-0005-0000-0000-0000DD750000}"/>
    <cellStyle name="Standaard 4 6 3 7 2" xfId="7107" xr:uid="{00000000-0005-0000-0000-0000DE750000}"/>
    <cellStyle name="Standaard 4 6 3 7 2 2" xfId="31596" xr:uid="{00000000-0005-0000-0000-0000DF750000}"/>
    <cellStyle name="Standaard 4 6 3 7 3" xfId="13655" xr:uid="{00000000-0005-0000-0000-0000E0750000}"/>
    <cellStyle name="Standaard 4 6 3 7 3 2" xfId="31597" xr:uid="{00000000-0005-0000-0000-0000E1750000}"/>
    <cellStyle name="Standaard 4 6 3 7 4" xfId="18323" xr:uid="{00000000-0005-0000-0000-0000E2750000}"/>
    <cellStyle name="Standaard 4 6 3 7 5" xfId="31595" xr:uid="{00000000-0005-0000-0000-0000E3750000}"/>
    <cellStyle name="Standaard 4 6 3 8" xfId="4764" xr:uid="{00000000-0005-0000-0000-0000E4750000}"/>
    <cellStyle name="Standaard 4 6 3 8 2" xfId="31598" xr:uid="{00000000-0005-0000-0000-0000E5750000}"/>
    <cellStyle name="Standaard 4 6 3 9" xfId="13608" xr:uid="{00000000-0005-0000-0000-0000E6750000}"/>
    <cellStyle name="Standaard 4 6 3 9 2" xfId="31599" xr:uid="{00000000-0005-0000-0000-0000E7750000}"/>
    <cellStyle name="Standaard 4 6 4" xfId="101" xr:uid="{00000000-0005-0000-0000-0000E8750000}"/>
    <cellStyle name="Standaard 4 6 4 10" xfId="18324" xr:uid="{00000000-0005-0000-0000-0000E9750000}"/>
    <cellStyle name="Standaard 4 6 4 11" xfId="31600" xr:uid="{00000000-0005-0000-0000-0000EA750000}"/>
    <cellStyle name="Standaard 4 6 4 2" xfId="141" xr:uid="{00000000-0005-0000-0000-0000EB750000}"/>
    <cellStyle name="Standaard 4 6 4 2 10" xfId="31601" xr:uid="{00000000-0005-0000-0000-0000EC750000}"/>
    <cellStyle name="Standaard 4 6 4 2 2" xfId="335" xr:uid="{00000000-0005-0000-0000-0000ED750000}"/>
    <cellStyle name="Standaard 4 6 4 2 2 2" xfId="726" xr:uid="{00000000-0005-0000-0000-0000EE750000}"/>
    <cellStyle name="Standaard 4 6 4 2 2 2 2" xfId="2284" xr:uid="{00000000-0005-0000-0000-0000EF750000}"/>
    <cellStyle name="Standaard 4 6 4 2 2 2 2 2" xfId="4615" xr:uid="{00000000-0005-0000-0000-0000F0750000}"/>
    <cellStyle name="Standaard 4 6 4 2 2 2 2 2 2" xfId="9282" xr:uid="{00000000-0005-0000-0000-0000F1750000}"/>
    <cellStyle name="Standaard 4 6 4 2 2 2 2 2 2 2" xfId="31606" xr:uid="{00000000-0005-0000-0000-0000F2750000}"/>
    <cellStyle name="Standaard 4 6 4 2 2 2 2 2 3" xfId="13661" xr:uid="{00000000-0005-0000-0000-0000F3750000}"/>
    <cellStyle name="Standaard 4 6 4 2 2 2 2 2 3 2" xfId="31607" xr:uid="{00000000-0005-0000-0000-0000F4750000}"/>
    <cellStyle name="Standaard 4 6 4 2 2 2 2 2 4" xfId="18329" xr:uid="{00000000-0005-0000-0000-0000F5750000}"/>
    <cellStyle name="Standaard 4 6 4 2 2 2 2 2 5" xfId="31605" xr:uid="{00000000-0005-0000-0000-0000F6750000}"/>
    <cellStyle name="Standaard 4 6 4 2 2 2 2 3" xfId="6951" xr:uid="{00000000-0005-0000-0000-0000F7750000}"/>
    <cellStyle name="Standaard 4 6 4 2 2 2 2 3 2" xfId="31608" xr:uid="{00000000-0005-0000-0000-0000F8750000}"/>
    <cellStyle name="Standaard 4 6 4 2 2 2 2 4" xfId="13660" xr:uid="{00000000-0005-0000-0000-0000F9750000}"/>
    <cellStyle name="Standaard 4 6 4 2 2 2 2 4 2" xfId="31609" xr:uid="{00000000-0005-0000-0000-0000FA750000}"/>
    <cellStyle name="Standaard 4 6 4 2 2 2 2 5" xfId="18328" xr:uid="{00000000-0005-0000-0000-0000FB750000}"/>
    <cellStyle name="Standaard 4 6 4 2 2 2 2 6" xfId="31604" xr:uid="{00000000-0005-0000-0000-0000FC750000}"/>
    <cellStyle name="Standaard 4 6 4 2 2 2 3" xfId="1507" xr:uid="{00000000-0005-0000-0000-0000FD750000}"/>
    <cellStyle name="Standaard 4 6 4 2 2 2 3 2" xfId="3838" xr:uid="{00000000-0005-0000-0000-0000FE750000}"/>
    <cellStyle name="Standaard 4 6 4 2 2 2 3 2 2" xfId="8505" xr:uid="{00000000-0005-0000-0000-0000FF750000}"/>
    <cellStyle name="Standaard 4 6 4 2 2 2 3 2 2 2" xfId="31612" xr:uid="{00000000-0005-0000-0000-000000760000}"/>
    <cellStyle name="Standaard 4 6 4 2 2 2 3 2 3" xfId="13663" xr:uid="{00000000-0005-0000-0000-000001760000}"/>
    <cellStyle name="Standaard 4 6 4 2 2 2 3 2 3 2" xfId="31613" xr:uid="{00000000-0005-0000-0000-000002760000}"/>
    <cellStyle name="Standaard 4 6 4 2 2 2 3 2 4" xfId="18331" xr:uid="{00000000-0005-0000-0000-000003760000}"/>
    <cellStyle name="Standaard 4 6 4 2 2 2 3 2 5" xfId="31611" xr:uid="{00000000-0005-0000-0000-000004760000}"/>
    <cellStyle name="Standaard 4 6 4 2 2 2 3 3" xfId="6174" xr:uid="{00000000-0005-0000-0000-000005760000}"/>
    <cellStyle name="Standaard 4 6 4 2 2 2 3 3 2" xfId="31614" xr:uid="{00000000-0005-0000-0000-000006760000}"/>
    <cellStyle name="Standaard 4 6 4 2 2 2 3 4" xfId="13662" xr:uid="{00000000-0005-0000-0000-000007760000}"/>
    <cellStyle name="Standaard 4 6 4 2 2 2 3 4 2" xfId="31615" xr:uid="{00000000-0005-0000-0000-000008760000}"/>
    <cellStyle name="Standaard 4 6 4 2 2 2 3 5" xfId="18330" xr:uid="{00000000-0005-0000-0000-000009760000}"/>
    <cellStyle name="Standaard 4 6 4 2 2 2 3 6" xfId="31610" xr:uid="{00000000-0005-0000-0000-00000A760000}"/>
    <cellStyle name="Standaard 4 6 4 2 2 2 4" xfId="3061" xr:uid="{00000000-0005-0000-0000-00000B760000}"/>
    <cellStyle name="Standaard 4 6 4 2 2 2 4 2" xfId="7728" xr:uid="{00000000-0005-0000-0000-00000C760000}"/>
    <cellStyle name="Standaard 4 6 4 2 2 2 4 2 2" xfId="31617" xr:uid="{00000000-0005-0000-0000-00000D760000}"/>
    <cellStyle name="Standaard 4 6 4 2 2 2 4 3" xfId="13664" xr:uid="{00000000-0005-0000-0000-00000E760000}"/>
    <cellStyle name="Standaard 4 6 4 2 2 2 4 3 2" xfId="31618" xr:uid="{00000000-0005-0000-0000-00000F760000}"/>
    <cellStyle name="Standaard 4 6 4 2 2 2 4 4" xfId="18332" xr:uid="{00000000-0005-0000-0000-000010760000}"/>
    <cellStyle name="Standaard 4 6 4 2 2 2 4 5" xfId="31616" xr:uid="{00000000-0005-0000-0000-000011760000}"/>
    <cellStyle name="Standaard 4 6 4 2 2 2 5" xfId="5397" xr:uid="{00000000-0005-0000-0000-000012760000}"/>
    <cellStyle name="Standaard 4 6 4 2 2 2 5 2" xfId="31619" xr:uid="{00000000-0005-0000-0000-000013760000}"/>
    <cellStyle name="Standaard 4 6 4 2 2 2 6" xfId="13659" xr:uid="{00000000-0005-0000-0000-000014760000}"/>
    <cellStyle name="Standaard 4 6 4 2 2 2 6 2" xfId="31620" xr:uid="{00000000-0005-0000-0000-000015760000}"/>
    <cellStyle name="Standaard 4 6 4 2 2 2 7" xfId="18327" xr:uid="{00000000-0005-0000-0000-000016760000}"/>
    <cellStyle name="Standaard 4 6 4 2 2 2 8" xfId="31603" xr:uid="{00000000-0005-0000-0000-000017760000}"/>
    <cellStyle name="Standaard 4 6 4 2 2 3" xfId="1896" xr:uid="{00000000-0005-0000-0000-000018760000}"/>
    <cellStyle name="Standaard 4 6 4 2 2 3 2" xfId="4227" xr:uid="{00000000-0005-0000-0000-000019760000}"/>
    <cellStyle name="Standaard 4 6 4 2 2 3 2 2" xfId="8894" xr:uid="{00000000-0005-0000-0000-00001A760000}"/>
    <cellStyle name="Standaard 4 6 4 2 2 3 2 2 2" xfId="31623" xr:uid="{00000000-0005-0000-0000-00001B760000}"/>
    <cellStyle name="Standaard 4 6 4 2 2 3 2 3" xfId="13666" xr:uid="{00000000-0005-0000-0000-00001C760000}"/>
    <cellStyle name="Standaard 4 6 4 2 2 3 2 3 2" xfId="31624" xr:uid="{00000000-0005-0000-0000-00001D760000}"/>
    <cellStyle name="Standaard 4 6 4 2 2 3 2 4" xfId="18334" xr:uid="{00000000-0005-0000-0000-00001E760000}"/>
    <cellStyle name="Standaard 4 6 4 2 2 3 2 5" xfId="31622" xr:uid="{00000000-0005-0000-0000-00001F760000}"/>
    <cellStyle name="Standaard 4 6 4 2 2 3 3" xfId="6563" xr:uid="{00000000-0005-0000-0000-000020760000}"/>
    <cellStyle name="Standaard 4 6 4 2 2 3 3 2" xfId="31625" xr:uid="{00000000-0005-0000-0000-000021760000}"/>
    <cellStyle name="Standaard 4 6 4 2 2 3 4" xfId="13665" xr:uid="{00000000-0005-0000-0000-000022760000}"/>
    <cellStyle name="Standaard 4 6 4 2 2 3 4 2" xfId="31626" xr:uid="{00000000-0005-0000-0000-000023760000}"/>
    <cellStyle name="Standaard 4 6 4 2 2 3 5" xfId="18333" xr:uid="{00000000-0005-0000-0000-000024760000}"/>
    <cellStyle name="Standaard 4 6 4 2 2 3 6" xfId="31621" xr:uid="{00000000-0005-0000-0000-000025760000}"/>
    <cellStyle name="Standaard 4 6 4 2 2 4" xfId="1119" xr:uid="{00000000-0005-0000-0000-000026760000}"/>
    <cellStyle name="Standaard 4 6 4 2 2 4 2" xfId="3450" xr:uid="{00000000-0005-0000-0000-000027760000}"/>
    <cellStyle name="Standaard 4 6 4 2 2 4 2 2" xfId="8117" xr:uid="{00000000-0005-0000-0000-000028760000}"/>
    <cellStyle name="Standaard 4 6 4 2 2 4 2 2 2" xfId="31629" xr:uid="{00000000-0005-0000-0000-000029760000}"/>
    <cellStyle name="Standaard 4 6 4 2 2 4 2 3" xfId="13668" xr:uid="{00000000-0005-0000-0000-00002A760000}"/>
    <cellStyle name="Standaard 4 6 4 2 2 4 2 3 2" xfId="31630" xr:uid="{00000000-0005-0000-0000-00002B760000}"/>
    <cellStyle name="Standaard 4 6 4 2 2 4 2 4" xfId="18336" xr:uid="{00000000-0005-0000-0000-00002C760000}"/>
    <cellStyle name="Standaard 4 6 4 2 2 4 2 5" xfId="31628" xr:uid="{00000000-0005-0000-0000-00002D760000}"/>
    <cellStyle name="Standaard 4 6 4 2 2 4 3" xfId="5786" xr:uid="{00000000-0005-0000-0000-00002E760000}"/>
    <cellStyle name="Standaard 4 6 4 2 2 4 3 2" xfId="31631" xr:uid="{00000000-0005-0000-0000-00002F760000}"/>
    <cellStyle name="Standaard 4 6 4 2 2 4 4" xfId="13667" xr:uid="{00000000-0005-0000-0000-000030760000}"/>
    <cellStyle name="Standaard 4 6 4 2 2 4 4 2" xfId="31632" xr:uid="{00000000-0005-0000-0000-000031760000}"/>
    <cellStyle name="Standaard 4 6 4 2 2 4 5" xfId="18335" xr:uid="{00000000-0005-0000-0000-000032760000}"/>
    <cellStyle name="Standaard 4 6 4 2 2 4 6" xfId="31627" xr:uid="{00000000-0005-0000-0000-000033760000}"/>
    <cellStyle name="Standaard 4 6 4 2 2 5" xfId="2673" xr:uid="{00000000-0005-0000-0000-000034760000}"/>
    <cellStyle name="Standaard 4 6 4 2 2 5 2" xfId="7340" xr:uid="{00000000-0005-0000-0000-000035760000}"/>
    <cellStyle name="Standaard 4 6 4 2 2 5 2 2" xfId="31634" xr:uid="{00000000-0005-0000-0000-000036760000}"/>
    <cellStyle name="Standaard 4 6 4 2 2 5 3" xfId="13669" xr:uid="{00000000-0005-0000-0000-000037760000}"/>
    <cellStyle name="Standaard 4 6 4 2 2 5 3 2" xfId="31635" xr:uid="{00000000-0005-0000-0000-000038760000}"/>
    <cellStyle name="Standaard 4 6 4 2 2 5 4" xfId="18337" xr:uid="{00000000-0005-0000-0000-000039760000}"/>
    <cellStyle name="Standaard 4 6 4 2 2 5 5" xfId="31633" xr:uid="{00000000-0005-0000-0000-00003A760000}"/>
    <cellStyle name="Standaard 4 6 4 2 2 6" xfId="5009" xr:uid="{00000000-0005-0000-0000-00003B760000}"/>
    <cellStyle name="Standaard 4 6 4 2 2 6 2" xfId="31636" xr:uid="{00000000-0005-0000-0000-00003C760000}"/>
    <cellStyle name="Standaard 4 6 4 2 2 7" xfId="13658" xr:uid="{00000000-0005-0000-0000-00003D760000}"/>
    <cellStyle name="Standaard 4 6 4 2 2 7 2" xfId="31637" xr:uid="{00000000-0005-0000-0000-00003E760000}"/>
    <cellStyle name="Standaard 4 6 4 2 2 8" xfId="18326" xr:uid="{00000000-0005-0000-0000-00003F760000}"/>
    <cellStyle name="Standaard 4 6 4 2 2 9" xfId="31602" xr:uid="{00000000-0005-0000-0000-000040760000}"/>
    <cellStyle name="Standaard 4 6 4 2 3" xfId="532" xr:uid="{00000000-0005-0000-0000-000041760000}"/>
    <cellStyle name="Standaard 4 6 4 2 3 2" xfId="2090" xr:uid="{00000000-0005-0000-0000-000042760000}"/>
    <cellStyle name="Standaard 4 6 4 2 3 2 2" xfId="4421" xr:uid="{00000000-0005-0000-0000-000043760000}"/>
    <cellStyle name="Standaard 4 6 4 2 3 2 2 2" xfId="9088" xr:uid="{00000000-0005-0000-0000-000044760000}"/>
    <cellStyle name="Standaard 4 6 4 2 3 2 2 2 2" xfId="31641" xr:uid="{00000000-0005-0000-0000-000045760000}"/>
    <cellStyle name="Standaard 4 6 4 2 3 2 2 3" xfId="13672" xr:uid="{00000000-0005-0000-0000-000046760000}"/>
    <cellStyle name="Standaard 4 6 4 2 3 2 2 3 2" xfId="31642" xr:uid="{00000000-0005-0000-0000-000047760000}"/>
    <cellStyle name="Standaard 4 6 4 2 3 2 2 4" xfId="18340" xr:uid="{00000000-0005-0000-0000-000048760000}"/>
    <cellStyle name="Standaard 4 6 4 2 3 2 2 5" xfId="31640" xr:uid="{00000000-0005-0000-0000-000049760000}"/>
    <cellStyle name="Standaard 4 6 4 2 3 2 3" xfId="6757" xr:uid="{00000000-0005-0000-0000-00004A760000}"/>
    <cellStyle name="Standaard 4 6 4 2 3 2 3 2" xfId="31643" xr:uid="{00000000-0005-0000-0000-00004B760000}"/>
    <cellStyle name="Standaard 4 6 4 2 3 2 4" xfId="13671" xr:uid="{00000000-0005-0000-0000-00004C760000}"/>
    <cellStyle name="Standaard 4 6 4 2 3 2 4 2" xfId="31644" xr:uid="{00000000-0005-0000-0000-00004D760000}"/>
    <cellStyle name="Standaard 4 6 4 2 3 2 5" xfId="18339" xr:uid="{00000000-0005-0000-0000-00004E760000}"/>
    <cellStyle name="Standaard 4 6 4 2 3 2 6" xfId="31639" xr:uid="{00000000-0005-0000-0000-00004F760000}"/>
    <cellStyle name="Standaard 4 6 4 2 3 3" xfId="1313" xr:uid="{00000000-0005-0000-0000-000050760000}"/>
    <cellStyle name="Standaard 4 6 4 2 3 3 2" xfId="3644" xr:uid="{00000000-0005-0000-0000-000051760000}"/>
    <cellStyle name="Standaard 4 6 4 2 3 3 2 2" xfId="8311" xr:uid="{00000000-0005-0000-0000-000052760000}"/>
    <cellStyle name="Standaard 4 6 4 2 3 3 2 2 2" xfId="31647" xr:uid="{00000000-0005-0000-0000-000053760000}"/>
    <cellStyle name="Standaard 4 6 4 2 3 3 2 3" xfId="13674" xr:uid="{00000000-0005-0000-0000-000054760000}"/>
    <cellStyle name="Standaard 4 6 4 2 3 3 2 3 2" xfId="31648" xr:uid="{00000000-0005-0000-0000-000055760000}"/>
    <cellStyle name="Standaard 4 6 4 2 3 3 2 4" xfId="18342" xr:uid="{00000000-0005-0000-0000-000056760000}"/>
    <cellStyle name="Standaard 4 6 4 2 3 3 2 5" xfId="31646" xr:uid="{00000000-0005-0000-0000-000057760000}"/>
    <cellStyle name="Standaard 4 6 4 2 3 3 3" xfId="5980" xr:uid="{00000000-0005-0000-0000-000058760000}"/>
    <cellStyle name="Standaard 4 6 4 2 3 3 3 2" xfId="31649" xr:uid="{00000000-0005-0000-0000-000059760000}"/>
    <cellStyle name="Standaard 4 6 4 2 3 3 4" xfId="13673" xr:uid="{00000000-0005-0000-0000-00005A760000}"/>
    <cellStyle name="Standaard 4 6 4 2 3 3 4 2" xfId="31650" xr:uid="{00000000-0005-0000-0000-00005B760000}"/>
    <cellStyle name="Standaard 4 6 4 2 3 3 5" xfId="18341" xr:uid="{00000000-0005-0000-0000-00005C760000}"/>
    <cellStyle name="Standaard 4 6 4 2 3 3 6" xfId="31645" xr:uid="{00000000-0005-0000-0000-00005D760000}"/>
    <cellStyle name="Standaard 4 6 4 2 3 4" xfId="2867" xr:uid="{00000000-0005-0000-0000-00005E760000}"/>
    <cellStyle name="Standaard 4 6 4 2 3 4 2" xfId="7534" xr:uid="{00000000-0005-0000-0000-00005F760000}"/>
    <cellStyle name="Standaard 4 6 4 2 3 4 2 2" xfId="31652" xr:uid="{00000000-0005-0000-0000-000060760000}"/>
    <cellStyle name="Standaard 4 6 4 2 3 4 3" xfId="13675" xr:uid="{00000000-0005-0000-0000-000061760000}"/>
    <cellStyle name="Standaard 4 6 4 2 3 4 3 2" xfId="31653" xr:uid="{00000000-0005-0000-0000-000062760000}"/>
    <cellStyle name="Standaard 4 6 4 2 3 4 4" xfId="18343" xr:uid="{00000000-0005-0000-0000-000063760000}"/>
    <cellStyle name="Standaard 4 6 4 2 3 4 5" xfId="31651" xr:uid="{00000000-0005-0000-0000-000064760000}"/>
    <cellStyle name="Standaard 4 6 4 2 3 5" xfId="5203" xr:uid="{00000000-0005-0000-0000-000065760000}"/>
    <cellStyle name="Standaard 4 6 4 2 3 5 2" xfId="31654" xr:uid="{00000000-0005-0000-0000-000066760000}"/>
    <cellStyle name="Standaard 4 6 4 2 3 6" xfId="13670" xr:uid="{00000000-0005-0000-0000-000067760000}"/>
    <cellStyle name="Standaard 4 6 4 2 3 6 2" xfId="31655" xr:uid="{00000000-0005-0000-0000-000068760000}"/>
    <cellStyle name="Standaard 4 6 4 2 3 7" xfId="18338" xr:uid="{00000000-0005-0000-0000-000069760000}"/>
    <cellStyle name="Standaard 4 6 4 2 3 8" xfId="31638" xr:uid="{00000000-0005-0000-0000-00006A760000}"/>
    <cellStyle name="Standaard 4 6 4 2 4" xfId="1702" xr:uid="{00000000-0005-0000-0000-00006B760000}"/>
    <cellStyle name="Standaard 4 6 4 2 4 2" xfId="4033" xr:uid="{00000000-0005-0000-0000-00006C760000}"/>
    <cellStyle name="Standaard 4 6 4 2 4 2 2" xfId="8700" xr:uid="{00000000-0005-0000-0000-00006D760000}"/>
    <cellStyle name="Standaard 4 6 4 2 4 2 2 2" xfId="31658" xr:uid="{00000000-0005-0000-0000-00006E760000}"/>
    <cellStyle name="Standaard 4 6 4 2 4 2 3" xfId="13677" xr:uid="{00000000-0005-0000-0000-00006F760000}"/>
    <cellStyle name="Standaard 4 6 4 2 4 2 3 2" xfId="31659" xr:uid="{00000000-0005-0000-0000-000070760000}"/>
    <cellStyle name="Standaard 4 6 4 2 4 2 4" xfId="18345" xr:uid="{00000000-0005-0000-0000-000071760000}"/>
    <cellStyle name="Standaard 4 6 4 2 4 2 5" xfId="31657" xr:uid="{00000000-0005-0000-0000-000072760000}"/>
    <cellStyle name="Standaard 4 6 4 2 4 3" xfId="6369" xr:uid="{00000000-0005-0000-0000-000073760000}"/>
    <cellStyle name="Standaard 4 6 4 2 4 3 2" xfId="31660" xr:uid="{00000000-0005-0000-0000-000074760000}"/>
    <cellStyle name="Standaard 4 6 4 2 4 4" xfId="13676" xr:uid="{00000000-0005-0000-0000-000075760000}"/>
    <cellStyle name="Standaard 4 6 4 2 4 4 2" xfId="31661" xr:uid="{00000000-0005-0000-0000-000076760000}"/>
    <cellStyle name="Standaard 4 6 4 2 4 5" xfId="18344" xr:uid="{00000000-0005-0000-0000-000077760000}"/>
    <cellStyle name="Standaard 4 6 4 2 4 6" xfId="31656" xr:uid="{00000000-0005-0000-0000-000078760000}"/>
    <cellStyle name="Standaard 4 6 4 2 5" xfId="925" xr:uid="{00000000-0005-0000-0000-000079760000}"/>
    <cellStyle name="Standaard 4 6 4 2 5 2" xfId="3256" xr:uid="{00000000-0005-0000-0000-00007A760000}"/>
    <cellStyle name="Standaard 4 6 4 2 5 2 2" xfId="7923" xr:uid="{00000000-0005-0000-0000-00007B760000}"/>
    <cellStyle name="Standaard 4 6 4 2 5 2 2 2" xfId="31664" xr:uid="{00000000-0005-0000-0000-00007C760000}"/>
    <cellStyle name="Standaard 4 6 4 2 5 2 3" xfId="13679" xr:uid="{00000000-0005-0000-0000-00007D760000}"/>
    <cellStyle name="Standaard 4 6 4 2 5 2 3 2" xfId="31665" xr:uid="{00000000-0005-0000-0000-00007E760000}"/>
    <cellStyle name="Standaard 4 6 4 2 5 2 4" xfId="18347" xr:uid="{00000000-0005-0000-0000-00007F760000}"/>
    <cellStyle name="Standaard 4 6 4 2 5 2 5" xfId="31663" xr:uid="{00000000-0005-0000-0000-000080760000}"/>
    <cellStyle name="Standaard 4 6 4 2 5 3" xfId="5592" xr:uid="{00000000-0005-0000-0000-000081760000}"/>
    <cellStyle name="Standaard 4 6 4 2 5 3 2" xfId="31666" xr:uid="{00000000-0005-0000-0000-000082760000}"/>
    <cellStyle name="Standaard 4 6 4 2 5 4" xfId="13678" xr:uid="{00000000-0005-0000-0000-000083760000}"/>
    <cellStyle name="Standaard 4 6 4 2 5 4 2" xfId="31667" xr:uid="{00000000-0005-0000-0000-000084760000}"/>
    <cellStyle name="Standaard 4 6 4 2 5 5" xfId="18346" xr:uid="{00000000-0005-0000-0000-000085760000}"/>
    <cellStyle name="Standaard 4 6 4 2 5 6" xfId="31662" xr:uid="{00000000-0005-0000-0000-000086760000}"/>
    <cellStyle name="Standaard 4 6 4 2 6" xfId="2479" xr:uid="{00000000-0005-0000-0000-000087760000}"/>
    <cellStyle name="Standaard 4 6 4 2 6 2" xfId="7146" xr:uid="{00000000-0005-0000-0000-000088760000}"/>
    <cellStyle name="Standaard 4 6 4 2 6 2 2" xfId="31669" xr:uid="{00000000-0005-0000-0000-000089760000}"/>
    <cellStyle name="Standaard 4 6 4 2 6 3" xfId="13680" xr:uid="{00000000-0005-0000-0000-00008A760000}"/>
    <cellStyle name="Standaard 4 6 4 2 6 3 2" xfId="31670" xr:uid="{00000000-0005-0000-0000-00008B760000}"/>
    <cellStyle name="Standaard 4 6 4 2 6 4" xfId="18348" xr:uid="{00000000-0005-0000-0000-00008C760000}"/>
    <cellStyle name="Standaard 4 6 4 2 6 5" xfId="31668" xr:uid="{00000000-0005-0000-0000-00008D760000}"/>
    <cellStyle name="Standaard 4 6 4 2 7" xfId="4815" xr:uid="{00000000-0005-0000-0000-00008E760000}"/>
    <cellStyle name="Standaard 4 6 4 2 7 2" xfId="31671" xr:uid="{00000000-0005-0000-0000-00008F760000}"/>
    <cellStyle name="Standaard 4 6 4 2 8" xfId="13657" xr:uid="{00000000-0005-0000-0000-000090760000}"/>
    <cellStyle name="Standaard 4 6 4 2 8 2" xfId="31672" xr:uid="{00000000-0005-0000-0000-000091760000}"/>
    <cellStyle name="Standaard 4 6 4 2 9" xfId="18325" xr:uid="{00000000-0005-0000-0000-000092760000}"/>
    <cellStyle name="Standaard 4 6 4 3" xfId="297" xr:uid="{00000000-0005-0000-0000-000093760000}"/>
    <cellStyle name="Standaard 4 6 4 3 2" xfId="688" xr:uid="{00000000-0005-0000-0000-000094760000}"/>
    <cellStyle name="Standaard 4 6 4 3 2 2" xfId="2246" xr:uid="{00000000-0005-0000-0000-000095760000}"/>
    <cellStyle name="Standaard 4 6 4 3 2 2 2" xfId="4577" xr:uid="{00000000-0005-0000-0000-000096760000}"/>
    <cellStyle name="Standaard 4 6 4 3 2 2 2 2" xfId="9244" xr:uid="{00000000-0005-0000-0000-000097760000}"/>
    <cellStyle name="Standaard 4 6 4 3 2 2 2 2 2" xfId="31677" xr:uid="{00000000-0005-0000-0000-000098760000}"/>
    <cellStyle name="Standaard 4 6 4 3 2 2 2 3" xfId="13684" xr:uid="{00000000-0005-0000-0000-000099760000}"/>
    <cellStyle name="Standaard 4 6 4 3 2 2 2 3 2" xfId="31678" xr:uid="{00000000-0005-0000-0000-00009A760000}"/>
    <cellStyle name="Standaard 4 6 4 3 2 2 2 4" xfId="18352" xr:uid="{00000000-0005-0000-0000-00009B760000}"/>
    <cellStyle name="Standaard 4 6 4 3 2 2 2 5" xfId="31676" xr:uid="{00000000-0005-0000-0000-00009C760000}"/>
    <cellStyle name="Standaard 4 6 4 3 2 2 3" xfId="6913" xr:uid="{00000000-0005-0000-0000-00009D760000}"/>
    <cellStyle name="Standaard 4 6 4 3 2 2 3 2" xfId="31679" xr:uid="{00000000-0005-0000-0000-00009E760000}"/>
    <cellStyle name="Standaard 4 6 4 3 2 2 4" xfId="13683" xr:uid="{00000000-0005-0000-0000-00009F760000}"/>
    <cellStyle name="Standaard 4 6 4 3 2 2 4 2" xfId="31680" xr:uid="{00000000-0005-0000-0000-0000A0760000}"/>
    <cellStyle name="Standaard 4 6 4 3 2 2 5" xfId="18351" xr:uid="{00000000-0005-0000-0000-0000A1760000}"/>
    <cellStyle name="Standaard 4 6 4 3 2 2 6" xfId="31675" xr:uid="{00000000-0005-0000-0000-0000A2760000}"/>
    <cellStyle name="Standaard 4 6 4 3 2 3" xfId="1469" xr:uid="{00000000-0005-0000-0000-0000A3760000}"/>
    <cellStyle name="Standaard 4 6 4 3 2 3 2" xfId="3800" xr:uid="{00000000-0005-0000-0000-0000A4760000}"/>
    <cellStyle name="Standaard 4 6 4 3 2 3 2 2" xfId="8467" xr:uid="{00000000-0005-0000-0000-0000A5760000}"/>
    <cellStyle name="Standaard 4 6 4 3 2 3 2 2 2" xfId="31683" xr:uid="{00000000-0005-0000-0000-0000A6760000}"/>
    <cellStyle name="Standaard 4 6 4 3 2 3 2 3" xfId="13686" xr:uid="{00000000-0005-0000-0000-0000A7760000}"/>
    <cellStyle name="Standaard 4 6 4 3 2 3 2 3 2" xfId="31684" xr:uid="{00000000-0005-0000-0000-0000A8760000}"/>
    <cellStyle name="Standaard 4 6 4 3 2 3 2 4" xfId="18354" xr:uid="{00000000-0005-0000-0000-0000A9760000}"/>
    <cellStyle name="Standaard 4 6 4 3 2 3 2 5" xfId="31682" xr:uid="{00000000-0005-0000-0000-0000AA760000}"/>
    <cellStyle name="Standaard 4 6 4 3 2 3 3" xfId="6136" xr:uid="{00000000-0005-0000-0000-0000AB760000}"/>
    <cellStyle name="Standaard 4 6 4 3 2 3 3 2" xfId="31685" xr:uid="{00000000-0005-0000-0000-0000AC760000}"/>
    <cellStyle name="Standaard 4 6 4 3 2 3 4" xfId="13685" xr:uid="{00000000-0005-0000-0000-0000AD760000}"/>
    <cellStyle name="Standaard 4 6 4 3 2 3 4 2" xfId="31686" xr:uid="{00000000-0005-0000-0000-0000AE760000}"/>
    <cellStyle name="Standaard 4 6 4 3 2 3 5" xfId="18353" xr:uid="{00000000-0005-0000-0000-0000AF760000}"/>
    <cellStyle name="Standaard 4 6 4 3 2 3 6" xfId="31681" xr:uid="{00000000-0005-0000-0000-0000B0760000}"/>
    <cellStyle name="Standaard 4 6 4 3 2 4" xfId="3023" xr:uid="{00000000-0005-0000-0000-0000B1760000}"/>
    <cellStyle name="Standaard 4 6 4 3 2 4 2" xfId="7690" xr:uid="{00000000-0005-0000-0000-0000B2760000}"/>
    <cellStyle name="Standaard 4 6 4 3 2 4 2 2" xfId="31688" xr:uid="{00000000-0005-0000-0000-0000B3760000}"/>
    <cellStyle name="Standaard 4 6 4 3 2 4 3" xfId="13687" xr:uid="{00000000-0005-0000-0000-0000B4760000}"/>
    <cellStyle name="Standaard 4 6 4 3 2 4 3 2" xfId="31689" xr:uid="{00000000-0005-0000-0000-0000B5760000}"/>
    <cellStyle name="Standaard 4 6 4 3 2 4 4" xfId="18355" xr:uid="{00000000-0005-0000-0000-0000B6760000}"/>
    <cellStyle name="Standaard 4 6 4 3 2 4 5" xfId="31687" xr:uid="{00000000-0005-0000-0000-0000B7760000}"/>
    <cellStyle name="Standaard 4 6 4 3 2 5" xfId="5359" xr:uid="{00000000-0005-0000-0000-0000B8760000}"/>
    <cellStyle name="Standaard 4 6 4 3 2 5 2" xfId="31690" xr:uid="{00000000-0005-0000-0000-0000B9760000}"/>
    <cellStyle name="Standaard 4 6 4 3 2 6" xfId="13682" xr:uid="{00000000-0005-0000-0000-0000BA760000}"/>
    <cellStyle name="Standaard 4 6 4 3 2 6 2" xfId="31691" xr:uid="{00000000-0005-0000-0000-0000BB760000}"/>
    <cellStyle name="Standaard 4 6 4 3 2 7" xfId="18350" xr:uid="{00000000-0005-0000-0000-0000BC760000}"/>
    <cellStyle name="Standaard 4 6 4 3 2 8" xfId="31674" xr:uid="{00000000-0005-0000-0000-0000BD760000}"/>
    <cellStyle name="Standaard 4 6 4 3 3" xfId="1858" xr:uid="{00000000-0005-0000-0000-0000BE760000}"/>
    <cellStyle name="Standaard 4 6 4 3 3 2" xfId="4189" xr:uid="{00000000-0005-0000-0000-0000BF760000}"/>
    <cellStyle name="Standaard 4 6 4 3 3 2 2" xfId="8856" xr:uid="{00000000-0005-0000-0000-0000C0760000}"/>
    <cellStyle name="Standaard 4 6 4 3 3 2 2 2" xfId="31694" xr:uid="{00000000-0005-0000-0000-0000C1760000}"/>
    <cellStyle name="Standaard 4 6 4 3 3 2 3" xfId="13689" xr:uid="{00000000-0005-0000-0000-0000C2760000}"/>
    <cellStyle name="Standaard 4 6 4 3 3 2 3 2" xfId="31695" xr:uid="{00000000-0005-0000-0000-0000C3760000}"/>
    <cellStyle name="Standaard 4 6 4 3 3 2 4" xfId="18357" xr:uid="{00000000-0005-0000-0000-0000C4760000}"/>
    <cellStyle name="Standaard 4 6 4 3 3 2 5" xfId="31693" xr:uid="{00000000-0005-0000-0000-0000C5760000}"/>
    <cellStyle name="Standaard 4 6 4 3 3 3" xfId="6525" xr:uid="{00000000-0005-0000-0000-0000C6760000}"/>
    <cellStyle name="Standaard 4 6 4 3 3 3 2" xfId="31696" xr:uid="{00000000-0005-0000-0000-0000C7760000}"/>
    <cellStyle name="Standaard 4 6 4 3 3 4" xfId="13688" xr:uid="{00000000-0005-0000-0000-0000C8760000}"/>
    <cellStyle name="Standaard 4 6 4 3 3 4 2" xfId="31697" xr:uid="{00000000-0005-0000-0000-0000C9760000}"/>
    <cellStyle name="Standaard 4 6 4 3 3 5" xfId="18356" xr:uid="{00000000-0005-0000-0000-0000CA760000}"/>
    <cellStyle name="Standaard 4 6 4 3 3 6" xfId="31692" xr:uid="{00000000-0005-0000-0000-0000CB760000}"/>
    <cellStyle name="Standaard 4 6 4 3 4" xfId="1081" xr:uid="{00000000-0005-0000-0000-0000CC760000}"/>
    <cellStyle name="Standaard 4 6 4 3 4 2" xfId="3412" xr:uid="{00000000-0005-0000-0000-0000CD760000}"/>
    <cellStyle name="Standaard 4 6 4 3 4 2 2" xfId="8079" xr:uid="{00000000-0005-0000-0000-0000CE760000}"/>
    <cellStyle name="Standaard 4 6 4 3 4 2 2 2" xfId="31700" xr:uid="{00000000-0005-0000-0000-0000CF760000}"/>
    <cellStyle name="Standaard 4 6 4 3 4 2 3" xfId="13691" xr:uid="{00000000-0005-0000-0000-0000D0760000}"/>
    <cellStyle name="Standaard 4 6 4 3 4 2 3 2" xfId="31701" xr:uid="{00000000-0005-0000-0000-0000D1760000}"/>
    <cellStyle name="Standaard 4 6 4 3 4 2 4" xfId="18359" xr:uid="{00000000-0005-0000-0000-0000D2760000}"/>
    <cellStyle name="Standaard 4 6 4 3 4 2 5" xfId="31699" xr:uid="{00000000-0005-0000-0000-0000D3760000}"/>
    <cellStyle name="Standaard 4 6 4 3 4 3" xfId="5748" xr:uid="{00000000-0005-0000-0000-0000D4760000}"/>
    <cellStyle name="Standaard 4 6 4 3 4 3 2" xfId="31702" xr:uid="{00000000-0005-0000-0000-0000D5760000}"/>
    <cellStyle name="Standaard 4 6 4 3 4 4" xfId="13690" xr:uid="{00000000-0005-0000-0000-0000D6760000}"/>
    <cellStyle name="Standaard 4 6 4 3 4 4 2" xfId="31703" xr:uid="{00000000-0005-0000-0000-0000D7760000}"/>
    <cellStyle name="Standaard 4 6 4 3 4 5" xfId="18358" xr:uid="{00000000-0005-0000-0000-0000D8760000}"/>
    <cellStyle name="Standaard 4 6 4 3 4 6" xfId="31698" xr:uid="{00000000-0005-0000-0000-0000D9760000}"/>
    <cellStyle name="Standaard 4 6 4 3 5" xfId="2635" xr:uid="{00000000-0005-0000-0000-0000DA760000}"/>
    <cellStyle name="Standaard 4 6 4 3 5 2" xfId="7302" xr:uid="{00000000-0005-0000-0000-0000DB760000}"/>
    <cellStyle name="Standaard 4 6 4 3 5 2 2" xfId="31705" xr:uid="{00000000-0005-0000-0000-0000DC760000}"/>
    <cellStyle name="Standaard 4 6 4 3 5 3" xfId="13692" xr:uid="{00000000-0005-0000-0000-0000DD760000}"/>
    <cellStyle name="Standaard 4 6 4 3 5 3 2" xfId="31706" xr:uid="{00000000-0005-0000-0000-0000DE760000}"/>
    <cellStyle name="Standaard 4 6 4 3 5 4" xfId="18360" xr:uid="{00000000-0005-0000-0000-0000DF760000}"/>
    <cellStyle name="Standaard 4 6 4 3 5 5" xfId="31704" xr:uid="{00000000-0005-0000-0000-0000E0760000}"/>
    <cellStyle name="Standaard 4 6 4 3 6" xfId="4971" xr:uid="{00000000-0005-0000-0000-0000E1760000}"/>
    <cellStyle name="Standaard 4 6 4 3 6 2" xfId="31707" xr:uid="{00000000-0005-0000-0000-0000E2760000}"/>
    <cellStyle name="Standaard 4 6 4 3 7" xfId="13681" xr:uid="{00000000-0005-0000-0000-0000E3760000}"/>
    <cellStyle name="Standaard 4 6 4 3 7 2" xfId="31708" xr:uid="{00000000-0005-0000-0000-0000E4760000}"/>
    <cellStyle name="Standaard 4 6 4 3 8" xfId="18349" xr:uid="{00000000-0005-0000-0000-0000E5760000}"/>
    <cellStyle name="Standaard 4 6 4 3 9" xfId="31673" xr:uid="{00000000-0005-0000-0000-0000E6760000}"/>
    <cellStyle name="Standaard 4 6 4 4" xfId="494" xr:uid="{00000000-0005-0000-0000-0000E7760000}"/>
    <cellStyle name="Standaard 4 6 4 4 2" xfId="2052" xr:uid="{00000000-0005-0000-0000-0000E8760000}"/>
    <cellStyle name="Standaard 4 6 4 4 2 2" xfId="4383" xr:uid="{00000000-0005-0000-0000-0000E9760000}"/>
    <cellStyle name="Standaard 4 6 4 4 2 2 2" xfId="9050" xr:uid="{00000000-0005-0000-0000-0000EA760000}"/>
    <cellStyle name="Standaard 4 6 4 4 2 2 2 2" xfId="31712" xr:uid="{00000000-0005-0000-0000-0000EB760000}"/>
    <cellStyle name="Standaard 4 6 4 4 2 2 3" xfId="13695" xr:uid="{00000000-0005-0000-0000-0000EC760000}"/>
    <cellStyle name="Standaard 4 6 4 4 2 2 3 2" xfId="31713" xr:uid="{00000000-0005-0000-0000-0000ED760000}"/>
    <cellStyle name="Standaard 4 6 4 4 2 2 4" xfId="18363" xr:uid="{00000000-0005-0000-0000-0000EE760000}"/>
    <cellStyle name="Standaard 4 6 4 4 2 2 5" xfId="31711" xr:uid="{00000000-0005-0000-0000-0000EF760000}"/>
    <cellStyle name="Standaard 4 6 4 4 2 3" xfId="6719" xr:uid="{00000000-0005-0000-0000-0000F0760000}"/>
    <cellStyle name="Standaard 4 6 4 4 2 3 2" xfId="31714" xr:uid="{00000000-0005-0000-0000-0000F1760000}"/>
    <cellStyle name="Standaard 4 6 4 4 2 4" xfId="13694" xr:uid="{00000000-0005-0000-0000-0000F2760000}"/>
    <cellStyle name="Standaard 4 6 4 4 2 4 2" xfId="31715" xr:uid="{00000000-0005-0000-0000-0000F3760000}"/>
    <cellStyle name="Standaard 4 6 4 4 2 5" xfId="18362" xr:uid="{00000000-0005-0000-0000-0000F4760000}"/>
    <cellStyle name="Standaard 4 6 4 4 2 6" xfId="31710" xr:uid="{00000000-0005-0000-0000-0000F5760000}"/>
    <cellStyle name="Standaard 4 6 4 4 3" xfId="1275" xr:uid="{00000000-0005-0000-0000-0000F6760000}"/>
    <cellStyle name="Standaard 4 6 4 4 3 2" xfId="3606" xr:uid="{00000000-0005-0000-0000-0000F7760000}"/>
    <cellStyle name="Standaard 4 6 4 4 3 2 2" xfId="8273" xr:uid="{00000000-0005-0000-0000-0000F8760000}"/>
    <cellStyle name="Standaard 4 6 4 4 3 2 2 2" xfId="31718" xr:uid="{00000000-0005-0000-0000-0000F9760000}"/>
    <cellStyle name="Standaard 4 6 4 4 3 2 3" xfId="13697" xr:uid="{00000000-0005-0000-0000-0000FA760000}"/>
    <cellStyle name="Standaard 4 6 4 4 3 2 3 2" xfId="31719" xr:uid="{00000000-0005-0000-0000-0000FB760000}"/>
    <cellStyle name="Standaard 4 6 4 4 3 2 4" xfId="18365" xr:uid="{00000000-0005-0000-0000-0000FC760000}"/>
    <cellStyle name="Standaard 4 6 4 4 3 2 5" xfId="31717" xr:uid="{00000000-0005-0000-0000-0000FD760000}"/>
    <cellStyle name="Standaard 4 6 4 4 3 3" xfId="5942" xr:uid="{00000000-0005-0000-0000-0000FE760000}"/>
    <cellStyle name="Standaard 4 6 4 4 3 3 2" xfId="31720" xr:uid="{00000000-0005-0000-0000-0000FF760000}"/>
    <cellStyle name="Standaard 4 6 4 4 3 4" xfId="13696" xr:uid="{00000000-0005-0000-0000-000000770000}"/>
    <cellStyle name="Standaard 4 6 4 4 3 4 2" xfId="31721" xr:uid="{00000000-0005-0000-0000-000001770000}"/>
    <cellStyle name="Standaard 4 6 4 4 3 5" xfId="18364" xr:uid="{00000000-0005-0000-0000-000002770000}"/>
    <cellStyle name="Standaard 4 6 4 4 3 6" xfId="31716" xr:uid="{00000000-0005-0000-0000-000003770000}"/>
    <cellStyle name="Standaard 4 6 4 4 4" xfId="2829" xr:uid="{00000000-0005-0000-0000-000004770000}"/>
    <cellStyle name="Standaard 4 6 4 4 4 2" xfId="7496" xr:uid="{00000000-0005-0000-0000-000005770000}"/>
    <cellStyle name="Standaard 4 6 4 4 4 2 2" xfId="31723" xr:uid="{00000000-0005-0000-0000-000006770000}"/>
    <cellStyle name="Standaard 4 6 4 4 4 3" xfId="13698" xr:uid="{00000000-0005-0000-0000-000007770000}"/>
    <cellStyle name="Standaard 4 6 4 4 4 3 2" xfId="31724" xr:uid="{00000000-0005-0000-0000-000008770000}"/>
    <cellStyle name="Standaard 4 6 4 4 4 4" xfId="18366" xr:uid="{00000000-0005-0000-0000-000009770000}"/>
    <cellStyle name="Standaard 4 6 4 4 4 5" xfId="31722" xr:uid="{00000000-0005-0000-0000-00000A770000}"/>
    <cellStyle name="Standaard 4 6 4 4 5" xfId="5165" xr:uid="{00000000-0005-0000-0000-00000B770000}"/>
    <cellStyle name="Standaard 4 6 4 4 5 2" xfId="31725" xr:uid="{00000000-0005-0000-0000-00000C770000}"/>
    <cellStyle name="Standaard 4 6 4 4 6" xfId="13693" xr:uid="{00000000-0005-0000-0000-00000D770000}"/>
    <cellStyle name="Standaard 4 6 4 4 6 2" xfId="31726" xr:uid="{00000000-0005-0000-0000-00000E770000}"/>
    <cellStyle name="Standaard 4 6 4 4 7" xfId="18361" xr:uid="{00000000-0005-0000-0000-00000F770000}"/>
    <cellStyle name="Standaard 4 6 4 4 8" xfId="31709" xr:uid="{00000000-0005-0000-0000-000010770000}"/>
    <cellStyle name="Standaard 4 6 4 5" xfId="1664" xr:uid="{00000000-0005-0000-0000-000011770000}"/>
    <cellStyle name="Standaard 4 6 4 5 2" xfId="3995" xr:uid="{00000000-0005-0000-0000-000012770000}"/>
    <cellStyle name="Standaard 4 6 4 5 2 2" xfId="8662" xr:uid="{00000000-0005-0000-0000-000013770000}"/>
    <cellStyle name="Standaard 4 6 4 5 2 2 2" xfId="31729" xr:uid="{00000000-0005-0000-0000-000014770000}"/>
    <cellStyle name="Standaard 4 6 4 5 2 3" xfId="13700" xr:uid="{00000000-0005-0000-0000-000015770000}"/>
    <cellStyle name="Standaard 4 6 4 5 2 3 2" xfId="31730" xr:uid="{00000000-0005-0000-0000-000016770000}"/>
    <cellStyle name="Standaard 4 6 4 5 2 4" xfId="18368" xr:uid="{00000000-0005-0000-0000-000017770000}"/>
    <cellStyle name="Standaard 4 6 4 5 2 5" xfId="31728" xr:uid="{00000000-0005-0000-0000-000018770000}"/>
    <cellStyle name="Standaard 4 6 4 5 3" xfId="6331" xr:uid="{00000000-0005-0000-0000-000019770000}"/>
    <cellStyle name="Standaard 4 6 4 5 3 2" xfId="31731" xr:uid="{00000000-0005-0000-0000-00001A770000}"/>
    <cellStyle name="Standaard 4 6 4 5 4" xfId="13699" xr:uid="{00000000-0005-0000-0000-00001B770000}"/>
    <cellStyle name="Standaard 4 6 4 5 4 2" xfId="31732" xr:uid="{00000000-0005-0000-0000-00001C770000}"/>
    <cellStyle name="Standaard 4 6 4 5 5" xfId="18367" xr:uid="{00000000-0005-0000-0000-00001D770000}"/>
    <cellStyle name="Standaard 4 6 4 5 6" xfId="31727" xr:uid="{00000000-0005-0000-0000-00001E770000}"/>
    <cellStyle name="Standaard 4 6 4 6" xfId="887" xr:uid="{00000000-0005-0000-0000-00001F770000}"/>
    <cellStyle name="Standaard 4 6 4 6 2" xfId="3218" xr:uid="{00000000-0005-0000-0000-000020770000}"/>
    <cellStyle name="Standaard 4 6 4 6 2 2" xfId="7885" xr:uid="{00000000-0005-0000-0000-000021770000}"/>
    <cellStyle name="Standaard 4 6 4 6 2 2 2" xfId="31735" xr:uid="{00000000-0005-0000-0000-000022770000}"/>
    <cellStyle name="Standaard 4 6 4 6 2 3" xfId="13702" xr:uid="{00000000-0005-0000-0000-000023770000}"/>
    <cellStyle name="Standaard 4 6 4 6 2 3 2" xfId="31736" xr:uid="{00000000-0005-0000-0000-000024770000}"/>
    <cellStyle name="Standaard 4 6 4 6 2 4" xfId="18370" xr:uid="{00000000-0005-0000-0000-000025770000}"/>
    <cellStyle name="Standaard 4 6 4 6 2 5" xfId="31734" xr:uid="{00000000-0005-0000-0000-000026770000}"/>
    <cellStyle name="Standaard 4 6 4 6 3" xfId="5554" xr:uid="{00000000-0005-0000-0000-000027770000}"/>
    <cellStyle name="Standaard 4 6 4 6 3 2" xfId="31737" xr:uid="{00000000-0005-0000-0000-000028770000}"/>
    <cellStyle name="Standaard 4 6 4 6 4" xfId="13701" xr:uid="{00000000-0005-0000-0000-000029770000}"/>
    <cellStyle name="Standaard 4 6 4 6 4 2" xfId="31738" xr:uid="{00000000-0005-0000-0000-00002A770000}"/>
    <cellStyle name="Standaard 4 6 4 6 5" xfId="18369" xr:uid="{00000000-0005-0000-0000-00002B770000}"/>
    <cellStyle name="Standaard 4 6 4 6 6" xfId="31733" xr:uid="{00000000-0005-0000-0000-00002C770000}"/>
    <cellStyle name="Standaard 4 6 4 7" xfId="2441" xr:uid="{00000000-0005-0000-0000-00002D770000}"/>
    <cellStyle name="Standaard 4 6 4 7 2" xfId="7108" xr:uid="{00000000-0005-0000-0000-00002E770000}"/>
    <cellStyle name="Standaard 4 6 4 7 2 2" xfId="31740" xr:uid="{00000000-0005-0000-0000-00002F770000}"/>
    <cellStyle name="Standaard 4 6 4 7 3" xfId="13703" xr:uid="{00000000-0005-0000-0000-000030770000}"/>
    <cellStyle name="Standaard 4 6 4 7 3 2" xfId="31741" xr:uid="{00000000-0005-0000-0000-000031770000}"/>
    <cellStyle name="Standaard 4 6 4 7 4" xfId="18371" xr:uid="{00000000-0005-0000-0000-000032770000}"/>
    <cellStyle name="Standaard 4 6 4 7 5" xfId="31739" xr:uid="{00000000-0005-0000-0000-000033770000}"/>
    <cellStyle name="Standaard 4 6 4 8" xfId="4716" xr:uid="{00000000-0005-0000-0000-000034770000}"/>
    <cellStyle name="Standaard 4 6 4 8 2" xfId="31742" xr:uid="{00000000-0005-0000-0000-000035770000}"/>
    <cellStyle name="Standaard 4 6 4 9" xfId="13656" xr:uid="{00000000-0005-0000-0000-000036770000}"/>
    <cellStyle name="Standaard 4 6 4 9 2" xfId="31743" xr:uid="{00000000-0005-0000-0000-000037770000}"/>
    <cellStyle name="Standaard 4 6 5" xfId="123" xr:uid="{00000000-0005-0000-0000-000038770000}"/>
    <cellStyle name="Standaard 4 6 5 10" xfId="31744" xr:uid="{00000000-0005-0000-0000-000039770000}"/>
    <cellStyle name="Standaard 4 6 5 2" xfId="317" xr:uid="{00000000-0005-0000-0000-00003A770000}"/>
    <cellStyle name="Standaard 4 6 5 2 2" xfId="708" xr:uid="{00000000-0005-0000-0000-00003B770000}"/>
    <cellStyle name="Standaard 4 6 5 2 2 2" xfId="2266" xr:uid="{00000000-0005-0000-0000-00003C770000}"/>
    <cellStyle name="Standaard 4 6 5 2 2 2 2" xfId="4597" xr:uid="{00000000-0005-0000-0000-00003D770000}"/>
    <cellStyle name="Standaard 4 6 5 2 2 2 2 2" xfId="9264" xr:uid="{00000000-0005-0000-0000-00003E770000}"/>
    <cellStyle name="Standaard 4 6 5 2 2 2 2 2 2" xfId="31749" xr:uid="{00000000-0005-0000-0000-00003F770000}"/>
    <cellStyle name="Standaard 4 6 5 2 2 2 2 3" xfId="13708" xr:uid="{00000000-0005-0000-0000-000040770000}"/>
    <cellStyle name="Standaard 4 6 5 2 2 2 2 3 2" xfId="31750" xr:uid="{00000000-0005-0000-0000-000041770000}"/>
    <cellStyle name="Standaard 4 6 5 2 2 2 2 4" xfId="18376" xr:uid="{00000000-0005-0000-0000-000042770000}"/>
    <cellStyle name="Standaard 4 6 5 2 2 2 2 5" xfId="31748" xr:uid="{00000000-0005-0000-0000-000043770000}"/>
    <cellStyle name="Standaard 4 6 5 2 2 2 3" xfId="6933" xr:uid="{00000000-0005-0000-0000-000044770000}"/>
    <cellStyle name="Standaard 4 6 5 2 2 2 3 2" xfId="31751" xr:uid="{00000000-0005-0000-0000-000045770000}"/>
    <cellStyle name="Standaard 4 6 5 2 2 2 4" xfId="13707" xr:uid="{00000000-0005-0000-0000-000046770000}"/>
    <cellStyle name="Standaard 4 6 5 2 2 2 4 2" xfId="31752" xr:uid="{00000000-0005-0000-0000-000047770000}"/>
    <cellStyle name="Standaard 4 6 5 2 2 2 5" xfId="18375" xr:uid="{00000000-0005-0000-0000-000048770000}"/>
    <cellStyle name="Standaard 4 6 5 2 2 2 6" xfId="31747" xr:uid="{00000000-0005-0000-0000-000049770000}"/>
    <cellStyle name="Standaard 4 6 5 2 2 3" xfId="1489" xr:uid="{00000000-0005-0000-0000-00004A770000}"/>
    <cellStyle name="Standaard 4 6 5 2 2 3 2" xfId="3820" xr:uid="{00000000-0005-0000-0000-00004B770000}"/>
    <cellStyle name="Standaard 4 6 5 2 2 3 2 2" xfId="8487" xr:uid="{00000000-0005-0000-0000-00004C770000}"/>
    <cellStyle name="Standaard 4 6 5 2 2 3 2 2 2" xfId="31755" xr:uid="{00000000-0005-0000-0000-00004D770000}"/>
    <cellStyle name="Standaard 4 6 5 2 2 3 2 3" xfId="13710" xr:uid="{00000000-0005-0000-0000-00004E770000}"/>
    <cellStyle name="Standaard 4 6 5 2 2 3 2 3 2" xfId="31756" xr:uid="{00000000-0005-0000-0000-00004F770000}"/>
    <cellStyle name="Standaard 4 6 5 2 2 3 2 4" xfId="18378" xr:uid="{00000000-0005-0000-0000-000050770000}"/>
    <cellStyle name="Standaard 4 6 5 2 2 3 2 5" xfId="31754" xr:uid="{00000000-0005-0000-0000-000051770000}"/>
    <cellStyle name="Standaard 4 6 5 2 2 3 3" xfId="6156" xr:uid="{00000000-0005-0000-0000-000052770000}"/>
    <cellStyle name="Standaard 4 6 5 2 2 3 3 2" xfId="31757" xr:uid="{00000000-0005-0000-0000-000053770000}"/>
    <cellStyle name="Standaard 4 6 5 2 2 3 4" xfId="13709" xr:uid="{00000000-0005-0000-0000-000054770000}"/>
    <cellStyle name="Standaard 4 6 5 2 2 3 4 2" xfId="31758" xr:uid="{00000000-0005-0000-0000-000055770000}"/>
    <cellStyle name="Standaard 4 6 5 2 2 3 5" xfId="18377" xr:uid="{00000000-0005-0000-0000-000056770000}"/>
    <cellStyle name="Standaard 4 6 5 2 2 3 6" xfId="31753" xr:uid="{00000000-0005-0000-0000-000057770000}"/>
    <cellStyle name="Standaard 4 6 5 2 2 4" xfId="3043" xr:uid="{00000000-0005-0000-0000-000058770000}"/>
    <cellStyle name="Standaard 4 6 5 2 2 4 2" xfId="7710" xr:uid="{00000000-0005-0000-0000-000059770000}"/>
    <cellStyle name="Standaard 4 6 5 2 2 4 2 2" xfId="31760" xr:uid="{00000000-0005-0000-0000-00005A770000}"/>
    <cellStyle name="Standaard 4 6 5 2 2 4 3" xfId="13711" xr:uid="{00000000-0005-0000-0000-00005B770000}"/>
    <cellStyle name="Standaard 4 6 5 2 2 4 3 2" xfId="31761" xr:uid="{00000000-0005-0000-0000-00005C770000}"/>
    <cellStyle name="Standaard 4 6 5 2 2 4 4" xfId="18379" xr:uid="{00000000-0005-0000-0000-00005D770000}"/>
    <cellStyle name="Standaard 4 6 5 2 2 4 5" xfId="31759" xr:uid="{00000000-0005-0000-0000-00005E770000}"/>
    <cellStyle name="Standaard 4 6 5 2 2 5" xfId="5379" xr:uid="{00000000-0005-0000-0000-00005F770000}"/>
    <cellStyle name="Standaard 4 6 5 2 2 5 2" xfId="31762" xr:uid="{00000000-0005-0000-0000-000060770000}"/>
    <cellStyle name="Standaard 4 6 5 2 2 6" xfId="13706" xr:uid="{00000000-0005-0000-0000-000061770000}"/>
    <cellStyle name="Standaard 4 6 5 2 2 6 2" xfId="31763" xr:uid="{00000000-0005-0000-0000-000062770000}"/>
    <cellStyle name="Standaard 4 6 5 2 2 7" xfId="18374" xr:uid="{00000000-0005-0000-0000-000063770000}"/>
    <cellStyle name="Standaard 4 6 5 2 2 8" xfId="31746" xr:uid="{00000000-0005-0000-0000-000064770000}"/>
    <cellStyle name="Standaard 4 6 5 2 3" xfId="1878" xr:uid="{00000000-0005-0000-0000-000065770000}"/>
    <cellStyle name="Standaard 4 6 5 2 3 2" xfId="4209" xr:uid="{00000000-0005-0000-0000-000066770000}"/>
    <cellStyle name="Standaard 4 6 5 2 3 2 2" xfId="8876" xr:uid="{00000000-0005-0000-0000-000067770000}"/>
    <cellStyle name="Standaard 4 6 5 2 3 2 2 2" xfId="31766" xr:uid="{00000000-0005-0000-0000-000068770000}"/>
    <cellStyle name="Standaard 4 6 5 2 3 2 3" xfId="13713" xr:uid="{00000000-0005-0000-0000-000069770000}"/>
    <cellStyle name="Standaard 4 6 5 2 3 2 3 2" xfId="31767" xr:uid="{00000000-0005-0000-0000-00006A770000}"/>
    <cellStyle name="Standaard 4 6 5 2 3 2 4" xfId="18381" xr:uid="{00000000-0005-0000-0000-00006B770000}"/>
    <cellStyle name="Standaard 4 6 5 2 3 2 5" xfId="31765" xr:uid="{00000000-0005-0000-0000-00006C770000}"/>
    <cellStyle name="Standaard 4 6 5 2 3 3" xfId="6545" xr:uid="{00000000-0005-0000-0000-00006D770000}"/>
    <cellStyle name="Standaard 4 6 5 2 3 3 2" xfId="31768" xr:uid="{00000000-0005-0000-0000-00006E770000}"/>
    <cellStyle name="Standaard 4 6 5 2 3 4" xfId="13712" xr:uid="{00000000-0005-0000-0000-00006F770000}"/>
    <cellStyle name="Standaard 4 6 5 2 3 4 2" xfId="31769" xr:uid="{00000000-0005-0000-0000-000070770000}"/>
    <cellStyle name="Standaard 4 6 5 2 3 5" xfId="18380" xr:uid="{00000000-0005-0000-0000-000071770000}"/>
    <cellStyle name="Standaard 4 6 5 2 3 6" xfId="31764" xr:uid="{00000000-0005-0000-0000-000072770000}"/>
    <cellStyle name="Standaard 4 6 5 2 4" xfId="1101" xr:uid="{00000000-0005-0000-0000-000073770000}"/>
    <cellStyle name="Standaard 4 6 5 2 4 2" xfId="3432" xr:uid="{00000000-0005-0000-0000-000074770000}"/>
    <cellStyle name="Standaard 4 6 5 2 4 2 2" xfId="8099" xr:uid="{00000000-0005-0000-0000-000075770000}"/>
    <cellStyle name="Standaard 4 6 5 2 4 2 2 2" xfId="31772" xr:uid="{00000000-0005-0000-0000-000076770000}"/>
    <cellStyle name="Standaard 4 6 5 2 4 2 3" xfId="13715" xr:uid="{00000000-0005-0000-0000-000077770000}"/>
    <cellStyle name="Standaard 4 6 5 2 4 2 3 2" xfId="31773" xr:uid="{00000000-0005-0000-0000-000078770000}"/>
    <cellStyle name="Standaard 4 6 5 2 4 2 4" xfId="18383" xr:uid="{00000000-0005-0000-0000-000079770000}"/>
    <cellStyle name="Standaard 4 6 5 2 4 2 5" xfId="31771" xr:uid="{00000000-0005-0000-0000-00007A770000}"/>
    <cellStyle name="Standaard 4 6 5 2 4 3" xfId="5768" xr:uid="{00000000-0005-0000-0000-00007B770000}"/>
    <cellStyle name="Standaard 4 6 5 2 4 3 2" xfId="31774" xr:uid="{00000000-0005-0000-0000-00007C770000}"/>
    <cellStyle name="Standaard 4 6 5 2 4 4" xfId="13714" xr:uid="{00000000-0005-0000-0000-00007D770000}"/>
    <cellStyle name="Standaard 4 6 5 2 4 4 2" xfId="31775" xr:uid="{00000000-0005-0000-0000-00007E770000}"/>
    <cellStyle name="Standaard 4 6 5 2 4 5" xfId="18382" xr:uid="{00000000-0005-0000-0000-00007F770000}"/>
    <cellStyle name="Standaard 4 6 5 2 4 6" xfId="31770" xr:uid="{00000000-0005-0000-0000-000080770000}"/>
    <cellStyle name="Standaard 4 6 5 2 5" xfId="2655" xr:uid="{00000000-0005-0000-0000-000081770000}"/>
    <cellStyle name="Standaard 4 6 5 2 5 2" xfId="7322" xr:uid="{00000000-0005-0000-0000-000082770000}"/>
    <cellStyle name="Standaard 4 6 5 2 5 2 2" xfId="31777" xr:uid="{00000000-0005-0000-0000-000083770000}"/>
    <cellStyle name="Standaard 4 6 5 2 5 3" xfId="13716" xr:uid="{00000000-0005-0000-0000-000084770000}"/>
    <cellStyle name="Standaard 4 6 5 2 5 3 2" xfId="31778" xr:uid="{00000000-0005-0000-0000-000085770000}"/>
    <cellStyle name="Standaard 4 6 5 2 5 4" xfId="18384" xr:uid="{00000000-0005-0000-0000-000086770000}"/>
    <cellStyle name="Standaard 4 6 5 2 5 5" xfId="31776" xr:uid="{00000000-0005-0000-0000-000087770000}"/>
    <cellStyle name="Standaard 4 6 5 2 6" xfId="4991" xr:uid="{00000000-0005-0000-0000-000088770000}"/>
    <cellStyle name="Standaard 4 6 5 2 6 2" xfId="31779" xr:uid="{00000000-0005-0000-0000-000089770000}"/>
    <cellStyle name="Standaard 4 6 5 2 7" xfId="13705" xr:uid="{00000000-0005-0000-0000-00008A770000}"/>
    <cellStyle name="Standaard 4 6 5 2 7 2" xfId="31780" xr:uid="{00000000-0005-0000-0000-00008B770000}"/>
    <cellStyle name="Standaard 4 6 5 2 8" xfId="18373" xr:uid="{00000000-0005-0000-0000-00008C770000}"/>
    <cellStyle name="Standaard 4 6 5 2 9" xfId="31745" xr:uid="{00000000-0005-0000-0000-00008D770000}"/>
    <cellStyle name="Standaard 4 6 5 3" xfId="514" xr:uid="{00000000-0005-0000-0000-00008E770000}"/>
    <cellStyle name="Standaard 4 6 5 3 2" xfId="2072" xr:uid="{00000000-0005-0000-0000-00008F770000}"/>
    <cellStyle name="Standaard 4 6 5 3 2 2" xfId="4403" xr:uid="{00000000-0005-0000-0000-000090770000}"/>
    <cellStyle name="Standaard 4 6 5 3 2 2 2" xfId="9070" xr:uid="{00000000-0005-0000-0000-000091770000}"/>
    <cellStyle name="Standaard 4 6 5 3 2 2 2 2" xfId="31784" xr:uid="{00000000-0005-0000-0000-000092770000}"/>
    <cellStyle name="Standaard 4 6 5 3 2 2 3" xfId="13719" xr:uid="{00000000-0005-0000-0000-000093770000}"/>
    <cellStyle name="Standaard 4 6 5 3 2 2 3 2" xfId="31785" xr:uid="{00000000-0005-0000-0000-000094770000}"/>
    <cellStyle name="Standaard 4 6 5 3 2 2 4" xfId="18387" xr:uid="{00000000-0005-0000-0000-000095770000}"/>
    <cellStyle name="Standaard 4 6 5 3 2 2 5" xfId="31783" xr:uid="{00000000-0005-0000-0000-000096770000}"/>
    <cellStyle name="Standaard 4 6 5 3 2 3" xfId="6739" xr:uid="{00000000-0005-0000-0000-000097770000}"/>
    <cellStyle name="Standaard 4 6 5 3 2 3 2" xfId="31786" xr:uid="{00000000-0005-0000-0000-000098770000}"/>
    <cellStyle name="Standaard 4 6 5 3 2 4" xfId="13718" xr:uid="{00000000-0005-0000-0000-000099770000}"/>
    <cellStyle name="Standaard 4 6 5 3 2 4 2" xfId="31787" xr:uid="{00000000-0005-0000-0000-00009A770000}"/>
    <cellStyle name="Standaard 4 6 5 3 2 5" xfId="18386" xr:uid="{00000000-0005-0000-0000-00009B770000}"/>
    <cellStyle name="Standaard 4 6 5 3 2 6" xfId="31782" xr:uid="{00000000-0005-0000-0000-00009C770000}"/>
    <cellStyle name="Standaard 4 6 5 3 3" xfId="1295" xr:uid="{00000000-0005-0000-0000-00009D770000}"/>
    <cellStyle name="Standaard 4 6 5 3 3 2" xfId="3626" xr:uid="{00000000-0005-0000-0000-00009E770000}"/>
    <cellStyle name="Standaard 4 6 5 3 3 2 2" xfId="8293" xr:uid="{00000000-0005-0000-0000-00009F770000}"/>
    <cellStyle name="Standaard 4 6 5 3 3 2 2 2" xfId="31790" xr:uid="{00000000-0005-0000-0000-0000A0770000}"/>
    <cellStyle name="Standaard 4 6 5 3 3 2 3" xfId="13721" xr:uid="{00000000-0005-0000-0000-0000A1770000}"/>
    <cellStyle name="Standaard 4 6 5 3 3 2 3 2" xfId="31791" xr:uid="{00000000-0005-0000-0000-0000A2770000}"/>
    <cellStyle name="Standaard 4 6 5 3 3 2 4" xfId="18389" xr:uid="{00000000-0005-0000-0000-0000A3770000}"/>
    <cellStyle name="Standaard 4 6 5 3 3 2 5" xfId="31789" xr:uid="{00000000-0005-0000-0000-0000A4770000}"/>
    <cellStyle name="Standaard 4 6 5 3 3 3" xfId="5962" xr:uid="{00000000-0005-0000-0000-0000A5770000}"/>
    <cellStyle name="Standaard 4 6 5 3 3 3 2" xfId="31792" xr:uid="{00000000-0005-0000-0000-0000A6770000}"/>
    <cellStyle name="Standaard 4 6 5 3 3 4" xfId="13720" xr:uid="{00000000-0005-0000-0000-0000A7770000}"/>
    <cellStyle name="Standaard 4 6 5 3 3 4 2" xfId="31793" xr:uid="{00000000-0005-0000-0000-0000A8770000}"/>
    <cellStyle name="Standaard 4 6 5 3 3 5" xfId="18388" xr:uid="{00000000-0005-0000-0000-0000A9770000}"/>
    <cellStyle name="Standaard 4 6 5 3 3 6" xfId="31788" xr:uid="{00000000-0005-0000-0000-0000AA770000}"/>
    <cellStyle name="Standaard 4 6 5 3 4" xfId="2849" xr:uid="{00000000-0005-0000-0000-0000AB770000}"/>
    <cellStyle name="Standaard 4 6 5 3 4 2" xfId="7516" xr:uid="{00000000-0005-0000-0000-0000AC770000}"/>
    <cellStyle name="Standaard 4 6 5 3 4 2 2" xfId="31795" xr:uid="{00000000-0005-0000-0000-0000AD770000}"/>
    <cellStyle name="Standaard 4 6 5 3 4 3" xfId="13722" xr:uid="{00000000-0005-0000-0000-0000AE770000}"/>
    <cellStyle name="Standaard 4 6 5 3 4 3 2" xfId="31796" xr:uid="{00000000-0005-0000-0000-0000AF770000}"/>
    <cellStyle name="Standaard 4 6 5 3 4 4" xfId="18390" xr:uid="{00000000-0005-0000-0000-0000B0770000}"/>
    <cellStyle name="Standaard 4 6 5 3 4 5" xfId="31794" xr:uid="{00000000-0005-0000-0000-0000B1770000}"/>
    <cellStyle name="Standaard 4 6 5 3 5" xfId="5185" xr:uid="{00000000-0005-0000-0000-0000B2770000}"/>
    <cellStyle name="Standaard 4 6 5 3 5 2" xfId="31797" xr:uid="{00000000-0005-0000-0000-0000B3770000}"/>
    <cellStyle name="Standaard 4 6 5 3 6" xfId="13717" xr:uid="{00000000-0005-0000-0000-0000B4770000}"/>
    <cellStyle name="Standaard 4 6 5 3 6 2" xfId="31798" xr:uid="{00000000-0005-0000-0000-0000B5770000}"/>
    <cellStyle name="Standaard 4 6 5 3 7" xfId="18385" xr:uid="{00000000-0005-0000-0000-0000B6770000}"/>
    <cellStyle name="Standaard 4 6 5 3 8" xfId="31781" xr:uid="{00000000-0005-0000-0000-0000B7770000}"/>
    <cellStyle name="Standaard 4 6 5 4" xfId="1684" xr:uid="{00000000-0005-0000-0000-0000B8770000}"/>
    <cellStyle name="Standaard 4 6 5 4 2" xfId="4015" xr:uid="{00000000-0005-0000-0000-0000B9770000}"/>
    <cellStyle name="Standaard 4 6 5 4 2 2" xfId="8682" xr:uid="{00000000-0005-0000-0000-0000BA770000}"/>
    <cellStyle name="Standaard 4 6 5 4 2 2 2" xfId="31801" xr:uid="{00000000-0005-0000-0000-0000BB770000}"/>
    <cellStyle name="Standaard 4 6 5 4 2 3" xfId="13724" xr:uid="{00000000-0005-0000-0000-0000BC770000}"/>
    <cellStyle name="Standaard 4 6 5 4 2 3 2" xfId="31802" xr:uid="{00000000-0005-0000-0000-0000BD770000}"/>
    <cellStyle name="Standaard 4 6 5 4 2 4" xfId="18392" xr:uid="{00000000-0005-0000-0000-0000BE770000}"/>
    <cellStyle name="Standaard 4 6 5 4 2 5" xfId="31800" xr:uid="{00000000-0005-0000-0000-0000BF770000}"/>
    <cellStyle name="Standaard 4 6 5 4 3" xfId="6351" xr:uid="{00000000-0005-0000-0000-0000C0770000}"/>
    <cellStyle name="Standaard 4 6 5 4 3 2" xfId="31803" xr:uid="{00000000-0005-0000-0000-0000C1770000}"/>
    <cellStyle name="Standaard 4 6 5 4 4" xfId="13723" xr:uid="{00000000-0005-0000-0000-0000C2770000}"/>
    <cellStyle name="Standaard 4 6 5 4 4 2" xfId="31804" xr:uid="{00000000-0005-0000-0000-0000C3770000}"/>
    <cellStyle name="Standaard 4 6 5 4 5" xfId="18391" xr:uid="{00000000-0005-0000-0000-0000C4770000}"/>
    <cellStyle name="Standaard 4 6 5 4 6" xfId="31799" xr:uid="{00000000-0005-0000-0000-0000C5770000}"/>
    <cellStyle name="Standaard 4 6 5 5" xfId="907" xr:uid="{00000000-0005-0000-0000-0000C6770000}"/>
    <cellStyle name="Standaard 4 6 5 5 2" xfId="3238" xr:uid="{00000000-0005-0000-0000-0000C7770000}"/>
    <cellStyle name="Standaard 4 6 5 5 2 2" xfId="7905" xr:uid="{00000000-0005-0000-0000-0000C8770000}"/>
    <cellStyle name="Standaard 4 6 5 5 2 2 2" xfId="31807" xr:uid="{00000000-0005-0000-0000-0000C9770000}"/>
    <cellStyle name="Standaard 4 6 5 5 2 3" xfId="13726" xr:uid="{00000000-0005-0000-0000-0000CA770000}"/>
    <cellStyle name="Standaard 4 6 5 5 2 3 2" xfId="31808" xr:uid="{00000000-0005-0000-0000-0000CB770000}"/>
    <cellStyle name="Standaard 4 6 5 5 2 4" xfId="18394" xr:uid="{00000000-0005-0000-0000-0000CC770000}"/>
    <cellStyle name="Standaard 4 6 5 5 2 5" xfId="31806" xr:uid="{00000000-0005-0000-0000-0000CD770000}"/>
    <cellStyle name="Standaard 4 6 5 5 3" xfId="5574" xr:uid="{00000000-0005-0000-0000-0000CE770000}"/>
    <cellStyle name="Standaard 4 6 5 5 3 2" xfId="31809" xr:uid="{00000000-0005-0000-0000-0000CF770000}"/>
    <cellStyle name="Standaard 4 6 5 5 4" xfId="13725" xr:uid="{00000000-0005-0000-0000-0000D0770000}"/>
    <cellStyle name="Standaard 4 6 5 5 4 2" xfId="31810" xr:uid="{00000000-0005-0000-0000-0000D1770000}"/>
    <cellStyle name="Standaard 4 6 5 5 5" xfId="18393" xr:uid="{00000000-0005-0000-0000-0000D2770000}"/>
    <cellStyle name="Standaard 4 6 5 5 6" xfId="31805" xr:uid="{00000000-0005-0000-0000-0000D3770000}"/>
    <cellStyle name="Standaard 4 6 5 6" xfId="2461" xr:uid="{00000000-0005-0000-0000-0000D4770000}"/>
    <cellStyle name="Standaard 4 6 5 6 2" xfId="7128" xr:uid="{00000000-0005-0000-0000-0000D5770000}"/>
    <cellStyle name="Standaard 4 6 5 6 2 2" xfId="31812" xr:uid="{00000000-0005-0000-0000-0000D6770000}"/>
    <cellStyle name="Standaard 4 6 5 6 3" xfId="13727" xr:uid="{00000000-0005-0000-0000-0000D7770000}"/>
    <cellStyle name="Standaard 4 6 5 6 3 2" xfId="31813" xr:uid="{00000000-0005-0000-0000-0000D8770000}"/>
    <cellStyle name="Standaard 4 6 5 6 4" xfId="18395" xr:uid="{00000000-0005-0000-0000-0000D9770000}"/>
    <cellStyle name="Standaard 4 6 5 6 5" xfId="31811" xr:uid="{00000000-0005-0000-0000-0000DA770000}"/>
    <cellStyle name="Standaard 4 6 5 7" xfId="4797" xr:uid="{00000000-0005-0000-0000-0000DB770000}"/>
    <cellStyle name="Standaard 4 6 5 7 2" xfId="31814" xr:uid="{00000000-0005-0000-0000-0000DC770000}"/>
    <cellStyle name="Standaard 4 6 5 8" xfId="13704" xr:uid="{00000000-0005-0000-0000-0000DD770000}"/>
    <cellStyle name="Standaard 4 6 5 8 2" xfId="31815" xr:uid="{00000000-0005-0000-0000-0000DE770000}"/>
    <cellStyle name="Standaard 4 6 5 9" xfId="18372" xr:uid="{00000000-0005-0000-0000-0000DF770000}"/>
    <cellStyle name="Standaard 4 6 6" xfId="294" xr:uid="{00000000-0005-0000-0000-0000E0770000}"/>
    <cellStyle name="Standaard 4 6 6 2" xfId="685" xr:uid="{00000000-0005-0000-0000-0000E1770000}"/>
    <cellStyle name="Standaard 4 6 6 2 2" xfId="2243" xr:uid="{00000000-0005-0000-0000-0000E2770000}"/>
    <cellStyle name="Standaard 4 6 6 2 2 2" xfId="4574" xr:uid="{00000000-0005-0000-0000-0000E3770000}"/>
    <cellStyle name="Standaard 4 6 6 2 2 2 2" xfId="9241" xr:uid="{00000000-0005-0000-0000-0000E4770000}"/>
    <cellStyle name="Standaard 4 6 6 2 2 2 2 2" xfId="31820" xr:uid="{00000000-0005-0000-0000-0000E5770000}"/>
    <cellStyle name="Standaard 4 6 6 2 2 2 3" xfId="13731" xr:uid="{00000000-0005-0000-0000-0000E6770000}"/>
    <cellStyle name="Standaard 4 6 6 2 2 2 3 2" xfId="31821" xr:uid="{00000000-0005-0000-0000-0000E7770000}"/>
    <cellStyle name="Standaard 4 6 6 2 2 2 4" xfId="18399" xr:uid="{00000000-0005-0000-0000-0000E8770000}"/>
    <cellStyle name="Standaard 4 6 6 2 2 2 5" xfId="31819" xr:uid="{00000000-0005-0000-0000-0000E9770000}"/>
    <cellStyle name="Standaard 4 6 6 2 2 3" xfId="6910" xr:uid="{00000000-0005-0000-0000-0000EA770000}"/>
    <cellStyle name="Standaard 4 6 6 2 2 3 2" xfId="31822" xr:uid="{00000000-0005-0000-0000-0000EB770000}"/>
    <cellStyle name="Standaard 4 6 6 2 2 4" xfId="13730" xr:uid="{00000000-0005-0000-0000-0000EC770000}"/>
    <cellStyle name="Standaard 4 6 6 2 2 4 2" xfId="31823" xr:uid="{00000000-0005-0000-0000-0000ED770000}"/>
    <cellStyle name="Standaard 4 6 6 2 2 5" xfId="18398" xr:uid="{00000000-0005-0000-0000-0000EE770000}"/>
    <cellStyle name="Standaard 4 6 6 2 2 6" xfId="31818" xr:uid="{00000000-0005-0000-0000-0000EF770000}"/>
    <cellStyle name="Standaard 4 6 6 2 3" xfId="1466" xr:uid="{00000000-0005-0000-0000-0000F0770000}"/>
    <cellStyle name="Standaard 4 6 6 2 3 2" xfId="3797" xr:uid="{00000000-0005-0000-0000-0000F1770000}"/>
    <cellStyle name="Standaard 4 6 6 2 3 2 2" xfId="8464" xr:uid="{00000000-0005-0000-0000-0000F2770000}"/>
    <cellStyle name="Standaard 4 6 6 2 3 2 2 2" xfId="31826" xr:uid="{00000000-0005-0000-0000-0000F3770000}"/>
    <cellStyle name="Standaard 4 6 6 2 3 2 3" xfId="13733" xr:uid="{00000000-0005-0000-0000-0000F4770000}"/>
    <cellStyle name="Standaard 4 6 6 2 3 2 3 2" xfId="31827" xr:uid="{00000000-0005-0000-0000-0000F5770000}"/>
    <cellStyle name="Standaard 4 6 6 2 3 2 4" xfId="18401" xr:uid="{00000000-0005-0000-0000-0000F6770000}"/>
    <cellStyle name="Standaard 4 6 6 2 3 2 5" xfId="31825" xr:uid="{00000000-0005-0000-0000-0000F7770000}"/>
    <cellStyle name="Standaard 4 6 6 2 3 3" xfId="6133" xr:uid="{00000000-0005-0000-0000-0000F8770000}"/>
    <cellStyle name="Standaard 4 6 6 2 3 3 2" xfId="31828" xr:uid="{00000000-0005-0000-0000-0000F9770000}"/>
    <cellStyle name="Standaard 4 6 6 2 3 4" xfId="13732" xr:uid="{00000000-0005-0000-0000-0000FA770000}"/>
    <cellStyle name="Standaard 4 6 6 2 3 4 2" xfId="31829" xr:uid="{00000000-0005-0000-0000-0000FB770000}"/>
    <cellStyle name="Standaard 4 6 6 2 3 5" xfId="18400" xr:uid="{00000000-0005-0000-0000-0000FC770000}"/>
    <cellStyle name="Standaard 4 6 6 2 3 6" xfId="31824" xr:uid="{00000000-0005-0000-0000-0000FD770000}"/>
    <cellStyle name="Standaard 4 6 6 2 4" xfId="3020" xr:uid="{00000000-0005-0000-0000-0000FE770000}"/>
    <cellStyle name="Standaard 4 6 6 2 4 2" xfId="7687" xr:uid="{00000000-0005-0000-0000-0000FF770000}"/>
    <cellStyle name="Standaard 4 6 6 2 4 2 2" xfId="31831" xr:uid="{00000000-0005-0000-0000-000000780000}"/>
    <cellStyle name="Standaard 4 6 6 2 4 3" xfId="13734" xr:uid="{00000000-0005-0000-0000-000001780000}"/>
    <cellStyle name="Standaard 4 6 6 2 4 3 2" xfId="31832" xr:uid="{00000000-0005-0000-0000-000002780000}"/>
    <cellStyle name="Standaard 4 6 6 2 4 4" xfId="18402" xr:uid="{00000000-0005-0000-0000-000003780000}"/>
    <cellStyle name="Standaard 4 6 6 2 4 5" xfId="31830" xr:uid="{00000000-0005-0000-0000-000004780000}"/>
    <cellStyle name="Standaard 4 6 6 2 5" xfId="5356" xr:uid="{00000000-0005-0000-0000-000005780000}"/>
    <cellStyle name="Standaard 4 6 6 2 5 2" xfId="31833" xr:uid="{00000000-0005-0000-0000-000006780000}"/>
    <cellStyle name="Standaard 4 6 6 2 6" xfId="13729" xr:uid="{00000000-0005-0000-0000-000007780000}"/>
    <cellStyle name="Standaard 4 6 6 2 6 2" xfId="31834" xr:uid="{00000000-0005-0000-0000-000008780000}"/>
    <cellStyle name="Standaard 4 6 6 2 7" xfId="18397" xr:uid="{00000000-0005-0000-0000-000009780000}"/>
    <cellStyle name="Standaard 4 6 6 2 8" xfId="31817" xr:uid="{00000000-0005-0000-0000-00000A780000}"/>
    <cellStyle name="Standaard 4 6 6 3" xfId="1855" xr:uid="{00000000-0005-0000-0000-00000B780000}"/>
    <cellStyle name="Standaard 4 6 6 3 2" xfId="4186" xr:uid="{00000000-0005-0000-0000-00000C780000}"/>
    <cellStyle name="Standaard 4 6 6 3 2 2" xfId="8853" xr:uid="{00000000-0005-0000-0000-00000D780000}"/>
    <cellStyle name="Standaard 4 6 6 3 2 2 2" xfId="31837" xr:uid="{00000000-0005-0000-0000-00000E780000}"/>
    <cellStyle name="Standaard 4 6 6 3 2 3" xfId="13736" xr:uid="{00000000-0005-0000-0000-00000F780000}"/>
    <cellStyle name="Standaard 4 6 6 3 2 3 2" xfId="31838" xr:uid="{00000000-0005-0000-0000-000010780000}"/>
    <cellStyle name="Standaard 4 6 6 3 2 4" xfId="18404" xr:uid="{00000000-0005-0000-0000-000011780000}"/>
    <cellStyle name="Standaard 4 6 6 3 2 5" xfId="31836" xr:uid="{00000000-0005-0000-0000-000012780000}"/>
    <cellStyle name="Standaard 4 6 6 3 3" xfId="6522" xr:uid="{00000000-0005-0000-0000-000013780000}"/>
    <cellStyle name="Standaard 4 6 6 3 3 2" xfId="31839" xr:uid="{00000000-0005-0000-0000-000014780000}"/>
    <cellStyle name="Standaard 4 6 6 3 4" xfId="13735" xr:uid="{00000000-0005-0000-0000-000015780000}"/>
    <cellStyle name="Standaard 4 6 6 3 4 2" xfId="31840" xr:uid="{00000000-0005-0000-0000-000016780000}"/>
    <cellStyle name="Standaard 4 6 6 3 5" xfId="18403" xr:uid="{00000000-0005-0000-0000-000017780000}"/>
    <cellStyle name="Standaard 4 6 6 3 6" xfId="31835" xr:uid="{00000000-0005-0000-0000-000018780000}"/>
    <cellStyle name="Standaard 4 6 6 4" xfId="1078" xr:uid="{00000000-0005-0000-0000-000019780000}"/>
    <cellStyle name="Standaard 4 6 6 4 2" xfId="3409" xr:uid="{00000000-0005-0000-0000-00001A780000}"/>
    <cellStyle name="Standaard 4 6 6 4 2 2" xfId="8076" xr:uid="{00000000-0005-0000-0000-00001B780000}"/>
    <cellStyle name="Standaard 4 6 6 4 2 2 2" xfId="31843" xr:uid="{00000000-0005-0000-0000-00001C780000}"/>
    <cellStyle name="Standaard 4 6 6 4 2 3" xfId="13738" xr:uid="{00000000-0005-0000-0000-00001D780000}"/>
    <cellStyle name="Standaard 4 6 6 4 2 3 2" xfId="31844" xr:uid="{00000000-0005-0000-0000-00001E780000}"/>
    <cellStyle name="Standaard 4 6 6 4 2 4" xfId="18406" xr:uid="{00000000-0005-0000-0000-00001F780000}"/>
    <cellStyle name="Standaard 4 6 6 4 2 5" xfId="31842" xr:uid="{00000000-0005-0000-0000-000020780000}"/>
    <cellStyle name="Standaard 4 6 6 4 3" xfId="5745" xr:uid="{00000000-0005-0000-0000-000021780000}"/>
    <cellStyle name="Standaard 4 6 6 4 3 2" xfId="31845" xr:uid="{00000000-0005-0000-0000-000022780000}"/>
    <cellStyle name="Standaard 4 6 6 4 4" xfId="13737" xr:uid="{00000000-0005-0000-0000-000023780000}"/>
    <cellStyle name="Standaard 4 6 6 4 4 2" xfId="31846" xr:uid="{00000000-0005-0000-0000-000024780000}"/>
    <cellStyle name="Standaard 4 6 6 4 5" xfId="18405" xr:uid="{00000000-0005-0000-0000-000025780000}"/>
    <cellStyle name="Standaard 4 6 6 4 6" xfId="31841" xr:uid="{00000000-0005-0000-0000-000026780000}"/>
    <cellStyle name="Standaard 4 6 6 5" xfId="2632" xr:uid="{00000000-0005-0000-0000-000027780000}"/>
    <cellStyle name="Standaard 4 6 6 5 2" xfId="7299" xr:uid="{00000000-0005-0000-0000-000028780000}"/>
    <cellStyle name="Standaard 4 6 6 5 2 2" xfId="31848" xr:uid="{00000000-0005-0000-0000-000029780000}"/>
    <cellStyle name="Standaard 4 6 6 5 3" xfId="13739" xr:uid="{00000000-0005-0000-0000-00002A780000}"/>
    <cellStyle name="Standaard 4 6 6 5 3 2" xfId="31849" xr:uid="{00000000-0005-0000-0000-00002B780000}"/>
    <cellStyle name="Standaard 4 6 6 5 4" xfId="18407" xr:uid="{00000000-0005-0000-0000-00002C780000}"/>
    <cellStyle name="Standaard 4 6 6 5 5" xfId="31847" xr:uid="{00000000-0005-0000-0000-00002D780000}"/>
    <cellStyle name="Standaard 4 6 6 6" xfId="4968" xr:uid="{00000000-0005-0000-0000-00002E780000}"/>
    <cellStyle name="Standaard 4 6 6 6 2" xfId="31850" xr:uid="{00000000-0005-0000-0000-00002F780000}"/>
    <cellStyle name="Standaard 4 6 6 7" xfId="13728" xr:uid="{00000000-0005-0000-0000-000030780000}"/>
    <cellStyle name="Standaard 4 6 6 7 2" xfId="31851" xr:uid="{00000000-0005-0000-0000-000031780000}"/>
    <cellStyle name="Standaard 4 6 6 8" xfId="18396" xr:uid="{00000000-0005-0000-0000-000032780000}"/>
    <cellStyle name="Standaard 4 6 6 9" xfId="31816" xr:uid="{00000000-0005-0000-0000-000033780000}"/>
    <cellStyle name="Standaard 4 6 7" xfId="491" xr:uid="{00000000-0005-0000-0000-000034780000}"/>
    <cellStyle name="Standaard 4 6 7 2" xfId="2049" xr:uid="{00000000-0005-0000-0000-000035780000}"/>
    <cellStyle name="Standaard 4 6 7 2 2" xfId="4380" xr:uid="{00000000-0005-0000-0000-000036780000}"/>
    <cellStyle name="Standaard 4 6 7 2 2 2" xfId="9047" xr:uid="{00000000-0005-0000-0000-000037780000}"/>
    <cellStyle name="Standaard 4 6 7 2 2 2 2" xfId="31855" xr:uid="{00000000-0005-0000-0000-000038780000}"/>
    <cellStyle name="Standaard 4 6 7 2 2 3" xfId="13742" xr:uid="{00000000-0005-0000-0000-000039780000}"/>
    <cellStyle name="Standaard 4 6 7 2 2 3 2" xfId="31856" xr:uid="{00000000-0005-0000-0000-00003A780000}"/>
    <cellStyle name="Standaard 4 6 7 2 2 4" xfId="18410" xr:uid="{00000000-0005-0000-0000-00003B780000}"/>
    <cellStyle name="Standaard 4 6 7 2 2 5" xfId="31854" xr:uid="{00000000-0005-0000-0000-00003C780000}"/>
    <cellStyle name="Standaard 4 6 7 2 3" xfId="6716" xr:uid="{00000000-0005-0000-0000-00003D780000}"/>
    <cellStyle name="Standaard 4 6 7 2 3 2" xfId="31857" xr:uid="{00000000-0005-0000-0000-00003E780000}"/>
    <cellStyle name="Standaard 4 6 7 2 4" xfId="13741" xr:uid="{00000000-0005-0000-0000-00003F780000}"/>
    <cellStyle name="Standaard 4 6 7 2 4 2" xfId="31858" xr:uid="{00000000-0005-0000-0000-000040780000}"/>
    <cellStyle name="Standaard 4 6 7 2 5" xfId="18409" xr:uid="{00000000-0005-0000-0000-000041780000}"/>
    <cellStyle name="Standaard 4 6 7 2 6" xfId="31853" xr:uid="{00000000-0005-0000-0000-000042780000}"/>
    <cellStyle name="Standaard 4 6 7 3" xfId="1272" xr:uid="{00000000-0005-0000-0000-000043780000}"/>
    <cellStyle name="Standaard 4 6 7 3 2" xfId="3603" xr:uid="{00000000-0005-0000-0000-000044780000}"/>
    <cellStyle name="Standaard 4 6 7 3 2 2" xfId="8270" xr:uid="{00000000-0005-0000-0000-000045780000}"/>
    <cellStyle name="Standaard 4 6 7 3 2 2 2" xfId="31861" xr:uid="{00000000-0005-0000-0000-000046780000}"/>
    <cellStyle name="Standaard 4 6 7 3 2 3" xfId="13744" xr:uid="{00000000-0005-0000-0000-000047780000}"/>
    <cellStyle name="Standaard 4 6 7 3 2 3 2" xfId="31862" xr:uid="{00000000-0005-0000-0000-000048780000}"/>
    <cellStyle name="Standaard 4 6 7 3 2 4" xfId="18412" xr:uid="{00000000-0005-0000-0000-000049780000}"/>
    <cellStyle name="Standaard 4 6 7 3 2 5" xfId="31860" xr:uid="{00000000-0005-0000-0000-00004A780000}"/>
    <cellStyle name="Standaard 4 6 7 3 3" xfId="5939" xr:uid="{00000000-0005-0000-0000-00004B780000}"/>
    <cellStyle name="Standaard 4 6 7 3 3 2" xfId="31863" xr:uid="{00000000-0005-0000-0000-00004C780000}"/>
    <cellStyle name="Standaard 4 6 7 3 4" xfId="13743" xr:uid="{00000000-0005-0000-0000-00004D780000}"/>
    <cellStyle name="Standaard 4 6 7 3 4 2" xfId="31864" xr:uid="{00000000-0005-0000-0000-00004E780000}"/>
    <cellStyle name="Standaard 4 6 7 3 5" xfId="18411" xr:uid="{00000000-0005-0000-0000-00004F780000}"/>
    <cellStyle name="Standaard 4 6 7 3 6" xfId="31859" xr:uid="{00000000-0005-0000-0000-000050780000}"/>
    <cellStyle name="Standaard 4 6 7 4" xfId="2826" xr:uid="{00000000-0005-0000-0000-000051780000}"/>
    <cellStyle name="Standaard 4 6 7 4 2" xfId="7493" xr:uid="{00000000-0005-0000-0000-000052780000}"/>
    <cellStyle name="Standaard 4 6 7 4 2 2" xfId="31866" xr:uid="{00000000-0005-0000-0000-000053780000}"/>
    <cellStyle name="Standaard 4 6 7 4 3" xfId="13745" xr:uid="{00000000-0005-0000-0000-000054780000}"/>
    <cellStyle name="Standaard 4 6 7 4 3 2" xfId="31867" xr:uid="{00000000-0005-0000-0000-000055780000}"/>
    <cellStyle name="Standaard 4 6 7 4 4" xfId="18413" xr:uid="{00000000-0005-0000-0000-000056780000}"/>
    <cellStyle name="Standaard 4 6 7 4 5" xfId="31865" xr:uid="{00000000-0005-0000-0000-000057780000}"/>
    <cellStyle name="Standaard 4 6 7 5" xfId="5162" xr:uid="{00000000-0005-0000-0000-000058780000}"/>
    <cellStyle name="Standaard 4 6 7 5 2" xfId="31868" xr:uid="{00000000-0005-0000-0000-000059780000}"/>
    <cellStyle name="Standaard 4 6 7 6" xfId="13740" xr:uid="{00000000-0005-0000-0000-00005A780000}"/>
    <cellStyle name="Standaard 4 6 7 6 2" xfId="31869" xr:uid="{00000000-0005-0000-0000-00005B780000}"/>
    <cellStyle name="Standaard 4 6 7 7" xfId="18408" xr:uid="{00000000-0005-0000-0000-00005C780000}"/>
    <cellStyle name="Standaard 4 6 7 8" xfId="31852" xr:uid="{00000000-0005-0000-0000-00005D780000}"/>
    <cellStyle name="Standaard 4 6 8" xfId="1661" xr:uid="{00000000-0005-0000-0000-00005E780000}"/>
    <cellStyle name="Standaard 4 6 8 2" xfId="3992" xr:uid="{00000000-0005-0000-0000-00005F780000}"/>
    <cellStyle name="Standaard 4 6 8 2 2" xfId="8659" xr:uid="{00000000-0005-0000-0000-000060780000}"/>
    <cellStyle name="Standaard 4 6 8 2 2 2" xfId="31872" xr:uid="{00000000-0005-0000-0000-000061780000}"/>
    <cellStyle name="Standaard 4 6 8 2 3" xfId="13747" xr:uid="{00000000-0005-0000-0000-000062780000}"/>
    <cellStyle name="Standaard 4 6 8 2 3 2" xfId="31873" xr:uid="{00000000-0005-0000-0000-000063780000}"/>
    <cellStyle name="Standaard 4 6 8 2 4" xfId="18415" xr:uid="{00000000-0005-0000-0000-000064780000}"/>
    <cellStyle name="Standaard 4 6 8 2 5" xfId="31871" xr:uid="{00000000-0005-0000-0000-000065780000}"/>
    <cellStyle name="Standaard 4 6 8 3" xfId="6328" xr:uid="{00000000-0005-0000-0000-000066780000}"/>
    <cellStyle name="Standaard 4 6 8 3 2" xfId="31874" xr:uid="{00000000-0005-0000-0000-000067780000}"/>
    <cellStyle name="Standaard 4 6 8 4" xfId="13746" xr:uid="{00000000-0005-0000-0000-000068780000}"/>
    <cellStyle name="Standaard 4 6 8 4 2" xfId="31875" xr:uid="{00000000-0005-0000-0000-000069780000}"/>
    <cellStyle name="Standaard 4 6 8 5" xfId="18414" xr:uid="{00000000-0005-0000-0000-00006A780000}"/>
    <cellStyle name="Standaard 4 6 8 6" xfId="31870" xr:uid="{00000000-0005-0000-0000-00006B780000}"/>
    <cellStyle name="Standaard 4 6 9" xfId="884" xr:uid="{00000000-0005-0000-0000-00006C780000}"/>
    <cellStyle name="Standaard 4 6 9 2" xfId="3215" xr:uid="{00000000-0005-0000-0000-00006D780000}"/>
    <cellStyle name="Standaard 4 6 9 2 2" xfId="7882" xr:uid="{00000000-0005-0000-0000-00006E780000}"/>
    <cellStyle name="Standaard 4 6 9 2 2 2" xfId="31878" xr:uid="{00000000-0005-0000-0000-00006F780000}"/>
    <cellStyle name="Standaard 4 6 9 2 3" xfId="13749" xr:uid="{00000000-0005-0000-0000-000070780000}"/>
    <cellStyle name="Standaard 4 6 9 2 3 2" xfId="31879" xr:uid="{00000000-0005-0000-0000-000071780000}"/>
    <cellStyle name="Standaard 4 6 9 2 4" xfId="18417" xr:uid="{00000000-0005-0000-0000-000072780000}"/>
    <cellStyle name="Standaard 4 6 9 2 5" xfId="31877" xr:uid="{00000000-0005-0000-0000-000073780000}"/>
    <cellStyle name="Standaard 4 6 9 3" xfId="5551" xr:uid="{00000000-0005-0000-0000-000074780000}"/>
    <cellStyle name="Standaard 4 6 9 3 2" xfId="31880" xr:uid="{00000000-0005-0000-0000-000075780000}"/>
    <cellStyle name="Standaard 4 6 9 4" xfId="13748" xr:uid="{00000000-0005-0000-0000-000076780000}"/>
    <cellStyle name="Standaard 4 6 9 4 2" xfId="31881" xr:uid="{00000000-0005-0000-0000-000077780000}"/>
    <cellStyle name="Standaard 4 6 9 5" xfId="18416" xr:uid="{00000000-0005-0000-0000-000078780000}"/>
    <cellStyle name="Standaard 4 6 9 6" xfId="31876" xr:uid="{00000000-0005-0000-0000-000079780000}"/>
    <cellStyle name="Standaard 4 7" xfId="102" xr:uid="{00000000-0005-0000-0000-00007A780000}"/>
    <cellStyle name="Standaard 4 7 10" xfId="4722" xr:uid="{00000000-0005-0000-0000-00007B780000}"/>
    <cellStyle name="Standaard 4 7 10 2" xfId="31883" xr:uid="{00000000-0005-0000-0000-00007C780000}"/>
    <cellStyle name="Standaard 4 7 11" xfId="13750" xr:uid="{00000000-0005-0000-0000-00007D780000}"/>
    <cellStyle name="Standaard 4 7 11 2" xfId="31884" xr:uid="{00000000-0005-0000-0000-00007E780000}"/>
    <cellStyle name="Standaard 4 7 12" xfId="18418" xr:uid="{00000000-0005-0000-0000-00007F780000}"/>
    <cellStyle name="Standaard 4 7 13" xfId="31882" xr:uid="{00000000-0005-0000-0000-000080780000}"/>
    <cellStyle name="Standaard 4 7 2" xfId="103" xr:uid="{00000000-0005-0000-0000-000081780000}"/>
    <cellStyle name="Standaard 4 7 2 10" xfId="18419" xr:uid="{00000000-0005-0000-0000-000082780000}"/>
    <cellStyle name="Standaard 4 7 2 11" xfId="31885" xr:uid="{00000000-0005-0000-0000-000083780000}"/>
    <cellStyle name="Standaard 4 7 2 2" xfId="171" xr:uid="{00000000-0005-0000-0000-000084780000}"/>
    <cellStyle name="Standaard 4 7 2 2 10" xfId="31886" xr:uid="{00000000-0005-0000-0000-000085780000}"/>
    <cellStyle name="Standaard 4 7 2 2 2" xfId="365" xr:uid="{00000000-0005-0000-0000-000086780000}"/>
    <cellStyle name="Standaard 4 7 2 2 2 2" xfId="756" xr:uid="{00000000-0005-0000-0000-000087780000}"/>
    <cellStyle name="Standaard 4 7 2 2 2 2 2" xfId="2314" xr:uid="{00000000-0005-0000-0000-000088780000}"/>
    <cellStyle name="Standaard 4 7 2 2 2 2 2 2" xfId="4645" xr:uid="{00000000-0005-0000-0000-000089780000}"/>
    <cellStyle name="Standaard 4 7 2 2 2 2 2 2 2" xfId="9312" xr:uid="{00000000-0005-0000-0000-00008A780000}"/>
    <cellStyle name="Standaard 4 7 2 2 2 2 2 2 2 2" xfId="31891" xr:uid="{00000000-0005-0000-0000-00008B780000}"/>
    <cellStyle name="Standaard 4 7 2 2 2 2 2 2 3" xfId="13756" xr:uid="{00000000-0005-0000-0000-00008C780000}"/>
    <cellStyle name="Standaard 4 7 2 2 2 2 2 2 3 2" xfId="31892" xr:uid="{00000000-0005-0000-0000-00008D780000}"/>
    <cellStyle name="Standaard 4 7 2 2 2 2 2 2 4" xfId="18424" xr:uid="{00000000-0005-0000-0000-00008E780000}"/>
    <cellStyle name="Standaard 4 7 2 2 2 2 2 2 5" xfId="31890" xr:uid="{00000000-0005-0000-0000-00008F780000}"/>
    <cellStyle name="Standaard 4 7 2 2 2 2 2 3" xfId="6981" xr:uid="{00000000-0005-0000-0000-000090780000}"/>
    <cellStyle name="Standaard 4 7 2 2 2 2 2 3 2" xfId="31893" xr:uid="{00000000-0005-0000-0000-000091780000}"/>
    <cellStyle name="Standaard 4 7 2 2 2 2 2 4" xfId="13755" xr:uid="{00000000-0005-0000-0000-000092780000}"/>
    <cellStyle name="Standaard 4 7 2 2 2 2 2 4 2" xfId="31894" xr:uid="{00000000-0005-0000-0000-000093780000}"/>
    <cellStyle name="Standaard 4 7 2 2 2 2 2 5" xfId="18423" xr:uid="{00000000-0005-0000-0000-000094780000}"/>
    <cellStyle name="Standaard 4 7 2 2 2 2 2 6" xfId="31889" xr:uid="{00000000-0005-0000-0000-000095780000}"/>
    <cellStyle name="Standaard 4 7 2 2 2 2 3" xfId="1537" xr:uid="{00000000-0005-0000-0000-000096780000}"/>
    <cellStyle name="Standaard 4 7 2 2 2 2 3 2" xfId="3868" xr:uid="{00000000-0005-0000-0000-000097780000}"/>
    <cellStyle name="Standaard 4 7 2 2 2 2 3 2 2" xfId="8535" xr:uid="{00000000-0005-0000-0000-000098780000}"/>
    <cellStyle name="Standaard 4 7 2 2 2 2 3 2 2 2" xfId="31897" xr:uid="{00000000-0005-0000-0000-000099780000}"/>
    <cellStyle name="Standaard 4 7 2 2 2 2 3 2 3" xfId="13758" xr:uid="{00000000-0005-0000-0000-00009A780000}"/>
    <cellStyle name="Standaard 4 7 2 2 2 2 3 2 3 2" xfId="31898" xr:uid="{00000000-0005-0000-0000-00009B780000}"/>
    <cellStyle name="Standaard 4 7 2 2 2 2 3 2 4" xfId="18426" xr:uid="{00000000-0005-0000-0000-00009C780000}"/>
    <cellStyle name="Standaard 4 7 2 2 2 2 3 2 5" xfId="31896" xr:uid="{00000000-0005-0000-0000-00009D780000}"/>
    <cellStyle name="Standaard 4 7 2 2 2 2 3 3" xfId="6204" xr:uid="{00000000-0005-0000-0000-00009E780000}"/>
    <cellStyle name="Standaard 4 7 2 2 2 2 3 3 2" xfId="31899" xr:uid="{00000000-0005-0000-0000-00009F780000}"/>
    <cellStyle name="Standaard 4 7 2 2 2 2 3 4" xfId="13757" xr:uid="{00000000-0005-0000-0000-0000A0780000}"/>
    <cellStyle name="Standaard 4 7 2 2 2 2 3 4 2" xfId="31900" xr:uid="{00000000-0005-0000-0000-0000A1780000}"/>
    <cellStyle name="Standaard 4 7 2 2 2 2 3 5" xfId="18425" xr:uid="{00000000-0005-0000-0000-0000A2780000}"/>
    <cellStyle name="Standaard 4 7 2 2 2 2 3 6" xfId="31895" xr:uid="{00000000-0005-0000-0000-0000A3780000}"/>
    <cellStyle name="Standaard 4 7 2 2 2 2 4" xfId="3091" xr:uid="{00000000-0005-0000-0000-0000A4780000}"/>
    <cellStyle name="Standaard 4 7 2 2 2 2 4 2" xfId="7758" xr:uid="{00000000-0005-0000-0000-0000A5780000}"/>
    <cellStyle name="Standaard 4 7 2 2 2 2 4 2 2" xfId="31902" xr:uid="{00000000-0005-0000-0000-0000A6780000}"/>
    <cellStyle name="Standaard 4 7 2 2 2 2 4 3" xfId="13759" xr:uid="{00000000-0005-0000-0000-0000A7780000}"/>
    <cellStyle name="Standaard 4 7 2 2 2 2 4 3 2" xfId="31903" xr:uid="{00000000-0005-0000-0000-0000A8780000}"/>
    <cellStyle name="Standaard 4 7 2 2 2 2 4 4" xfId="18427" xr:uid="{00000000-0005-0000-0000-0000A9780000}"/>
    <cellStyle name="Standaard 4 7 2 2 2 2 4 5" xfId="31901" xr:uid="{00000000-0005-0000-0000-0000AA780000}"/>
    <cellStyle name="Standaard 4 7 2 2 2 2 5" xfId="5427" xr:uid="{00000000-0005-0000-0000-0000AB780000}"/>
    <cellStyle name="Standaard 4 7 2 2 2 2 5 2" xfId="31904" xr:uid="{00000000-0005-0000-0000-0000AC780000}"/>
    <cellStyle name="Standaard 4 7 2 2 2 2 6" xfId="13754" xr:uid="{00000000-0005-0000-0000-0000AD780000}"/>
    <cellStyle name="Standaard 4 7 2 2 2 2 6 2" xfId="31905" xr:uid="{00000000-0005-0000-0000-0000AE780000}"/>
    <cellStyle name="Standaard 4 7 2 2 2 2 7" xfId="18422" xr:uid="{00000000-0005-0000-0000-0000AF780000}"/>
    <cellStyle name="Standaard 4 7 2 2 2 2 8" xfId="31888" xr:uid="{00000000-0005-0000-0000-0000B0780000}"/>
    <cellStyle name="Standaard 4 7 2 2 2 3" xfId="1926" xr:uid="{00000000-0005-0000-0000-0000B1780000}"/>
    <cellStyle name="Standaard 4 7 2 2 2 3 2" xfId="4257" xr:uid="{00000000-0005-0000-0000-0000B2780000}"/>
    <cellStyle name="Standaard 4 7 2 2 2 3 2 2" xfId="8924" xr:uid="{00000000-0005-0000-0000-0000B3780000}"/>
    <cellStyle name="Standaard 4 7 2 2 2 3 2 2 2" xfId="31908" xr:uid="{00000000-0005-0000-0000-0000B4780000}"/>
    <cellStyle name="Standaard 4 7 2 2 2 3 2 3" xfId="13761" xr:uid="{00000000-0005-0000-0000-0000B5780000}"/>
    <cellStyle name="Standaard 4 7 2 2 2 3 2 3 2" xfId="31909" xr:uid="{00000000-0005-0000-0000-0000B6780000}"/>
    <cellStyle name="Standaard 4 7 2 2 2 3 2 4" xfId="18429" xr:uid="{00000000-0005-0000-0000-0000B7780000}"/>
    <cellStyle name="Standaard 4 7 2 2 2 3 2 5" xfId="31907" xr:uid="{00000000-0005-0000-0000-0000B8780000}"/>
    <cellStyle name="Standaard 4 7 2 2 2 3 3" xfId="6593" xr:uid="{00000000-0005-0000-0000-0000B9780000}"/>
    <cellStyle name="Standaard 4 7 2 2 2 3 3 2" xfId="31910" xr:uid="{00000000-0005-0000-0000-0000BA780000}"/>
    <cellStyle name="Standaard 4 7 2 2 2 3 4" xfId="13760" xr:uid="{00000000-0005-0000-0000-0000BB780000}"/>
    <cellStyle name="Standaard 4 7 2 2 2 3 4 2" xfId="31911" xr:uid="{00000000-0005-0000-0000-0000BC780000}"/>
    <cellStyle name="Standaard 4 7 2 2 2 3 5" xfId="18428" xr:uid="{00000000-0005-0000-0000-0000BD780000}"/>
    <cellStyle name="Standaard 4 7 2 2 2 3 6" xfId="31906" xr:uid="{00000000-0005-0000-0000-0000BE780000}"/>
    <cellStyle name="Standaard 4 7 2 2 2 4" xfId="1149" xr:uid="{00000000-0005-0000-0000-0000BF780000}"/>
    <cellStyle name="Standaard 4 7 2 2 2 4 2" xfId="3480" xr:uid="{00000000-0005-0000-0000-0000C0780000}"/>
    <cellStyle name="Standaard 4 7 2 2 2 4 2 2" xfId="8147" xr:uid="{00000000-0005-0000-0000-0000C1780000}"/>
    <cellStyle name="Standaard 4 7 2 2 2 4 2 2 2" xfId="31914" xr:uid="{00000000-0005-0000-0000-0000C2780000}"/>
    <cellStyle name="Standaard 4 7 2 2 2 4 2 3" xfId="13763" xr:uid="{00000000-0005-0000-0000-0000C3780000}"/>
    <cellStyle name="Standaard 4 7 2 2 2 4 2 3 2" xfId="31915" xr:uid="{00000000-0005-0000-0000-0000C4780000}"/>
    <cellStyle name="Standaard 4 7 2 2 2 4 2 4" xfId="18431" xr:uid="{00000000-0005-0000-0000-0000C5780000}"/>
    <cellStyle name="Standaard 4 7 2 2 2 4 2 5" xfId="31913" xr:uid="{00000000-0005-0000-0000-0000C6780000}"/>
    <cellStyle name="Standaard 4 7 2 2 2 4 3" xfId="5816" xr:uid="{00000000-0005-0000-0000-0000C7780000}"/>
    <cellStyle name="Standaard 4 7 2 2 2 4 3 2" xfId="31916" xr:uid="{00000000-0005-0000-0000-0000C8780000}"/>
    <cellStyle name="Standaard 4 7 2 2 2 4 4" xfId="13762" xr:uid="{00000000-0005-0000-0000-0000C9780000}"/>
    <cellStyle name="Standaard 4 7 2 2 2 4 4 2" xfId="31917" xr:uid="{00000000-0005-0000-0000-0000CA780000}"/>
    <cellStyle name="Standaard 4 7 2 2 2 4 5" xfId="18430" xr:uid="{00000000-0005-0000-0000-0000CB780000}"/>
    <cellStyle name="Standaard 4 7 2 2 2 4 6" xfId="31912" xr:uid="{00000000-0005-0000-0000-0000CC780000}"/>
    <cellStyle name="Standaard 4 7 2 2 2 5" xfId="2703" xr:uid="{00000000-0005-0000-0000-0000CD780000}"/>
    <cellStyle name="Standaard 4 7 2 2 2 5 2" xfId="7370" xr:uid="{00000000-0005-0000-0000-0000CE780000}"/>
    <cellStyle name="Standaard 4 7 2 2 2 5 2 2" xfId="31919" xr:uid="{00000000-0005-0000-0000-0000CF780000}"/>
    <cellStyle name="Standaard 4 7 2 2 2 5 3" xfId="13764" xr:uid="{00000000-0005-0000-0000-0000D0780000}"/>
    <cellStyle name="Standaard 4 7 2 2 2 5 3 2" xfId="31920" xr:uid="{00000000-0005-0000-0000-0000D1780000}"/>
    <cellStyle name="Standaard 4 7 2 2 2 5 4" xfId="18432" xr:uid="{00000000-0005-0000-0000-0000D2780000}"/>
    <cellStyle name="Standaard 4 7 2 2 2 5 5" xfId="31918" xr:uid="{00000000-0005-0000-0000-0000D3780000}"/>
    <cellStyle name="Standaard 4 7 2 2 2 6" xfId="5039" xr:uid="{00000000-0005-0000-0000-0000D4780000}"/>
    <cellStyle name="Standaard 4 7 2 2 2 6 2" xfId="31921" xr:uid="{00000000-0005-0000-0000-0000D5780000}"/>
    <cellStyle name="Standaard 4 7 2 2 2 7" xfId="13753" xr:uid="{00000000-0005-0000-0000-0000D6780000}"/>
    <cellStyle name="Standaard 4 7 2 2 2 7 2" xfId="31922" xr:uid="{00000000-0005-0000-0000-0000D7780000}"/>
    <cellStyle name="Standaard 4 7 2 2 2 8" xfId="18421" xr:uid="{00000000-0005-0000-0000-0000D8780000}"/>
    <cellStyle name="Standaard 4 7 2 2 2 9" xfId="31887" xr:uid="{00000000-0005-0000-0000-0000D9780000}"/>
    <cellStyle name="Standaard 4 7 2 2 3" xfId="562" xr:uid="{00000000-0005-0000-0000-0000DA780000}"/>
    <cellStyle name="Standaard 4 7 2 2 3 2" xfId="2120" xr:uid="{00000000-0005-0000-0000-0000DB780000}"/>
    <cellStyle name="Standaard 4 7 2 2 3 2 2" xfId="4451" xr:uid="{00000000-0005-0000-0000-0000DC780000}"/>
    <cellStyle name="Standaard 4 7 2 2 3 2 2 2" xfId="9118" xr:uid="{00000000-0005-0000-0000-0000DD780000}"/>
    <cellStyle name="Standaard 4 7 2 2 3 2 2 2 2" xfId="31926" xr:uid="{00000000-0005-0000-0000-0000DE780000}"/>
    <cellStyle name="Standaard 4 7 2 2 3 2 2 3" xfId="13767" xr:uid="{00000000-0005-0000-0000-0000DF780000}"/>
    <cellStyle name="Standaard 4 7 2 2 3 2 2 3 2" xfId="31927" xr:uid="{00000000-0005-0000-0000-0000E0780000}"/>
    <cellStyle name="Standaard 4 7 2 2 3 2 2 4" xfId="18435" xr:uid="{00000000-0005-0000-0000-0000E1780000}"/>
    <cellStyle name="Standaard 4 7 2 2 3 2 2 5" xfId="31925" xr:uid="{00000000-0005-0000-0000-0000E2780000}"/>
    <cellStyle name="Standaard 4 7 2 2 3 2 3" xfId="6787" xr:uid="{00000000-0005-0000-0000-0000E3780000}"/>
    <cellStyle name="Standaard 4 7 2 2 3 2 3 2" xfId="31928" xr:uid="{00000000-0005-0000-0000-0000E4780000}"/>
    <cellStyle name="Standaard 4 7 2 2 3 2 4" xfId="13766" xr:uid="{00000000-0005-0000-0000-0000E5780000}"/>
    <cellStyle name="Standaard 4 7 2 2 3 2 4 2" xfId="31929" xr:uid="{00000000-0005-0000-0000-0000E6780000}"/>
    <cellStyle name="Standaard 4 7 2 2 3 2 5" xfId="18434" xr:uid="{00000000-0005-0000-0000-0000E7780000}"/>
    <cellStyle name="Standaard 4 7 2 2 3 2 6" xfId="31924" xr:uid="{00000000-0005-0000-0000-0000E8780000}"/>
    <cellStyle name="Standaard 4 7 2 2 3 3" xfId="1343" xr:uid="{00000000-0005-0000-0000-0000E9780000}"/>
    <cellStyle name="Standaard 4 7 2 2 3 3 2" xfId="3674" xr:uid="{00000000-0005-0000-0000-0000EA780000}"/>
    <cellStyle name="Standaard 4 7 2 2 3 3 2 2" xfId="8341" xr:uid="{00000000-0005-0000-0000-0000EB780000}"/>
    <cellStyle name="Standaard 4 7 2 2 3 3 2 2 2" xfId="31932" xr:uid="{00000000-0005-0000-0000-0000EC780000}"/>
    <cellStyle name="Standaard 4 7 2 2 3 3 2 3" xfId="13769" xr:uid="{00000000-0005-0000-0000-0000ED780000}"/>
    <cellStyle name="Standaard 4 7 2 2 3 3 2 3 2" xfId="31933" xr:uid="{00000000-0005-0000-0000-0000EE780000}"/>
    <cellStyle name="Standaard 4 7 2 2 3 3 2 4" xfId="18437" xr:uid="{00000000-0005-0000-0000-0000EF780000}"/>
    <cellStyle name="Standaard 4 7 2 2 3 3 2 5" xfId="31931" xr:uid="{00000000-0005-0000-0000-0000F0780000}"/>
    <cellStyle name="Standaard 4 7 2 2 3 3 3" xfId="6010" xr:uid="{00000000-0005-0000-0000-0000F1780000}"/>
    <cellStyle name="Standaard 4 7 2 2 3 3 3 2" xfId="31934" xr:uid="{00000000-0005-0000-0000-0000F2780000}"/>
    <cellStyle name="Standaard 4 7 2 2 3 3 4" xfId="13768" xr:uid="{00000000-0005-0000-0000-0000F3780000}"/>
    <cellStyle name="Standaard 4 7 2 2 3 3 4 2" xfId="31935" xr:uid="{00000000-0005-0000-0000-0000F4780000}"/>
    <cellStyle name="Standaard 4 7 2 2 3 3 5" xfId="18436" xr:uid="{00000000-0005-0000-0000-0000F5780000}"/>
    <cellStyle name="Standaard 4 7 2 2 3 3 6" xfId="31930" xr:uid="{00000000-0005-0000-0000-0000F6780000}"/>
    <cellStyle name="Standaard 4 7 2 2 3 4" xfId="2897" xr:uid="{00000000-0005-0000-0000-0000F7780000}"/>
    <cellStyle name="Standaard 4 7 2 2 3 4 2" xfId="7564" xr:uid="{00000000-0005-0000-0000-0000F8780000}"/>
    <cellStyle name="Standaard 4 7 2 2 3 4 2 2" xfId="31937" xr:uid="{00000000-0005-0000-0000-0000F9780000}"/>
    <cellStyle name="Standaard 4 7 2 2 3 4 3" xfId="13770" xr:uid="{00000000-0005-0000-0000-0000FA780000}"/>
    <cellStyle name="Standaard 4 7 2 2 3 4 3 2" xfId="31938" xr:uid="{00000000-0005-0000-0000-0000FB780000}"/>
    <cellStyle name="Standaard 4 7 2 2 3 4 4" xfId="18438" xr:uid="{00000000-0005-0000-0000-0000FC780000}"/>
    <cellStyle name="Standaard 4 7 2 2 3 4 5" xfId="31936" xr:uid="{00000000-0005-0000-0000-0000FD780000}"/>
    <cellStyle name="Standaard 4 7 2 2 3 5" xfId="5233" xr:uid="{00000000-0005-0000-0000-0000FE780000}"/>
    <cellStyle name="Standaard 4 7 2 2 3 5 2" xfId="31939" xr:uid="{00000000-0005-0000-0000-0000FF780000}"/>
    <cellStyle name="Standaard 4 7 2 2 3 6" xfId="13765" xr:uid="{00000000-0005-0000-0000-000000790000}"/>
    <cellStyle name="Standaard 4 7 2 2 3 6 2" xfId="31940" xr:uid="{00000000-0005-0000-0000-000001790000}"/>
    <cellStyle name="Standaard 4 7 2 2 3 7" xfId="18433" xr:uid="{00000000-0005-0000-0000-000002790000}"/>
    <cellStyle name="Standaard 4 7 2 2 3 8" xfId="31923" xr:uid="{00000000-0005-0000-0000-000003790000}"/>
    <cellStyle name="Standaard 4 7 2 2 4" xfId="1732" xr:uid="{00000000-0005-0000-0000-000004790000}"/>
    <cellStyle name="Standaard 4 7 2 2 4 2" xfId="4063" xr:uid="{00000000-0005-0000-0000-000005790000}"/>
    <cellStyle name="Standaard 4 7 2 2 4 2 2" xfId="8730" xr:uid="{00000000-0005-0000-0000-000006790000}"/>
    <cellStyle name="Standaard 4 7 2 2 4 2 2 2" xfId="31943" xr:uid="{00000000-0005-0000-0000-000007790000}"/>
    <cellStyle name="Standaard 4 7 2 2 4 2 3" xfId="13772" xr:uid="{00000000-0005-0000-0000-000008790000}"/>
    <cellStyle name="Standaard 4 7 2 2 4 2 3 2" xfId="31944" xr:uid="{00000000-0005-0000-0000-000009790000}"/>
    <cellStyle name="Standaard 4 7 2 2 4 2 4" xfId="18440" xr:uid="{00000000-0005-0000-0000-00000A790000}"/>
    <cellStyle name="Standaard 4 7 2 2 4 2 5" xfId="31942" xr:uid="{00000000-0005-0000-0000-00000B790000}"/>
    <cellStyle name="Standaard 4 7 2 2 4 3" xfId="6399" xr:uid="{00000000-0005-0000-0000-00000C790000}"/>
    <cellStyle name="Standaard 4 7 2 2 4 3 2" xfId="31945" xr:uid="{00000000-0005-0000-0000-00000D790000}"/>
    <cellStyle name="Standaard 4 7 2 2 4 4" xfId="13771" xr:uid="{00000000-0005-0000-0000-00000E790000}"/>
    <cellStyle name="Standaard 4 7 2 2 4 4 2" xfId="31946" xr:uid="{00000000-0005-0000-0000-00000F790000}"/>
    <cellStyle name="Standaard 4 7 2 2 4 5" xfId="18439" xr:uid="{00000000-0005-0000-0000-000010790000}"/>
    <cellStyle name="Standaard 4 7 2 2 4 6" xfId="31941" xr:uid="{00000000-0005-0000-0000-000011790000}"/>
    <cellStyle name="Standaard 4 7 2 2 5" xfId="955" xr:uid="{00000000-0005-0000-0000-000012790000}"/>
    <cellStyle name="Standaard 4 7 2 2 5 2" xfId="3286" xr:uid="{00000000-0005-0000-0000-000013790000}"/>
    <cellStyle name="Standaard 4 7 2 2 5 2 2" xfId="7953" xr:uid="{00000000-0005-0000-0000-000014790000}"/>
    <cellStyle name="Standaard 4 7 2 2 5 2 2 2" xfId="31949" xr:uid="{00000000-0005-0000-0000-000015790000}"/>
    <cellStyle name="Standaard 4 7 2 2 5 2 3" xfId="13774" xr:uid="{00000000-0005-0000-0000-000016790000}"/>
    <cellStyle name="Standaard 4 7 2 2 5 2 3 2" xfId="31950" xr:uid="{00000000-0005-0000-0000-000017790000}"/>
    <cellStyle name="Standaard 4 7 2 2 5 2 4" xfId="18442" xr:uid="{00000000-0005-0000-0000-000018790000}"/>
    <cellStyle name="Standaard 4 7 2 2 5 2 5" xfId="31948" xr:uid="{00000000-0005-0000-0000-000019790000}"/>
    <cellStyle name="Standaard 4 7 2 2 5 3" xfId="5622" xr:uid="{00000000-0005-0000-0000-00001A790000}"/>
    <cellStyle name="Standaard 4 7 2 2 5 3 2" xfId="31951" xr:uid="{00000000-0005-0000-0000-00001B790000}"/>
    <cellStyle name="Standaard 4 7 2 2 5 4" xfId="13773" xr:uid="{00000000-0005-0000-0000-00001C790000}"/>
    <cellStyle name="Standaard 4 7 2 2 5 4 2" xfId="31952" xr:uid="{00000000-0005-0000-0000-00001D790000}"/>
    <cellStyle name="Standaard 4 7 2 2 5 5" xfId="18441" xr:uid="{00000000-0005-0000-0000-00001E790000}"/>
    <cellStyle name="Standaard 4 7 2 2 5 6" xfId="31947" xr:uid="{00000000-0005-0000-0000-00001F790000}"/>
    <cellStyle name="Standaard 4 7 2 2 6" xfId="2509" xr:uid="{00000000-0005-0000-0000-000020790000}"/>
    <cellStyle name="Standaard 4 7 2 2 6 2" xfId="7176" xr:uid="{00000000-0005-0000-0000-000021790000}"/>
    <cellStyle name="Standaard 4 7 2 2 6 2 2" xfId="31954" xr:uid="{00000000-0005-0000-0000-000022790000}"/>
    <cellStyle name="Standaard 4 7 2 2 6 3" xfId="13775" xr:uid="{00000000-0005-0000-0000-000023790000}"/>
    <cellStyle name="Standaard 4 7 2 2 6 3 2" xfId="31955" xr:uid="{00000000-0005-0000-0000-000024790000}"/>
    <cellStyle name="Standaard 4 7 2 2 6 4" xfId="18443" xr:uid="{00000000-0005-0000-0000-000025790000}"/>
    <cellStyle name="Standaard 4 7 2 2 6 5" xfId="31953" xr:uid="{00000000-0005-0000-0000-000026790000}"/>
    <cellStyle name="Standaard 4 7 2 2 7" xfId="4845" xr:uid="{00000000-0005-0000-0000-000027790000}"/>
    <cellStyle name="Standaard 4 7 2 2 7 2" xfId="31956" xr:uid="{00000000-0005-0000-0000-000028790000}"/>
    <cellStyle name="Standaard 4 7 2 2 8" xfId="13752" xr:uid="{00000000-0005-0000-0000-000029790000}"/>
    <cellStyle name="Standaard 4 7 2 2 8 2" xfId="31957" xr:uid="{00000000-0005-0000-0000-00002A790000}"/>
    <cellStyle name="Standaard 4 7 2 2 9" xfId="18420" xr:uid="{00000000-0005-0000-0000-00002B790000}"/>
    <cellStyle name="Standaard 4 7 2 3" xfId="299" xr:uid="{00000000-0005-0000-0000-00002C790000}"/>
    <cellStyle name="Standaard 4 7 2 3 2" xfId="690" xr:uid="{00000000-0005-0000-0000-00002D790000}"/>
    <cellStyle name="Standaard 4 7 2 3 2 2" xfId="2248" xr:uid="{00000000-0005-0000-0000-00002E790000}"/>
    <cellStyle name="Standaard 4 7 2 3 2 2 2" xfId="4579" xr:uid="{00000000-0005-0000-0000-00002F790000}"/>
    <cellStyle name="Standaard 4 7 2 3 2 2 2 2" xfId="9246" xr:uid="{00000000-0005-0000-0000-000030790000}"/>
    <cellStyle name="Standaard 4 7 2 3 2 2 2 2 2" xfId="31962" xr:uid="{00000000-0005-0000-0000-000031790000}"/>
    <cellStyle name="Standaard 4 7 2 3 2 2 2 3" xfId="13779" xr:uid="{00000000-0005-0000-0000-000032790000}"/>
    <cellStyle name="Standaard 4 7 2 3 2 2 2 3 2" xfId="31963" xr:uid="{00000000-0005-0000-0000-000033790000}"/>
    <cellStyle name="Standaard 4 7 2 3 2 2 2 4" xfId="18447" xr:uid="{00000000-0005-0000-0000-000034790000}"/>
    <cellStyle name="Standaard 4 7 2 3 2 2 2 5" xfId="31961" xr:uid="{00000000-0005-0000-0000-000035790000}"/>
    <cellStyle name="Standaard 4 7 2 3 2 2 3" xfId="6915" xr:uid="{00000000-0005-0000-0000-000036790000}"/>
    <cellStyle name="Standaard 4 7 2 3 2 2 3 2" xfId="31964" xr:uid="{00000000-0005-0000-0000-000037790000}"/>
    <cellStyle name="Standaard 4 7 2 3 2 2 4" xfId="13778" xr:uid="{00000000-0005-0000-0000-000038790000}"/>
    <cellStyle name="Standaard 4 7 2 3 2 2 4 2" xfId="31965" xr:uid="{00000000-0005-0000-0000-000039790000}"/>
    <cellStyle name="Standaard 4 7 2 3 2 2 5" xfId="18446" xr:uid="{00000000-0005-0000-0000-00003A790000}"/>
    <cellStyle name="Standaard 4 7 2 3 2 2 6" xfId="31960" xr:uid="{00000000-0005-0000-0000-00003B790000}"/>
    <cellStyle name="Standaard 4 7 2 3 2 3" xfId="1471" xr:uid="{00000000-0005-0000-0000-00003C790000}"/>
    <cellStyle name="Standaard 4 7 2 3 2 3 2" xfId="3802" xr:uid="{00000000-0005-0000-0000-00003D790000}"/>
    <cellStyle name="Standaard 4 7 2 3 2 3 2 2" xfId="8469" xr:uid="{00000000-0005-0000-0000-00003E790000}"/>
    <cellStyle name="Standaard 4 7 2 3 2 3 2 2 2" xfId="31968" xr:uid="{00000000-0005-0000-0000-00003F790000}"/>
    <cellStyle name="Standaard 4 7 2 3 2 3 2 3" xfId="13781" xr:uid="{00000000-0005-0000-0000-000040790000}"/>
    <cellStyle name="Standaard 4 7 2 3 2 3 2 3 2" xfId="31969" xr:uid="{00000000-0005-0000-0000-000041790000}"/>
    <cellStyle name="Standaard 4 7 2 3 2 3 2 4" xfId="18449" xr:uid="{00000000-0005-0000-0000-000042790000}"/>
    <cellStyle name="Standaard 4 7 2 3 2 3 2 5" xfId="31967" xr:uid="{00000000-0005-0000-0000-000043790000}"/>
    <cellStyle name="Standaard 4 7 2 3 2 3 3" xfId="6138" xr:uid="{00000000-0005-0000-0000-000044790000}"/>
    <cellStyle name="Standaard 4 7 2 3 2 3 3 2" xfId="31970" xr:uid="{00000000-0005-0000-0000-000045790000}"/>
    <cellStyle name="Standaard 4 7 2 3 2 3 4" xfId="13780" xr:uid="{00000000-0005-0000-0000-000046790000}"/>
    <cellStyle name="Standaard 4 7 2 3 2 3 4 2" xfId="31971" xr:uid="{00000000-0005-0000-0000-000047790000}"/>
    <cellStyle name="Standaard 4 7 2 3 2 3 5" xfId="18448" xr:uid="{00000000-0005-0000-0000-000048790000}"/>
    <cellStyle name="Standaard 4 7 2 3 2 3 6" xfId="31966" xr:uid="{00000000-0005-0000-0000-000049790000}"/>
    <cellStyle name="Standaard 4 7 2 3 2 4" xfId="3025" xr:uid="{00000000-0005-0000-0000-00004A790000}"/>
    <cellStyle name="Standaard 4 7 2 3 2 4 2" xfId="7692" xr:uid="{00000000-0005-0000-0000-00004B790000}"/>
    <cellStyle name="Standaard 4 7 2 3 2 4 2 2" xfId="31973" xr:uid="{00000000-0005-0000-0000-00004C790000}"/>
    <cellStyle name="Standaard 4 7 2 3 2 4 3" xfId="13782" xr:uid="{00000000-0005-0000-0000-00004D790000}"/>
    <cellStyle name="Standaard 4 7 2 3 2 4 3 2" xfId="31974" xr:uid="{00000000-0005-0000-0000-00004E790000}"/>
    <cellStyle name="Standaard 4 7 2 3 2 4 4" xfId="18450" xr:uid="{00000000-0005-0000-0000-00004F790000}"/>
    <cellStyle name="Standaard 4 7 2 3 2 4 5" xfId="31972" xr:uid="{00000000-0005-0000-0000-000050790000}"/>
    <cellStyle name="Standaard 4 7 2 3 2 5" xfId="5361" xr:uid="{00000000-0005-0000-0000-000051790000}"/>
    <cellStyle name="Standaard 4 7 2 3 2 5 2" xfId="31975" xr:uid="{00000000-0005-0000-0000-000052790000}"/>
    <cellStyle name="Standaard 4 7 2 3 2 6" xfId="13777" xr:uid="{00000000-0005-0000-0000-000053790000}"/>
    <cellStyle name="Standaard 4 7 2 3 2 6 2" xfId="31976" xr:uid="{00000000-0005-0000-0000-000054790000}"/>
    <cellStyle name="Standaard 4 7 2 3 2 7" xfId="18445" xr:uid="{00000000-0005-0000-0000-000055790000}"/>
    <cellStyle name="Standaard 4 7 2 3 2 8" xfId="31959" xr:uid="{00000000-0005-0000-0000-000056790000}"/>
    <cellStyle name="Standaard 4 7 2 3 3" xfId="1860" xr:uid="{00000000-0005-0000-0000-000057790000}"/>
    <cellStyle name="Standaard 4 7 2 3 3 2" xfId="4191" xr:uid="{00000000-0005-0000-0000-000058790000}"/>
    <cellStyle name="Standaard 4 7 2 3 3 2 2" xfId="8858" xr:uid="{00000000-0005-0000-0000-000059790000}"/>
    <cellStyle name="Standaard 4 7 2 3 3 2 2 2" xfId="31979" xr:uid="{00000000-0005-0000-0000-00005A790000}"/>
    <cellStyle name="Standaard 4 7 2 3 3 2 3" xfId="13784" xr:uid="{00000000-0005-0000-0000-00005B790000}"/>
    <cellStyle name="Standaard 4 7 2 3 3 2 3 2" xfId="31980" xr:uid="{00000000-0005-0000-0000-00005C790000}"/>
    <cellStyle name="Standaard 4 7 2 3 3 2 4" xfId="18452" xr:uid="{00000000-0005-0000-0000-00005D790000}"/>
    <cellStyle name="Standaard 4 7 2 3 3 2 5" xfId="31978" xr:uid="{00000000-0005-0000-0000-00005E790000}"/>
    <cellStyle name="Standaard 4 7 2 3 3 3" xfId="6527" xr:uid="{00000000-0005-0000-0000-00005F790000}"/>
    <cellStyle name="Standaard 4 7 2 3 3 3 2" xfId="31981" xr:uid="{00000000-0005-0000-0000-000060790000}"/>
    <cellStyle name="Standaard 4 7 2 3 3 4" xfId="13783" xr:uid="{00000000-0005-0000-0000-000061790000}"/>
    <cellStyle name="Standaard 4 7 2 3 3 4 2" xfId="31982" xr:uid="{00000000-0005-0000-0000-000062790000}"/>
    <cellStyle name="Standaard 4 7 2 3 3 5" xfId="18451" xr:uid="{00000000-0005-0000-0000-000063790000}"/>
    <cellStyle name="Standaard 4 7 2 3 3 6" xfId="31977" xr:uid="{00000000-0005-0000-0000-000064790000}"/>
    <cellStyle name="Standaard 4 7 2 3 4" xfId="1083" xr:uid="{00000000-0005-0000-0000-000065790000}"/>
    <cellStyle name="Standaard 4 7 2 3 4 2" xfId="3414" xr:uid="{00000000-0005-0000-0000-000066790000}"/>
    <cellStyle name="Standaard 4 7 2 3 4 2 2" xfId="8081" xr:uid="{00000000-0005-0000-0000-000067790000}"/>
    <cellStyle name="Standaard 4 7 2 3 4 2 2 2" xfId="31985" xr:uid="{00000000-0005-0000-0000-000068790000}"/>
    <cellStyle name="Standaard 4 7 2 3 4 2 3" xfId="13786" xr:uid="{00000000-0005-0000-0000-000069790000}"/>
    <cellStyle name="Standaard 4 7 2 3 4 2 3 2" xfId="31986" xr:uid="{00000000-0005-0000-0000-00006A790000}"/>
    <cellStyle name="Standaard 4 7 2 3 4 2 4" xfId="18454" xr:uid="{00000000-0005-0000-0000-00006B790000}"/>
    <cellStyle name="Standaard 4 7 2 3 4 2 5" xfId="31984" xr:uid="{00000000-0005-0000-0000-00006C790000}"/>
    <cellStyle name="Standaard 4 7 2 3 4 3" xfId="5750" xr:uid="{00000000-0005-0000-0000-00006D790000}"/>
    <cellStyle name="Standaard 4 7 2 3 4 3 2" xfId="31987" xr:uid="{00000000-0005-0000-0000-00006E790000}"/>
    <cellStyle name="Standaard 4 7 2 3 4 4" xfId="13785" xr:uid="{00000000-0005-0000-0000-00006F790000}"/>
    <cellStyle name="Standaard 4 7 2 3 4 4 2" xfId="31988" xr:uid="{00000000-0005-0000-0000-000070790000}"/>
    <cellStyle name="Standaard 4 7 2 3 4 5" xfId="18453" xr:uid="{00000000-0005-0000-0000-000071790000}"/>
    <cellStyle name="Standaard 4 7 2 3 4 6" xfId="31983" xr:uid="{00000000-0005-0000-0000-000072790000}"/>
    <cellStyle name="Standaard 4 7 2 3 5" xfId="2637" xr:uid="{00000000-0005-0000-0000-000073790000}"/>
    <cellStyle name="Standaard 4 7 2 3 5 2" xfId="7304" xr:uid="{00000000-0005-0000-0000-000074790000}"/>
    <cellStyle name="Standaard 4 7 2 3 5 2 2" xfId="31990" xr:uid="{00000000-0005-0000-0000-000075790000}"/>
    <cellStyle name="Standaard 4 7 2 3 5 3" xfId="13787" xr:uid="{00000000-0005-0000-0000-000076790000}"/>
    <cellStyle name="Standaard 4 7 2 3 5 3 2" xfId="31991" xr:uid="{00000000-0005-0000-0000-000077790000}"/>
    <cellStyle name="Standaard 4 7 2 3 5 4" xfId="18455" xr:uid="{00000000-0005-0000-0000-000078790000}"/>
    <cellStyle name="Standaard 4 7 2 3 5 5" xfId="31989" xr:uid="{00000000-0005-0000-0000-000079790000}"/>
    <cellStyle name="Standaard 4 7 2 3 6" xfId="4973" xr:uid="{00000000-0005-0000-0000-00007A790000}"/>
    <cellStyle name="Standaard 4 7 2 3 6 2" xfId="31992" xr:uid="{00000000-0005-0000-0000-00007B790000}"/>
    <cellStyle name="Standaard 4 7 2 3 7" xfId="13776" xr:uid="{00000000-0005-0000-0000-00007C790000}"/>
    <cellStyle name="Standaard 4 7 2 3 7 2" xfId="31993" xr:uid="{00000000-0005-0000-0000-00007D790000}"/>
    <cellStyle name="Standaard 4 7 2 3 8" xfId="18444" xr:uid="{00000000-0005-0000-0000-00007E790000}"/>
    <cellStyle name="Standaard 4 7 2 3 9" xfId="31958" xr:uid="{00000000-0005-0000-0000-00007F790000}"/>
    <cellStyle name="Standaard 4 7 2 4" xfId="496" xr:uid="{00000000-0005-0000-0000-000080790000}"/>
    <cellStyle name="Standaard 4 7 2 4 2" xfId="2054" xr:uid="{00000000-0005-0000-0000-000081790000}"/>
    <cellStyle name="Standaard 4 7 2 4 2 2" xfId="4385" xr:uid="{00000000-0005-0000-0000-000082790000}"/>
    <cellStyle name="Standaard 4 7 2 4 2 2 2" xfId="9052" xr:uid="{00000000-0005-0000-0000-000083790000}"/>
    <cellStyle name="Standaard 4 7 2 4 2 2 2 2" xfId="31997" xr:uid="{00000000-0005-0000-0000-000084790000}"/>
    <cellStyle name="Standaard 4 7 2 4 2 2 3" xfId="13790" xr:uid="{00000000-0005-0000-0000-000085790000}"/>
    <cellStyle name="Standaard 4 7 2 4 2 2 3 2" xfId="31998" xr:uid="{00000000-0005-0000-0000-000086790000}"/>
    <cellStyle name="Standaard 4 7 2 4 2 2 4" xfId="18458" xr:uid="{00000000-0005-0000-0000-000087790000}"/>
    <cellStyle name="Standaard 4 7 2 4 2 2 5" xfId="31996" xr:uid="{00000000-0005-0000-0000-000088790000}"/>
    <cellStyle name="Standaard 4 7 2 4 2 3" xfId="6721" xr:uid="{00000000-0005-0000-0000-000089790000}"/>
    <cellStyle name="Standaard 4 7 2 4 2 3 2" xfId="31999" xr:uid="{00000000-0005-0000-0000-00008A790000}"/>
    <cellStyle name="Standaard 4 7 2 4 2 4" xfId="13789" xr:uid="{00000000-0005-0000-0000-00008B790000}"/>
    <cellStyle name="Standaard 4 7 2 4 2 4 2" xfId="32000" xr:uid="{00000000-0005-0000-0000-00008C790000}"/>
    <cellStyle name="Standaard 4 7 2 4 2 5" xfId="18457" xr:uid="{00000000-0005-0000-0000-00008D790000}"/>
    <cellStyle name="Standaard 4 7 2 4 2 6" xfId="31995" xr:uid="{00000000-0005-0000-0000-00008E790000}"/>
    <cellStyle name="Standaard 4 7 2 4 3" xfId="1277" xr:uid="{00000000-0005-0000-0000-00008F790000}"/>
    <cellStyle name="Standaard 4 7 2 4 3 2" xfId="3608" xr:uid="{00000000-0005-0000-0000-000090790000}"/>
    <cellStyle name="Standaard 4 7 2 4 3 2 2" xfId="8275" xr:uid="{00000000-0005-0000-0000-000091790000}"/>
    <cellStyle name="Standaard 4 7 2 4 3 2 2 2" xfId="32003" xr:uid="{00000000-0005-0000-0000-000092790000}"/>
    <cellStyle name="Standaard 4 7 2 4 3 2 3" xfId="13792" xr:uid="{00000000-0005-0000-0000-000093790000}"/>
    <cellStyle name="Standaard 4 7 2 4 3 2 3 2" xfId="32004" xr:uid="{00000000-0005-0000-0000-000094790000}"/>
    <cellStyle name="Standaard 4 7 2 4 3 2 4" xfId="18460" xr:uid="{00000000-0005-0000-0000-000095790000}"/>
    <cellStyle name="Standaard 4 7 2 4 3 2 5" xfId="32002" xr:uid="{00000000-0005-0000-0000-000096790000}"/>
    <cellStyle name="Standaard 4 7 2 4 3 3" xfId="5944" xr:uid="{00000000-0005-0000-0000-000097790000}"/>
    <cellStyle name="Standaard 4 7 2 4 3 3 2" xfId="32005" xr:uid="{00000000-0005-0000-0000-000098790000}"/>
    <cellStyle name="Standaard 4 7 2 4 3 4" xfId="13791" xr:uid="{00000000-0005-0000-0000-000099790000}"/>
    <cellStyle name="Standaard 4 7 2 4 3 4 2" xfId="32006" xr:uid="{00000000-0005-0000-0000-00009A790000}"/>
    <cellStyle name="Standaard 4 7 2 4 3 5" xfId="18459" xr:uid="{00000000-0005-0000-0000-00009B790000}"/>
    <cellStyle name="Standaard 4 7 2 4 3 6" xfId="32001" xr:uid="{00000000-0005-0000-0000-00009C790000}"/>
    <cellStyle name="Standaard 4 7 2 4 4" xfId="2831" xr:uid="{00000000-0005-0000-0000-00009D790000}"/>
    <cellStyle name="Standaard 4 7 2 4 4 2" xfId="7498" xr:uid="{00000000-0005-0000-0000-00009E790000}"/>
    <cellStyle name="Standaard 4 7 2 4 4 2 2" xfId="32008" xr:uid="{00000000-0005-0000-0000-00009F790000}"/>
    <cellStyle name="Standaard 4 7 2 4 4 3" xfId="13793" xr:uid="{00000000-0005-0000-0000-0000A0790000}"/>
    <cellStyle name="Standaard 4 7 2 4 4 3 2" xfId="32009" xr:uid="{00000000-0005-0000-0000-0000A1790000}"/>
    <cellStyle name="Standaard 4 7 2 4 4 4" xfId="18461" xr:uid="{00000000-0005-0000-0000-0000A2790000}"/>
    <cellStyle name="Standaard 4 7 2 4 4 5" xfId="32007" xr:uid="{00000000-0005-0000-0000-0000A3790000}"/>
    <cellStyle name="Standaard 4 7 2 4 5" xfId="5167" xr:uid="{00000000-0005-0000-0000-0000A4790000}"/>
    <cellStyle name="Standaard 4 7 2 4 5 2" xfId="32010" xr:uid="{00000000-0005-0000-0000-0000A5790000}"/>
    <cellStyle name="Standaard 4 7 2 4 6" xfId="13788" xr:uid="{00000000-0005-0000-0000-0000A6790000}"/>
    <cellStyle name="Standaard 4 7 2 4 6 2" xfId="32011" xr:uid="{00000000-0005-0000-0000-0000A7790000}"/>
    <cellStyle name="Standaard 4 7 2 4 7" xfId="18456" xr:uid="{00000000-0005-0000-0000-0000A8790000}"/>
    <cellStyle name="Standaard 4 7 2 4 8" xfId="31994" xr:uid="{00000000-0005-0000-0000-0000A9790000}"/>
    <cellStyle name="Standaard 4 7 2 5" xfId="1666" xr:uid="{00000000-0005-0000-0000-0000AA790000}"/>
    <cellStyle name="Standaard 4 7 2 5 2" xfId="3997" xr:uid="{00000000-0005-0000-0000-0000AB790000}"/>
    <cellStyle name="Standaard 4 7 2 5 2 2" xfId="8664" xr:uid="{00000000-0005-0000-0000-0000AC790000}"/>
    <cellStyle name="Standaard 4 7 2 5 2 2 2" xfId="32014" xr:uid="{00000000-0005-0000-0000-0000AD790000}"/>
    <cellStyle name="Standaard 4 7 2 5 2 3" xfId="13795" xr:uid="{00000000-0005-0000-0000-0000AE790000}"/>
    <cellStyle name="Standaard 4 7 2 5 2 3 2" xfId="32015" xr:uid="{00000000-0005-0000-0000-0000AF790000}"/>
    <cellStyle name="Standaard 4 7 2 5 2 4" xfId="18463" xr:uid="{00000000-0005-0000-0000-0000B0790000}"/>
    <cellStyle name="Standaard 4 7 2 5 2 5" xfId="32013" xr:uid="{00000000-0005-0000-0000-0000B1790000}"/>
    <cellStyle name="Standaard 4 7 2 5 3" xfId="6333" xr:uid="{00000000-0005-0000-0000-0000B2790000}"/>
    <cellStyle name="Standaard 4 7 2 5 3 2" xfId="32016" xr:uid="{00000000-0005-0000-0000-0000B3790000}"/>
    <cellStyle name="Standaard 4 7 2 5 4" xfId="13794" xr:uid="{00000000-0005-0000-0000-0000B4790000}"/>
    <cellStyle name="Standaard 4 7 2 5 4 2" xfId="32017" xr:uid="{00000000-0005-0000-0000-0000B5790000}"/>
    <cellStyle name="Standaard 4 7 2 5 5" xfId="18462" xr:uid="{00000000-0005-0000-0000-0000B6790000}"/>
    <cellStyle name="Standaard 4 7 2 5 6" xfId="32012" xr:uid="{00000000-0005-0000-0000-0000B7790000}"/>
    <cellStyle name="Standaard 4 7 2 6" xfId="889" xr:uid="{00000000-0005-0000-0000-0000B8790000}"/>
    <cellStyle name="Standaard 4 7 2 6 2" xfId="3220" xr:uid="{00000000-0005-0000-0000-0000B9790000}"/>
    <cellStyle name="Standaard 4 7 2 6 2 2" xfId="7887" xr:uid="{00000000-0005-0000-0000-0000BA790000}"/>
    <cellStyle name="Standaard 4 7 2 6 2 2 2" xfId="32020" xr:uid="{00000000-0005-0000-0000-0000BB790000}"/>
    <cellStyle name="Standaard 4 7 2 6 2 3" xfId="13797" xr:uid="{00000000-0005-0000-0000-0000BC790000}"/>
    <cellStyle name="Standaard 4 7 2 6 2 3 2" xfId="32021" xr:uid="{00000000-0005-0000-0000-0000BD790000}"/>
    <cellStyle name="Standaard 4 7 2 6 2 4" xfId="18465" xr:uid="{00000000-0005-0000-0000-0000BE790000}"/>
    <cellStyle name="Standaard 4 7 2 6 2 5" xfId="32019" xr:uid="{00000000-0005-0000-0000-0000BF790000}"/>
    <cellStyle name="Standaard 4 7 2 6 3" xfId="5556" xr:uid="{00000000-0005-0000-0000-0000C0790000}"/>
    <cellStyle name="Standaard 4 7 2 6 3 2" xfId="32022" xr:uid="{00000000-0005-0000-0000-0000C1790000}"/>
    <cellStyle name="Standaard 4 7 2 6 4" xfId="13796" xr:uid="{00000000-0005-0000-0000-0000C2790000}"/>
    <cellStyle name="Standaard 4 7 2 6 4 2" xfId="32023" xr:uid="{00000000-0005-0000-0000-0000C3790000}"/>
    <cellStyle name="Standaard 4 7 2 6 5" xfId="18464" xr:uid="{00000000-0005-0000-0000-0000C4790000}"/>
    <cellStyle name="Standaard 4 7 2 6 6" xfId="32018" xr:uid="{00000000-0005-0000-0000-0000C5790000}"/>
    <cellStyle name="Standaard 4 7 2 7" xfId="2443" xr:uid="{00000000-0005-0000-0000-0000C6790000}"/>
    <cellStyle name="Standaard 4 7 2 7 2" xfId="7110" xr:uid="{00000000-0005-0000-0000-0000C7790000}"/>
    <cellStyle name="Standaard 4 7 2 7 2 2" xfId="32025" xr:uid="{00000000-0005-0000-0000-0000C8790000}"/>
    <cellStyle name="Standaard 4 7 2 7 3" xfId="13798" xr:uid="{00000000-0005-0000-0000-0000C9790000}"/>
    <cellStyle name="Standaard 4 7 2 7 3 2" xfId="32026" xr:uid="{00000000-0005-0000-0000-0000CA790000}"/>
    <cellStyle name="Standaard 4 7 2 7 4" xfId="18466" xr:uid="{00000000-0005-0000-0000-0000CB790000}"/>
    <cellStyle name="Standaard 4 7 2 7 5" xfId="32024" xr:uid="{00000000-0005-0000-0000-0000CC790000}"/>
    <cellStyle name="Standaard 4 7 2 8" xfId="4746" xr:uid="{00000000-0005-0000-0000-0000CD790000}"/>
    <cellStyle name="Standaard 4 7 2 8 2" xfId="32027" xr:uid="{00000000-0005-0000-0000-0000CE790000}"/>
    <cellStyle name="Standaard 4 7 2 9" xfId="13751" xr:uid="{00000000-0005-0000-0000-0000CF790000}"/>
    <cellStyle name="Standaard 4 7 2 9 2" xfId="32028" xr:uid="{00000000-0005-0000-0000-0000D0790000}"/>
    <cellStyle name="Standaard 4 7 3" xfId="104" xr:uid="{00000000-0005-0000-0000-0000D1790000}"/>
    <cellStyle name="Standaard 4 7 3 10" xfId="18467" xr:uid="{00000000-0005-0000-0000-0000D2790000}"/>
    <cellStyle name="Standaard 4 7 3 11" xfId="32029" xr:uid="{00000000-0005-0000-0000-0000D3790000}"/>
    <cellStyle name="Standaard 4 7 3 2" xfId="195" xr:uid="{00000000-0005-0000-0000-0000D4790000}"/>
    <cellStyle name="Standaard 4 7 3 2 10" xfId="32030" xr:uid="{00000000-0005-0000-0000-0000D5790000}"/>
    <cellStyle name="Standaard 4 7 3 2 2" xfId="389" xr:uid="{00000000-0005-0000-0000-0000D6790000}"/>
    <cellStyle name="Standaard 4 7 3 2 2 2" xfId="780" xr:uid="{00000000-0005-0000-0000-0000D7790000}"/>
    <cellStyle name="Standaard 4 7 3 2 2 2 2" xfId="2338" xr:uid="{00000000-0005-0000-0000-0000D8790000}"/>
    <cellStyle name="Standaard 4 7 3 2 2 2 2 2" xfId="4669" xr:uid="{00000000-0005-0000-0000-0000D9790000}"/>
    <cellStyle name="Standaard 4 7 3 2 2 2 2 2 2" xfId="9336" xr:uid="{00000000-0005-0000-0000-0000DA790000}"/>
    <cellStyle name="Standaard 4 7 3 2 2 2 2 2 2 2" xfId="32035" xr:uid="{00000000-0005-0000-0000-0000DB790000}"/>
    <cellStyle name="Standaard 4 7 3 2 2 2 2 2 3" xfId="13804" xr:uid="{00000000-0005-0000-0000-0000DC790000}"/>
    <cellStyle name="Standaard 4 7 3 2 2 2 2 2 3 2" xfId="32036" xr:uid="{00000000-0005-0000-0000-0000DD790000}"/>
    <cellStyle name="Standaard 4 7 3 2 2 2 2 2 4" xfId="18472" xr:uid="{00000000-0005-0000-0000-0000DE790000}"/>
    <cellStyle name="Standaard 4 7 3 2 2 2 2 2 5" xfId="32034" xr:uid="{00000000-0005-0000-0000-0000DF790000}"/>
    <cellStyle name="Standaard 4 7 3 2 2 2 2 3" xfId="7005" xr:uid="{00000000-0005-0000-0000-0000E0790000}"/>
    <cellStyle name="Standaard 4 7 3 2 2 2 2 3 2" xfId="32037" xr:uid="{00000000-0005-0000-0000-0000E1790000}"/>
    <cellStyle name="Standaard 4 7 3 2 2 2 2 4" xfId="13803" xr:uid="{00000000-0005-0000-0000-0000E2790000}"/>
    <cellStyle name="Standaard 4 7 3 2 2 2 2 4 2" xfId="32038" xr:uid="{00000000-0005-0000-0000-0000E3790000}"/>
    <cellStyle name="Standaard 4 7 3 2 2 2 2 5" xfId="18471" xr:uid="{00000000-0005-0000-0000-0000E4790000}"/>
    <cellStyle name="Standaard 4 7 3 2 2 2 2 6" xfId="32033" xr:uid="{00000000-0005-0000-0000-0000E5790000}"/>
    <cellStyle name="Standaard 4 7 3 2 2 2 3" xfId="1561" xr:uid="{00000000-0005-0000-0000-0000E6790000}"/>
    <cellStyle name="Standaard 4 7 3 2 2 2 3 2" xfId="3892" xr:uid="{00000000-0005-0000-0000-0000E7790000}"/>
    <cellStyle name="Standaard 4 7 3 2 2 2 3 2 2" xfId="8559" xr:uid="{00000000-0005-0000-0000-0000E8790000}"/>
    <cellStyle name="Standaard 4 7 3 2 2 2 3 2 2 2" xfId="32041" xr:uid="{00000000-0005-0000-0000-0000E9790000}"/>
    <cellStyle name="Standaard 4 7 3 2 2 2 3 2 3" xfId="13806" xr:uid="{00000000-0005-0000-0000-0000EA790000}"/>
    <cellStyle name="Standaard 4 7 3 2 2 2 3 2 3 2" xfId="32042" xr:uid="{00000000-0005-0000-0000-0000EB790000}"/>
    <cellStyle name="Standaard 4 7 3 2 2 2 3 2 4" xfId="18474" xr:uid="{00000000-0005-0000-0000-0000EC790000}"/>
    <cellStyle name="Standaard 4 7 3 2 2 2 3 2 5" xfId="32040" xr:uid="{00000000-0005-0000-0000-0000ED790000}"/>
    <cellStyle name="Standaard 4 7 3 2 2 2 3 3" xfId="6228" xr:uid="{00000000-0005-0000-0000-0000EE790000}"/>
    <cellStyle name="Standaard 4 7 3 2 2 2 3 3 2" xfId="32043" xr:uid="{00000000-0005-0000-0000-0000EF790000}"/>
    <cellStyle name="Standaard 4 7 3 2 2 2 3 4" xfId="13805" xr:uid="{00000000-0005-0000-0000-0000F0790000}"/>
    <cellStyle name="Standaard 4 7 3 2 2 2 3 4 2" xfId="32044" xr:uid="{00000000-0005-0000-0000-0000F1790000}"/>
    <cellStyle name="Standaard 4 7 3 2 2 2 3 5" xfId="18473" xr:uid="{00000000-0005-0000-0000-0000F2790000}"/>
    <cellStyle name="Standaard 4 7 3 2 2 2 3 6" xfId="32039" xr:uid="{00000000-0005-0000-0000-0000F3790000}"/>
    <cellStyle name="Standaard 4 7 3 2 2 2 4" xfId="3115" xr:uid="{00000000-0005-0000-0000-0000F4790000}"/>
    <cellStyle name="Standaard 4 7 3 2 2 2 4 2" xfId="7782" xr:uid="{00000000-0005-0000-0000-0000F5790000}"/>
    <cellStyle name="Standaard 4 7 3 2 2 2 4 2 2" xfId="32046" xr:uid="{00000000-0005-0000-0000-0000F6790000}"/>
    <cellStyle name="Standaard 4 7 3 2 2 2 4 3" xfId="13807" xr:uid="{00000000-0005-0000-0000-0000F7790000}"/>
    <cellStyle name="Standaard 4 7 3 2 2 2 4 3 2" xfId="32047" xr:uid="{00000000-0005-0000-0000-0000F8790000}"/>
    <cellStyle name="Standaard 4 7 3 2 2 2 4 4" xfId="18475" xr:uid="{00000000-0005-0000-0000-0000F9790000}"/>
    <cellStyle name="Standaard 4 7 3 2 2 2 4 5" xfId="32045" xr:uid="{00000000-0005-0000-0000-0000FA790000}"/>
    <cellStyle name="Standaard 4 7 3 2 2 2 5" xfId="5451" xr:uid="{00000000-0005-0000-0000-0000FB790000}"/>
    <cellStyle name="Standaard 4 7 3 2 2 2 5 2" xfId="32048" xr:uid="{00000000-0005-0000-0000-0000FC790000}"/>
    <cellStyle name="Standaard 4 7 3 2 2 2 6" xfId="13802" xr:uid="{00000000-0005-0000-0000-0000FD790000}"/>
    <cellStyle name="Standaard 4 7 3 2 2 2 6 2" xfId="32049" xr:uid="{00000000-0005-0000-0000-0000FE790000}"/>
    <cellStyle name="Standaard 4 7 3 2 2 2 7" xfId="18470" xr:uid="{00000000-0005-0000-0000-0000FF790000}"/>
    <cellStyle name="Standaard 4 7 3 2 2 2 8" xfId="32032" xr:uid="{00000000-0005-0000-0000-0000007A0000}"/>
    <cellStyle name="Standaard 4 7 3 2 2 3" xfId="1950" xr:uid="{00000000-0005-0000-0000-0000017A0000}"/>
    <cellStyle name="Standaard 4 7 3 2 2 3 2" xfId="4281" xr:uid="{00000000-0005-0000-0000-0000027A0000}"/>
    <cellStyle name="Standaard 4 7 3 2 2 3 2 2" xfId="8948" xr:uid="{00000000-0005-0000-0000-0000037A0000}"/>
    <cellStyle name="Standaard 4 7 3 2 2 3 2 2 2" xfId="32052" xr:uid="{00000000-0005-0000-0000-0000047A0000}"/>
    <cellStyle name="Standaard 4 7 3 2 2 3 2 3" xfId="13809" xr:uid="{00000000-0005-0000-0000-0000057A0000}"/>
    <cellStyle name="Standaard 4 7 3 2 2 3 2 3 2" xfId="32053" xr:uid="{00000000-0005-0000-0000-0000067A0000}"/>
    <cellStyle name="Standaard 4 7 3 2 2 3 2 4" xfId="18477" xr:uid="{00000000-0005-0000-0000-0000077A0000}"/>
    <cellStyle name="Standaard 4 7 3 2 2 3 2 5" xfId="32051" xr:uid="{00000000-0005-0000-0000-0000087A0000}"/>
    <cellStyle name="Standaard 4 7 3 2 2 3 3" xfId="6617" xr:uid="{00000000-0005-0000-0000-0000097A0000}"/>
    <cellStyle name="Standaard 4 7 3 2 2 3 3 2" xfId="32054" xr:uid="{00000000-0005-0000-0000-00000A7A0000}"/>
    <cellStyle name="Standaard 4 7 3 2 2 3 4" xfId="13808" xr:uid="{00000000-0005-0000-0000-00000B7A0000}"/>
    <cellStyle name="Standaard 4 7 3 2 2 3 4 2" xfId="32055" xr:uid="{00000000-0005-0000-0000-00000C7A0000}"/>
    <cellStyle name="Standaard 4 7 3 2 2 3 5" xfId="18476" xr:uid="{00000000-0005-0000-0000-00000D7A0000}"/>
    <cellStyle name="Standaard 4 7 3 2 2 3 6" xfId="32050" xr:uid="{00000000-0005-0000-0000-00000E7A0000}"/>
    <cellStyle name="Standaard 4 7 3 2 2 4" xfId="1173" xr:uid="{00000000-0005-0000-0000-00000F7A0000}"/>
    <cellStyle name="Standaard 4 7 3 2 2 4 2" xfId="3504" xr:uid="{00000000-0005-0000-0000-0000107A0000}"/>
    <cellStyle name="Standaard 4 7 3 2 2 4 2 2" xfId="8171" xr:uid="{00000000-0005-0000-0000-0000117A0000}"/>
    <cellStyle name="Standaard 4 7 3 2 2 4 2 2 2" xfId="32058" xr:uid="{00000000-0005-0000-0000-0000127A0000}"/>
    <cellStyle name="Standaard 4 7 3 2 2 4 2 3" xfId="13811" xr:uid="{00000000-0005-0000-0000-0000137A0000}"/>
    <cellStyle name="Standaard 4 7 3 2 2 4 2 3 2" xfId="32059" xr:uid="{00000000-0005-0000-0000-0000147A0000}"/>
    <cellStyle name="Standaard 4 7 3 2 2 4 2 4" xfId="18479" xr:uid="{00000000-0005-0000-0000-0000157A0000}"/>
    <cellStyle name="Standaard 4 7 3 2 2 4 2 5" xfId="32057" xr:uid="{00000000-0005-0000-0000-0000167A0000}"/>
    <cellStyle name="Standaard 4 7 3 2 2 4 3" xfId="5840" xr:uid="{00000000-0005-0000-0000-0000177A0000}"/>
    <cellStyle name="Standaard 4 7 3 2 2 4 3 2" xfId="32060" xr:uid="{00000000-0005-0000-0000-0000187A0000}"/>
    <cellStyle name="Standaard 4 7 3 2 2 4 4" xfId="13810" xr:uid="{00000000-0005-0000-0000-0000197A0000}"/>
    <cellStyle name="Standaard 4 7 3 2 2 4 4 2" xfId="32061" xr:uid="{00000000-0005-0000-0000-00001A7A0000}"/>
    <cellStyle name="Standaard 4 7 3 2 2 4 5" xfId="18478" xr:uid="{00000000-0005-0000-0000-00001B7A0000}"/>
    <cellStyle name="Standaard 4 7 3 2 2 4 6" xfId="32056" xr:uid="{00000000-0005-0000-0000-00001C7A0000}"/>
    <cellStyle name="Standaard 4 7 3 2 2 5" xfId="2727" xr:uid="{00000000-0005-0000-0000-00001D7A0000}"/>
    <cellStyle name="Standaard 4 7 3 2 2 5 2" xfId="7394" xr:uid="{00000000-0005-0000-0000-00001E7A0000}"/>
    <cellStyle name="Standaard 4 7 3 2 2 5 2 2" xfId="32063" xr:uid="{00000000-0005-0000-0000-00001F7A0000}"/>
    <cellStyle name="Standaard 4 7 3 2 2 5 3" xfId="13812" xr:uid="{00000000-0005-0000-0000-0000207A0000}"/>
    <cellStyle name="Standaard 4 7 3 2 2 5 3 2" xfId="32064" xr:uid="{00000000-0005-0000-0000-0000217A0000}"/>
    <cellStyle name="Standaard 4 7 3 2 2 5 4" xfId="18480" xr:uid="{00000000-0005-0000-0000-0000227A0000}"/>
    <cellStyle name="Standaard 4 7 3 2 2 5 5" xfId="32062" xr:uid="{00000000-0005-0000-0000-0000237A0000}"/>
    <cellStyle name="Standaard 4 7 3 2 2 6" xfId="5063" xr:uid="{00000000-0005-0000-0000-0000247A0000}"/>
    <cellStyle name="Standaard 4 7 3 2 2 6 2" xfId="32065" xr:uid="{00000000-0005-0000-0000-0000257A0000}"/>
    <cellStyle name="Standaard 4 7 3 2 2 7" xfId="13801" xr:uid="{00000000-0005-0000-0000-0000267A0000}"/>
    <cellStyle name="Standaard 4 7 3 2 2 7 2" xfId="32066" xr:uid="{00000000-0005-0000-0000-0000277A0000}"/>
    <cellStyle name="Standaard 4 7 3 2 2 8" xfId="18469" xr:uid="{00000000-0005-0000-0000-0000287A0000}"/>
    <cellStyle name="Standaard 4 7 3 2 2 9" xfId="32031" xr:uid="{00000000-0005-0000-0000-0000297A0000}"/>
    <cellStyle name="Standaard 4 7 3 2 3" xfId="586" xr:uid="{00000000-0005-0000-0000-00002A7A0000}"/>
    <cellStyle name="Standaard 4 7 3 2 3 2" xfId="2144" xr:uid="{00000000-0005-0000-0000-00002B7A0000}"/>
    <cellStyle name="Standaard 4 7 3 2 3 2 2" xfId="4475" xr:uid="{00000000-0005-0000-0000-00002C7A0000}"/>
    <cellStyle name="Standaard 4 7 3 2 3 2 2 2" xfId="9142" xr:uid="{00000000-0005-0000-0000-00002D7A0000}"/>
    <cellStyle name="Standaard 4 7 3 2 3 2 2 2 2" xfId="32070" xr:uid="{00000000-0005-0000-0000-00002E7A0000}"/>
    <cellStyle name="Standaard 4 7 3 2 3 2 2 3" xfId="13815" xr:uid="{00000000-0005-0000-0000-00002F7A0000}"/>
    <cellStyle name="Standaard 4 7 3 2 3 2 2 3 2" xfId="32071" xr:uid="{00000000-0005-0000-0000-0000307A0000}"/>
    <cellStyle name="Standaard 4 7 3 2 3 2 2 4" xfId="18483" xr:uid="{00000000-0005-0000-0000-0000317A0000}"/>
    <cellStyle name="Standaard 4 7 3 2 3 2 2 5" xfId="32069" xr:uid="{00000000-0005-0000-0000-0000327A0000}"/>
    <cellStyle name="Standaard 4 7 3 2 3 2 3" xfId="6811" xr:uid="{00000000-0005-0000-0000-0000337A0000}"/>
    <cellStyle name="Standaard 4 7 3 2 3 2 3 2" xfId="32072" xr:uid="{00000000-0005-0000-0000-0000347A0000}"/>
    <cellStyle name="Standaard 4 7 3 2 3 2 4" xfId="13814" xr:uid="{00000000-0005-0000-0000-0000357A0000}"/>
    <cellStyle name="Standaard 4 7 3 2 3 2 4 2" xfId="32073" xr:uid="{00000000-0005-0000-0000-0000367A0000}"/>
    <cellStyle name="Standaard 4 7 3 2 3 2 5" xfId="18482" xr:uid="{00000000-0005-0000-0000-0000377A0000}"/>
    <cellStyle name="Standaard 4 7 3 2 3 2 6" xfId="32068" xr:uid="{00000000-0005-0000-0000-0000387A0000}"/>
    <cellStyle name="Standaard 4 7 3 2 3 3" xfId="1367" xr:uid="{00000000-0005-0000-0000-0000397A0000}"/>
    <cellStyle name="Standaard 4 7 3 2 3 3 2" xfId="3698" xr:uid="{00000000-0005-0000-0000-00003A7A0000}"/>
    <cellStyle name="Standaard 4 7 3 2 3 3 2 2" xfId="8365" xr:uid="{00000000-0005-0000-0000-00003B7A0000}"/>
    <cellStyle name="Standaard 4 7 3 2 3 3 2 2 2" xfId="32076" xr:uid="{00000000-0005-0000-0000-00003C7A0000}"/>
    <cellStyle name="Standaard 4 7 3 2 3 3 2 3" xfId="13817" xr:uid="{00000000-0005-0000-0000-00003D7A0000}"/>
    <cellStyle name="Standaard 4 7 3 2 3 3 2 3 2" xfId="32077" xr:uid="{00000000-0005-0000-0000-00003E7A0000}"/>
    <cellStyle name="Standaard 4 7 3 2 3 3 2 4" xfId="18485" xr:uid="{00000000-0005-0000-0000-00003F7A0000}"/>
    <cellStyle name="Standaard 4 7 3 2 3 3 2 5" xfId="32075" xr:uid="{00000000-0005-0000-0000-0000407A0000}"/>
    <cellStyle name="Standaard 4 7 3 2 3 3 3" xfId="6034" xr:uid="{00000000-0005-0000-0000-0000417A0000}"/>
    <cellStyle name="Standaard 4 7 3 2 3 3 3 2" xfId="32078" xr:uid="{00000000-0005-0000-0000-0000427A0000}"/>
    <cellStyle name="Standaard 4 7 3 2 3 3 4" xfId="13816" xr:uid="{00000000-0005-0000-0000-0000437A0000}"/>
    <cellStyle name="Standaard 4 7 3 2 3 3 4 2" xfId="32079" xr:uid="{00000000-0005-0000-0000-0000447A0000}"/>
    <cellStyle name="Standaard 4 7 3 2 3 3 5" xfId="18484" xr:uid="{00000000-0005-0000-0000-0000457A0000}"/>
    <cellStyle name="Standaard 4 7 3 2 3 3 6" xfId="32074" xr:uid="{00000000-0005-0000-0000-0000467A0000}"/>
    <cellStyle name="Standaard 4 7 3 2 3 4" xfId="2921" xr:uid="{00000000-0005-0000-0000-0000477A0000}"/>
    <cellStyle name="Standaard 4 7 3 2 3 4 2" xfId="7588" xr:uid="{00000000-0005-0000-0000-0000487A0000}"/>
    <cellStyle name="Standaard 4 7 3 2 3 4 2 2" xfId="32081" xr:uid="{00000000-0005-0000-0000-0000497A0000}"/>
    <cellStyle name="Standaard 4 7 3 2 3 4 3" xfId="13818" xr:uid="{00000000-0005-0000-0000-00004A7A0000}"/>
    <cellStyle name="Standaard 4 7 3 2 3 4 3 2" xfId="32082" xr:uid="{00000000-0005-0000-0000-00004B7A0000}"/>
    <cellStyle name="Standaard 4 7 3 2 3 4 4" xfId="18486" xr:uid="{00000000-0005-0000-0000-00004C7A0000}"/>
    <cellStyle name="Standaard 4 7 3 2 3 4 5" xfId="32080" xr:uid="{00000000-0005-0000-0000-00004D7A0000}"/>
    <cellStyle name="Standaard 4 7 3 2 3 5" xfId="5257" xr:uid="{00000000-0005-0000-0000-00004E7A0000}"/>
    <cellStyle name="Standaard 4 7 3 2 3 5 2" xfId="32083" xr:uid="{00000000-0005-0000-0000-00004F7A0000}"/>
    <cellStyle name="Standaard 4 7 3 2 3 6" xfId="13813" xr:uid="{00000000-0005-0000-0000-0000507A0000}"/>
    <cellStyle name="Standaard 4 7 3 2 3 6 2" xfId="32084" xr:uid="{00000000-0005-0000-0000-0000517A0000}"/>
    <cellStyle name="Standaard 4 7 3 2 3 7" xfId="18481" xr:uid="{00000000-0005-0000-0000-0000527A0000}"/>
    <cellStyle name="Standaard 4 7 3 2 3 8" xfId="32067" xr:uid="{00000000-0005-0000-0000-0000537A0000}"/>
    <cellStyle name="Standaard 4 7 3 2 4" xfId="1756" xr:uid="{00000000-0005-0000-0000-0000547A0000}"/>
    <cellStyle name="Standaard 4 7 3 2 4 2" xfId="4087" xr:uid="{00000000-0005-0000-0000-0000557A0000}"/>
    <cellStyle name="Standaard 4 7 3 2 4 2 2" xfId="8754" xr:uid="{00000000-0005-0000-0000-0000567A0000}"/>
    <cellStyle name="Standaard 4 7 3 2 4 2 2 2" xfId="32087" xr:uid="{00000000-0005-0000-0000-0000577A0000}"/>
    <cellStyle name="Standaard 4 7 3 2 4 2 3" xfId="13820" xr:uid="{00000000-0005-0000-0000-0000587A0000}"/>
    <cellStyle name="Standaard 4 7 3 2 4 2 3 2" xfId="32088" xr:uid="{00000000-0005-0000-0000-0000597A0000}"/>
    <cellStyle name="Standaard 4 7 3 2 4 2 4" xfId="18488" xr:uid="{00000000-0005-0000-0000-00005A7A0000}"/>
    <cellStyle name="Standaard 4 7 3 2 4 2 5" xfId="32086" xr:uid="{00000000-0005-0000-0000-00005B7A0000}"/>
    <cellStyle name="Standaard 4 7 3 2 4 3" xfId="6423" xr:uid="{00000000-0005-0000-0000-00005C7A0000}"/>
    <cellStyle name="Standaard 4 7 3 2 4 3 2" xfId="32089" xr:uid="{00000000-0005-0000-0000-00005D7A0000}"/>
    <cellStyle name="Standaard 4 7 3 2 4 4" xfId="13819" xr:uid="{00000000-0005-0000-0000-00005E7A0000}"/>
    <cellStyle name="Standaard 4 7 3 2 4 4 2" xfId="32090" xr:uid="{00000000-0005-0000-0000-00005F7A0000}"/>
    <cellStyle name="Standaard 4 7 3 2 4 5" xfId="18487" xr:uid="{00000000-0005-0000-0000-0000607A0000}"/>
    <cellStyle name="Standaard 4 7 3 2 4 6" xfId="32085" xr:uid="{00000000-0005-0000-0000-0000617A0000}"/>
    <cellStyle name="Standaard 4 7 3 2 5" xfId="979" xr:uid="{00000000-0005-0000-0000-0000627A0000}"/>
    <cellStyle name="Standaard 4 7 3 2 5 2" xfId="3310" xr:uid="{00000000-0005-0000-0000-0000637A0000}"/>
    <cellStyle name="Standaard 4 7 3 2 5 2 2" xfId="7977" xr:uid="{00000000-0005-0000-0000-0000647A0000}"/>
    <cellStyle name="Standaard 4 7 3 2 5 2 2 2" xfId="32093" xr:uid="{00000000-0005-0000-0000-0000657A0000}"/>
    <cellStyle name="Standaard 4 7 3 2 5 2 3" xfId="13822" xr:uid="{00000000-0005-0000-0000-0000667A0000}"/>
    <cellStyle name="Standaard 4 7 3 2 5 2 3 2" xfId="32094" xr:uid="{00000000-0005-0000-0000-0000677A0000}"/>
    <cellStyle name="Standaard 4 7 3 2 5 2 4" xfId="18490" xr:uid="{00000000-0005-0000-0000-0000687A0000}"/>
    <cellStyle name="Standaard 4 7 3 2 5 2 5" xfId="32092" xr:uid="{00000000-0005-0000-0000-0000697A0000}"/>
    <cellStyle name="Standaard 4 7 3 2 5 3" xfId="5646" xr:uid="{00000000-0005-0000-0000-00006A7A0000}"/>
    <cellStyle name="Standaard 4 7 3 2 5 3 2" xfId="32095" xr:uid="{00000000-0005-0000-0000-00006B7A0000}"/>
    <cellStyle name="Standaard 4 7 3 2 5 4" xfId="13821" xr:uid="{00000000-0005-0000-0000-00006C7A0000}"/>
    <cellStyle name="Standaard 4 7 3 2 5 4 2" xfId="32096" xr:uid="{00000000-0005-0000-0000-00006D7A0000}"/>
    <cellStyle name="Standaard 4 7 3 2 5 5" xfId="18489" xr:uid="{00000000-0005-0000-0000-00006E7A0000}"/>
    <cellStyle name="Standaard 4 7 3 2 5 6" xfId="32091" xr:uid="{00000000-0005-0000-0000-00006F7A0000}"/>
    <cellStyle name="Standaard 4 7 3 2 6" xfId="2533" xr:uid="{00000000-0005-0000-0000-0000707A0000}"/>
    <cellStyle name="Standaard 4 7 3 2 6 2" xfId="7200" xr:uid="{00000000-0005-0000-0000-0000717A0000}"/>
    <cellStyle name="Standaard 4 7 3 2 6 2 2" xfId="32098" xr:uid="{00000000-0005-0000-0000-0000727A0000}"/>
    <cellStyle name="Standaard 4 7 3 2 6 3" xfId="13823" xr:uid="{00000000-0005-0000-0000-0000737A0000}"/>
    <cellStyle name="Standaard 4 7 3 2 6 3 2" xfId="32099" xr:uid="{00000000-0005-0000-0000-0000747A0000}"/>
    <cellStyle name="Standaard 4 7 3 2 6 4" xfId="18491" xr:uid="{00000000-0005-0000-0000-0000757A0000}"/>
    <cellStyle name="Standaard 4 7 3 2 6 5" xfId="32097" xr:uid="{00000000-0005-0000-0000-0000767A0000}"/>
    <cellStyle name="Standaard 4 7 3 2 7" xfId="4869" xr:uid="{00000000-0005-0000-0000-0000777A0000}"/>
    <cellStyle name="Standaard 4 7 3 2 7 2" xfId="32100" xr:uid="{00000000-0005-0000-0000-0000787A0000}"/>
    <cellStyle name="Standaard 4 7 3 2 8" xfId="13800" xr:uid="{00000000-0005-0000-0000-0000797A0000}"/>
    <cellStyle name="Standaard 4 7 3 2 8 2" xfId="32101" xr:uid="{00000000-0005-0000-0000-00007A7A0000}"/>
    <cellStyle name="Standaard 4 7 3 2 9" xfId="18468" xr:uid="{00000000-0005-0000-0000-00007B7A0000}"/>
    <cellStyle name="Standaard 4 7 3 3" xfId="300" xr:uid="{00000000-0005-0000-0000-00007C7A0000}"/>
    <cellStyle name="Standaard 4 7 3 3 2" xfId="691" xr:uid="{00000000-0005-0000-0000-00007D7A0000}"/>
    <cellStyle name="Standaard 4 7 3 3 2 2" xfId="2249" xr:uid="{00000000-0005-0000-0000-00007E7A0000}"/>
    <cellStyle name="Standaard 4 7 3 3 2 2 2" xfId="4580" xr:uid="{00000000-0005-0000-0000-00007F7A0000}"/>
    <cellStyle name="Standaard 4 7 3 3 2 2 2 2" xfId="9247" xr:uid="{00000000-0005-0000-0000-0000807A0000}"/>
    <cellStyle name="Standaard 4 7 3 3 2 2 2 2 2" xfId="32106" xr:uid="{00000000-0005-0000-0000-0000817A0000}"/>
    <cellStyle name="Standaard 4 7 3 3 2 2 2 3" xfId="13827" xr:uid="{00000000-0005-0000-0000-0000827A0000}"/>
    <cellStyle name="Standaard 4 7 3 3 2 2 2 3 2" xfId="32107" xr:uid="{00000000-0005-0000-0000-0000837A0000}"/>
    <cellStyle name="Standaard 4 7 3 3 2 2 2 4" xfId="18495" xr:uid="{00000000-0005-0000-0000-0000847A0000}"/>
    <cellStyle name="Standaard 4 7 3 3 2 2 2 5" xfId="32105" xr:uid="{00000000-0005-0000-0000-0000857A0000}"/>
    <cellStyle name="Standaard 4 7 3 3 2 2 3" xfId="6916" xr:uid="{00000000-0005-0000-0000-0000867A0000}"/>
    <cellStyle name="Standaard 4 7 3 3 2 2 3 2" xfId="32108" xr:uid="{00000000-0005-0000-0000-0000877A0000}"/>
    <cellStyle name="Standaard 4 7 3 3 2 2 4" xfId="13826" xr:uid="{00000000-0005-0000-0000-0000887A0000}"/>
    <cellStyle name="Standaard 4 7 3 3 2 2 4 2" xfId="32109" xr:uid="{00000000-0005-0000-0000-0000897A0000}"/>
    <cellStyle name="Standaard 4 7 3 3 2 2 5" xfId="18494" xr:uid="{00000000-0005-0000-0000-00008A7A0000}"/>
    <cellStyle name="Standaard 4 7 3 3 2 2 6" xfId="32104" xr:uid="{00000000-0005-0000-0000-00008B7A0000}"/>
    <cellStyle name="Standaard 4 7 3 3 2 3" xfId="1472" xr:uid="{00000000-0005-0000-0000-00008C7A0000}"/>
    <cellStyle name="Standaard 4 7 3 3 2 3 2" xfId="3803" xr:uid="{00000000-0005-0000-0000-00008D7A0000}"/>
    <cellStyle name="Standaard 4 7 3 3 2 3 2 2" xfId="8470" xr:uid="{00000000-0005-0000-0000-00008E7A0000}"/>
    <cellStyle name="Standaard 4 7 3 3 2 3 2 2 2" xfId="32112" xr:uid="{00000000-0005-0000-0000-00008F7A0000}"/>
    <cellStyle name="Standaard 4 7 3 3 2 3 2 3" xfId="13829" xr:uid="{00000000-0005-0000-0000-0000907A0000}"/>
    <cellStyle name="Standaard 4 7 3 3 2 3 2 3 2" xfId="32113" xr:uid="{00000000-0005-0000-0000-0000917A0000}"/>
    <cellStyle name="Standaard 4 7 3 3 2 3 2 4" xfId="18497" xr:uid="{00000000-0005-0000-0000-0000927A0000}"/>
    <cellStyle name="Standaard 4 7 3 3 2 3 2 5" xfId="32111" xr:uid="{00000000-0005-0000-0000-0000937A0000}"/>
    <cellStyle name="Standaard 4 7 3 3 2 3 3" xfId="6139" xr:uid="{00000000-0005-0000-0000-0000947A0000}"/>
    <cellStyle name="Standaard 4 7 3 3 2 3 3 2" xfId="32114" xr:uid="{00000000-0005-0000-0000-0000957A0000}"/>
    <cellStyle name="Standaard 4 7 3 3 2 3 4" xfId="13828" xr:uid="{00000000-0005-0000-0000-0000967A0000}"/>
    <cellStyle name="Standaard 4 7 3 3 2 3 4 2" xfId="32115" xr:uid="{00000000-0005-0000-0000-0000977A0000}"/>
    <cellStyle name="Standaard 4 7 3 3 2 3 5" xfId="18496" xr:uid="{00000000-0005-0000-0000-0000987A0000}"/>
    <cellStyle name="Standaard 4 7 3 3 2 3 6" xfId="32110" xr:uid="{00000000-0005-0000-0000-0000997A0000}"/>
    <cellStyle name="Standaard 4 7 3 3 2 4" xfId="3026" xr:uid="{00000000-0005-0000-0000-00009A7A0000}"/>
    <cellStyle name="Standaard 4 7 3 3 2 4 2" xfId="7693" xr:uid="{00000000-0005-0000-0000-00009B7A0000}"/>
    <cellStyle name="Standaard 4 7 3 3 2 4 2 2" xfId="32117" xr:uid="{00000000-0005-0000-0000-00009C7A0000}"/>
    <cellStyle name="Standaard 4 7 3 3 2 4 3" xfId="13830" xr:uid="{00000000-0005-0000-0000-00009D7A0000}"/>
    <cellStyle name="Standaard 4 7 3 3 2 4 3 2" xfId="32118" xr:uid="{00000000-0005-0000-0000-00009E7A0000}"/>
    <cellStyle name="Standaard 4 7 3 3 2 4 4" xfId="18498" xr:uid="{00000000-0005-0000-0000-00009F7A0000}"/>
    <cellStyle name="Standaard 4 7 3 3 2 4 5" xfId="32116" xr:uid="{00000000-0005-0000-0000-0000A07A0000}"/>
    <cellStyle name="Standaard 4 7 3 3 2 5" xfId="5362" xr:uid="{00000000-0005-0000-0000-0000A17A0000}"/>
    <cellStyle name="Standaard 4 7 3 3 2 5 2" xfId="32119" xr:uid="{00000000-0005-0000-0000-0000A27A0000}"/>
    <cellStyle name="Standaard 4 7 3 3 2 6" xfId="13825" xr:uid="{00000000-0005-0000-0000-0000A37A0000}"/>
    <cellStyle name="Standaard 4 7 3 3 2 6 2" xfId="32120" xr:uid="{00000000-0005-0000-0000-0000A47A0000}"/>
    <cellStyle name="Standaard 4 7 3 3 2 7" xfId="18493" xr:uid="{00000000-0005-0000-0000-0000A57A0000}"/>
    <cellStyle name="Standaard 4 7 3 3 2 8" xfId="32103" xr:uid="{00000000-0005-0000-0000-0000A67A0000}"/>
    <cellStyle name="Standaard 4 7 3 3 3" xfId="1861" xr:uid="{00000000-0005-0000-0000-0000A77A0000}"/>
    <cellStyle name="Standaard 4 7 3 3 3 2" xfId="4192" xr:uid="{00000000-0005-0000-0000-0000A87A0000}"/>
    <cellStyle name="Standaard 4 7 3 3 3 2 2" xfId="8859" xr:uid="{00000000-0005-0000-0000-0000A97A0000}"/>
    <cellStyle name="Standaard 4 7 3 3 3 2 2 2" xfId="32123" xr:uid="{00000000-0005-0000-0000-0000AA7A0000}"/>
    <cellStyle name="Standaard 4 7 3 3 3 2 3" xfId="13832" xr:uid="{00000000-0005-0000-0000-0000AB7A0000}"/>
    <cellStyle name="Standaard 4 7 3 3 3 2 3 2" xfId="32124" xr:uid="{00000000-0005-0000-0000-0000AC7A0000}"/>
    <cellStyle name="Standaard 4 7 3 3 3 2 4" xfId="18500" xr:uid="{00000000-0005-0000-0000-0000AD7A0000}"/>
    <cellStyle name="Standaard 4 7 3 3 3 2 5" xfId="32122" xr:uid="{00000000-0005-0000-0000-0000AE7A0000}"/>
    <cellStyle name="Standaard 4 7 3 3 3 3" xfId="6528" xr:uid="{00000000-0005-0000-0000-0000AF7A0000}"/>
    <cellStyle name="Standaard 4 7 3 3 3 3 2" xfId="32125" xr:uid="{00000000-0005-0000-0000-0000B07A0000}"/>
    <cellStyle name="Standaard 4 7 3 3 3 4" xfId="13831" xr:uid="{00000000-0005-0000-0000-0000B17A0000}"/>
    <cellStyle name="Standaard 4 7 3 3 3 4 2" xfId="32126" xr:uid="{00000000-0005-0000-0000-0000B27A0000}"/>
    <cellStyle name="Standaard 4 7 3 3 3 5" xfId="18499" xr:uid="{00000000-0005-0000-0000-0000B37A0000}"/>
    <cellStyle name="Standaard 4 7 3 3 3 6" xfId="32121" xr:uid="{00000000-0005-0000-0000-0000B47A0000}"/>
    <cellStyle name="Standaard 4 7 3 3 4" xfId="1084" xr:uid="{00000000-0005-0000-0000-0000B57A0000}"/>
    <cellStyle name="Standaard 4 7 3 3 4 2" xfId="3415" xr:uid="{00000000-0005-0000-0000-0000B67A0000}"/>
    <cellStyle name="Standaard 4 7 3 3 4 2 2" xfId="8082" xr:uid="{00000000-0005-0000-0000-0000B77A0000}"/>
    <cellStyle name="Standaard 4 7 3 3 4 2 2 2" xfId="32129" xr:uid="{00000000-0005-0000-0000-0000B87A0000}"/>
    <cellStyle name="Standaard 4 7 3 3 4 2 3" xfId="13834" xr:uid="{00000000-0005-0000-0000-0000B97A0000}"/>
    <cellStyle name="Standaard 4 7 3 3 4 2 3 2" xfId="32130" xr:uid="{00000000-0005-0000-0000-0000BA7A0000}"/>
    <cellStyle name="Standaard 4 7 3 3 4 2 4" xfId="18502" xr:uid="{00000000-0005-0000-0000-0000BB7A0000}"/>
    <cellStyle name="Standaard 4 7 3 3 4 2 5" xfId="32128" xr:uid="{00000000-0005-0000-0000-0000BC7A0000}"/>
    <cellStyle name="Standaard 4 7 3 3 4 3" xfId="5751" xr:uid="{00000000-0005-0000-0000-0000BD7A0000}"/>
    <cellStyle name="Standaard 4 7 3 3 4 3 2" xfId="32131" xr:uid="{00000000-0005-0000-0000-0000BE7A0000}"/>
    <cellStyle name="Standaard 4 7 3 3 4 4" xfId="13833" xr:uid="{00000000-0005-0000-0000-0000BF7A0000}"/>
    <cellStyle name="Standaard 4 7 3 3 4 4 2" xfId="32132" xr:uid="{00000000-0005-0000-0000-0000C07A0000}"/>
    <cellStyle name="Standaard 4 7 3 3 4 5" xfId="18501" xr:uid="{00000000-0005-0000-0000-0000C17A0000}"/>
    <cellStyle name="Standaard 4 7 3 3 4 6" xfId="32127" xr:uid="{00000000-0005-0000-0000-0000C27A0000}"/>
    <cellStyle name="Standaard 4 7 3 3 5" xfId="2638" xr:uid="{00000000-0005-0000-0000-0000C37A0000}"/>
    <cellStyle name="Standaard 4 7 3 3 5 2" xfId="7305" xr:uid="{00000000-0005-0000-0000-0000C47A0000}"/>
    <cellStyle name="Standaard 4 7 3 3 5 2 2" xfId="32134" xr:uid="{00000000-0005-0000-0000-0000C57A0000}"/>
    <cellStyle name="Standaard 4 7 3 3 5 3" xfId="13835" xr:uid="{00000000-0005-0000-0000-0000C67A0000}"/>
    <cellStyle name="Standaard 4 7 3 3 5 3 2" xfId="32135" xr:uid="{00000000-0005-0000-0000-0000C77A0000}"/>
    <cellStyle name="Standaard 4 7 3 3 5 4" xfId="18503" xr:uid="{00000000-0005-0000-0000-0000C87A0000}"/>
    <cellStyle name="Standaard 4 7 3 3 5 5" xfId="32133" xr:uid="{00000000-0005-0000-0000-0000C97A0000}"/>
    <cellStyle name="Standaard 4 7 3 3 6" xfId="4974" xr:uid="{00000000-0005-0000-0000-0000CA7A0000}"/>
    <cellStyle name="Standaard 4 7 3 3 6 2" xfId="32136" xr:uid="{00000000-0005-0000-0000-0000CB7A0000}"/>
    <cellStyle name="Standaard 4 7 3 3 7" xfId="13824" xr:uid="{00000000-0005-0000-0000-0000CC7A0000}"/>
    <cellStyle name="Standaard 4 7 3 3 7 2" xfId="32137" xr:uid="{00000000-0005-0000-0000-0000CD7A0000}"/>
    <cellStyle name="Standaard 4 7 3 3 8" xfId="18492" xr:uid="{00000000-0005-0000-0000-0000CE7A0000}"/>
    <cellStyle name="Standaard 4 7 3 3 9" xfId="32102" xr:uid="{00000000-0005-0000-0000-0000CF7A0000}"/>
    <cellStyle name="Standaard 4 7 3 4" xfId="497" xr:uid="{00000000-0005-0000-0000-0000D07A0000}"/>
    <cellStyle name="Standaard 4 7 3 4 2" xfId="2055" xr:uid="{00000000-0005-0000-0000-0000D17A0000}"/>
    <cellStyle name="Standaard 4 7 3 4 2 2" xfId="4386" xr:uid="{00000000-0005-0000-0000-0000D27A0000}"/>
    <cellStyle name="Standaard 4 7 3 4 2 2 2" xfId="9053" xr:uid="{00000000-0005-0000-0000-0000D37A0000}"/>
    <cellStyle name="Standaard 4 7 3 4 2 2 2 2" xfId="32141" xr:uid="{00000000-0005-0000-0000-0000D47A0000}"/>
    <cellStyle name="Standaard 4 7 3 4 2 2 3" xfId="13838" xr:uid="{00000000-0005-0000-0000-0000D57A0000}"/>
    <cellStyle name="Standaard 4 7 3 4 2 2 3 2" xfId="32142" xr:uid="{00000000-0005-0000-0000-0000D67A0000}"/>
    <cellStyle name="Standaard 4 7 3 4 2 2 4" xfId="18506" xr:uid="{00000000-0005-0000-0000-0000D77A0000}"/>
    <cellStyle name="Standaard 4 7 3 4 2 2 5" xfId="32140" xr:uid="{00000000-0005-0000-0000-0000D87A0000}"/>
    <cellStyle name="Standaard 4 7 3 4 2 3" xfId="6722" xr:uid="{00000000-0005-0000-0000-0000D97A0000}"/>
    <cellStyle name="Standaard 4 7 3 4 2 3 2" xfId="32143" xr:uid="{00000000-0005-0000-0000-0000DA7A0000}"/>
    <cellStyle name="Standaard 4 7 3 4 2 4" xfId="13837" xr:uid="{00000000-0005-0000-0000-0000DB7A0000}"/>
    <cellStyle name="Standaard 4 7 3 4 2 4 2" xfId="32144" xr:uid="{00000000-0005-0000-0000-0000DC7A0000}"/>
    <cellStyle name="Standaard 4 7 3 4 2 5" xfId="18505" xr:uid="{00000000-0005-0000-0000-0000DD7A0000}"/>
    <cellStyle name="Standaard 4 7 3 4 2 6" xfId="32139" xr:uid="{00000000-0005-0000-0000-0000DE7A0000}"/>
    <cellStyle name="Standaard 4 7 3 4 3" xfId="1278" xr:uid="{00000000-0005-0000-0000-0000DF7A0000}"/>
    <cellStyle name="Standaard 4 7 3 4 3 2" xfId="3609" xr:uid="{00000000-0005-0000-0000-0000E07A0000}"/>
    <cellStyle name="Standaard 4 7 3 4 3 2 2" xfId="8276" xr:uid="{00000000-0005-0000-0000-0000E17A0000}"/>
    <cellStyle name="Standaard 4 7 3 4 3 2 2 2" xfId="32147" xr:uid="{00000000-0005-0000-0000-0000E27A0000}"/>
    <cellStyle name="Standaard 4 7 3 4 3 2 3" xfId="13840" xr:uid="{00000000-0005-0000-0000-0000E37A0000}"/>
    <cellStyle name="Standaard 4 7 3 4 3 2 3 2" xfId="32148" xr:uid="{00000000-0005-0000-0000-0000E47A0000}"/>
    <cellStyle name="Standaard 4 7 3 4 3 2 4" xfId="18508" xr:uid="{00000000-0005-0000-0000-0000E57A0000}"/>
    <cellStyle name="Standaard 4 7 3 4 3 2 5" xfId="32146" xr:uid="{00000000-0005-0000-0000-0000E67A0000}"/>
    <cellStyle name="Standaard 4 7 3 4 3 3" xfId="5945" xr:uid="{00000000-0005-0000-0000-0000E77A0000}"/>
    <cellStyle name="Standaard 4 7 3 4 3 3 2" xfId="32149" xr:uid="{00000000-0005-0000-0000-0000E87A0000}"/>
    <cellStyle name="Standaard 4 7 3 4 3 4" xfId="13839" xr:uid="{00000000-0005-0000-0000-0000E97A0000}"/>
    <cellStyle name="Standaard 4 7 3 4 3 4 2" xfId="32150" xr:uid="{00000000-0005-0000-0000-0000EA7A0000}"/>
    <cellStyle name="Standaard 4 7 3 4 3 5" xfId="18507" xr:uid="{00000000-0005-0000-0000-0000EB7A0000}"/>
    <cellStyle name="Standaard 4 7 3 4 3 6" xfId="32145" xr:uid="{00000000-0005-0000-0000-0000EC7A0000}"/>
    <cellStyle name="Standaard 4 7 3 4 4" xfId="2832" xr:uid="{00000000-0005-0000-0000-0000ED7A0000}"/>
    <cellStyle name="Standaard 4 7 3 4 4 2" xfId="7499" xr:uid="{00000000-0005-0000-0000-0000EE7A0000}"/>
    <cellStyle name="Standaard 4 7 3 4 4 2 2" xfId="32152" xr:uid="{00000000-0005-0000-0000-0000EF7A0000}"/>
    <cellStyle name="Standaard 4 7 3 4 4 3" xfId="13841" xr:uid="{00000000-0005-0000-0000-0000F07A0000}"/>
    <cellStyle name="Standaard 4 7 3 4 4 3 2" xfId="32153" xr:uid="{00000000-0005-0000-0000-0000F17A0000}"/>
    <cellStyle name="Standaard 4 7 3 4 4 4" xfId="18509" xr:uid="{00000000-0005-0000-0000-0000F27A0000}"/>
    <cellStyle name="Standaard 4 7 3 4 4 5" xfId="32151" xr:uid="{00000000-0005-0000-0000-0000F37A0000}"/>
    <cellStyle name="Standaard 4 7 3 4 5" xfId="5168" xr:uid="{00000000-0005-0000-0000-0000F47A0000}"/>
    <cellStyle name="Standaard 4 7 3 4 5 2" xfId="32154" xr:uid="{00000000-0005-0000-0000-0000F57A0000}"/>
    <cellStyle name="Standaard 4 7 3 4 6" xfId="13836" xr:uid="{00000000-0005-0000-0000-0000F67A0000}"/>
    <cellStyle name="Standaard 4 7 3 4 6 2" xfId="32155" xr:uid="{00000000-0005-0000-0000-0000F77A0000}"/>
    <cellStyle name="Standaard 4 7 3 4 7" xfId="18504" xr:uid="{00000000-0005-0000-0000-0000F87A0000}"/>
    <cellStyle name="Standaard 4 7 3 4 8" xfId="32138" xr:uid="{00000000-0005-0000-0000-0000F97A0000}"/>
    <cellStyle name="Standaard 4 7 3 5" xfId="1667" xr:uid="{00000000-0005-0000-0000-0000FA7A0000}"/>
    <cellStyle name="Standaard 4 7 3 5 2" xfId="3998" xr:uid="{00000000-0005-0000-0000-0000FB7A0000}"/>
    <cellStyle name="Standaard 4 7 3 5 2 2" xfId="8665" xr:uid="{00000000-0005-0000-0000-0000FC7A0000}"/>
    <cellStyle name="Standaard 4 7 3 5 2 2 2" xfId="32158" xr:uid="{00000000-0005-0000-0000-0000FD7A0000}"/>
    <cellStyle name="Standaard 4 7 3 5 2 3" xfId="13843" xr:uid="{00000000-0005-0000-0000-0000FE7A0000}"/>
    <cellStyle name="Standaard 4 7 3 5 2 3 2" xfId="32159" xr:uid="{00000000-0005-0000-0000-0000FF7A0000}"/>
    <cellStyle name="Standaard 4 7 3 5 2 4" xfId="18511" xr:uid="{00000000-0005-0000-0000-0000007B0000}"/>
    <cellStyle name="Standaard 4 7 3 5 2 5" xfId="32157" xr:uid="{00000000-0005-0000-0000-0000017B0000}"/>
    <cellStyle name="Standaard 4 7 3 5 3" xfId="6334" xr:uid="{00000000-0005-0000-0000-0000027B0000}"/>
    <cellStyle name="Standaard 4 7 3 5 3 2" xfId="32160" xr:uid="{00000000-0005-0000-0000-0000037B0000}"/>
    <cellStyle name="Standaard 4 7 3 5 4" xfId="13842" xr:uid="{00000000-0005-0000-0000-0000047B0000}"/>
    <cellStyle name="Standaard 4 7 3 5 4 2" xfId="32161" xr:uid="{00000000-0005-0000-0000-0000057B0000}"/>
    <cellStyle name="Standaard 4 7 3 5 5" xfId="18510" xr:uid="{00000000-0005-0000-0000-0000067B0000}"/>
    <cellStyle name="Standaard 4 7 3 5 6" xfId="32156" xr:uid="{00000000-0005-0000-0000-0000077B0000}"/>
    <cellStyle name="Standaard 4 7 3 6" xfId="890" xr:uid="{00000000-0005-0000-0000-0000087B0000}"/>
    <cellStyle name="Standaard 4 7 3 6 2" xfId="3221" xr:uid="{00000000-0005-0000-0000-0000097B0000}"/>
    <cellStyle name="Standaard 4 7 3 6 2 2" xfId="7888" xr:uid="{00000000-0005-0000-0000-00000A7B0000}"/>
    <cellStyle name="Standaard 4 7 3 6 2 2 2" xfId="32164" xr:uid="{00000000-0005-0000-0000-00000B7B0000}"/>
    <cellStyle name="Standaard 4 7 3 6 2 3" xfId="13845" xr:uid="{00000000-0005-0000-0000-00000C7B0000}"/>
    <cellStyle name="Standaard 4 7 3 6 2 3 2" xfId="32165" xr:uid="{00000000-0005-0000-0000-00000D7B0000}"/>
    <cellStyle name="Standaard 4 7 3 6 2 4" xfId="18513" xr:uid="{00000000-0005-0000-0000-00000E7B0000}"/>
    <cellStyle name="Standaard 4 7 3 6 2 5" xfId="32163" xr:uid="{00000000-0005-0000-0000-00000F7B0000}"/>
    <cellStyle name="Standaard 4 7 3 6 3" xfId="5557" xr:uid="{00000000-0005-0000-0000-0000107B0000}"/>
    <cellStyle name="Standaard 4 7 3 6 3 2" xfId="32166" xr:uid="{00000000-0005-0000-0000-0000117B0000}"/>
    <cellStyle name="Standaard 4 7 3 6 4" xfId="13844" xr:uid="{00000000-0005-0000-0000-0000127B0000}"/>
    <cellStyle name="Standaard 4 7 3 6 4 2" xfId="32167" xr:uid="{00000000-0005-0000-0000-0000137B0000}"/>
    <cellStyle name="Standaard 4 7 3 6 5" xfId="18512" xr:uid="{00000000-0005-0000-0000-0000147B0000}"/>
    <cellStyle name="Standaard 4 7 3 6 6" xfId="32162" xr:uid="{00000000-0005-0000-0000-0000157B0000}"/>
    <cellStyle name="Standaard 4 7 3 7" xfId="2444" xr:uid="{00000000-0005-0000-0000-0000167B0000}"/>
    <cellStyle name="Standaard 4 7 3 7 2" xfId="7111" xr:uid="{00000000-0005-0000-0000-0000177B0000}"/>
    <cellStyle name="Standaard 4 7 3 7 2 2" xfId="32169" xr:uid="{00000000-0005-0000-0000-0000187B0000}"/>
    <cellStyle name="Standaard 4 7 3 7 3" xfId="13846" xr:uid="{00000000-0005-0000-0000-0000197B0000}"/>
    <cellStyle name="Standaard 4 7 3 7 3 2" xfId="32170" xr:uid="{00000000-0005-0000-0000-00001A7B0000}"/>
    <cellStyle name="Standaard 4 7 3 7 4" xfId="18514" xr:uid="{00000000-0005-0000-0000-00001B7B0000}"/>
    <cellStyle name="Standaard 4 7 3 7 5" xfId="32168" xr:uid="{00000000-0005-0000-0000-00001C7B0000}"/>
    <cellStyle name="Standaard 4 7 3 8" xfId="4770" xr:uid="{00000000-0005-0000-0000-00001D7B0000}"/>
    <cellStyle name="Standaard 4 7 3 8 2" xfId="32171" xr:uid="{00000000-0005-0000-0000-00001E7B0000}"/>
    <cellStyle name="Standaard 4 7 3 9" xfId="13799" xr:uid="{00000000-0005-0000-0000-00001F7B0000}"/>
    <cellStyle name="Standaard 4 7 3 9 2" xfId="32172" xr:uid="{00000000-0005-0000-0000-0000207B0000}"/>
    <cellStyle name="Standaard 4 7 4" xfId="147" xr:uid="{00000000-0005-0000-0000-0000217B0000}"/>
    <cellStyle name="Standaard 4 7 4 10" xfId="32173" xr:uid="{00000000-0005-0000-0000-0000227B0000}"/>
    <cellStyle name="Standaard 4 7 4 2" xfId="341" xr:uid="{00000000-0005-0000-0000-0000237B0000}"/>
    <cellStyle name="Standaard 4 7 4 2 2" xfId="732" xr:uid="{00000000-0005-0000-0000-0000247B0000}"/>
    <cellStyle name="Standaard 4 7 4 2 2 2" xfId="2290" xr:uid="{00000000-0005-0000-0000-0000257B0000}"/>
    <cellStyle name="Standaard 4 7 4 2 2 2 2" xfId="4621" xr:uid="{00000000-0005-0000-0000-0000267B0000}"/>
    <cellStyle name="Standaard 4 7 4 2 2 2 2 2" xfId="9288" xr:uid="{00000000-0005-0000-0000-0000277B0000}"/>
    <cellStyle name="Standaard 4 7 4 2 2 2 2 2 2" xfId="32178" xr:uid="{00000000-0005-0000-0000-0000287B0000}"/>
    <cellStyle name="Standaard 4 7 4 2 2 2 2 3" xfId="13851" xr:uid="{00000000-0005-0000-0000-0000297B0000}"/>
    <cellStyle name="Standaard 4 7 4 2 2 2 2 3 2" xfId="32179" xr:uid="{00000000-0005-0000-0000-00002A7B0000}"/>
    <cellStyle name="Standaard 4 7 4 2 2 2 2 4" xfId="18519" xr:uid="{00000000-0005-0000-0000-00002B7B0000}"/>
    <cellStyle name="Standaard 4 7 4 2 2 2 2 5" xfId="32177" xr:uid="{00000000-0005-0000-0000-00002C7B0000}"/>
    <cellStyle name="Standaard 4 7 4 2 2 2 3" xfId="6957" xr:uid="{00000000-0005-0000-0000-00002D7B0000}"/>
    <cellStyle name="Standaard 4 7 4 2 2 2 3 2" xfId="32180" xr:uid="{00000000-0005-0000-0000-00002E7B0000}"/>
    <cellStyle name="Standaard 4 7 4 2 2 2 4" xfId="13850" xr:uid="{00000000-0005-0000-0000-00002F7B0000}"/>
    <cellStyle name="Standaard 4 7 4 2 2 2 4 2" xfId="32181" xr:uid="{00000000-0005-0000-0000-0000307B0000}"/>
    <cellStyle name="Standaard 4 7 4 2 2 2 5" xfId="18518" xr:uid="{00000000-0005-0000-0000-0000317B0000}"/>
    <cellStyle name="Standaard 4 7 4 2 2 2 6" xfId="32176" xr:uid="{00000000-0005-0000-0000-0000327B0000}"/>
    <cellStyle name="Standaard 4 7 4 2 2 3" xfId="1513" xr:uid="{00000000-0005-0000-0000-0000337B0000}"/>
    <cellStyle name="Standaard 4 7 4 2 2 3 2" xfId="3844" xr:uid="{00000000-0005-0000-0000-0000347B0000}"/>
    <cellStyle name="Standaard 4 7 4 2 2 3 2 2" xfId="8511" xr:uid="{00000000-0005-0000-0000-0000357B0000}"/>
    <cellStyle name="Standaard 4 7 4 2 2 3 2 2 2" xfId="32184" xr:uid="{00000000-0005-0000-0000-0000367B0000}"/>
    <cellStyle name="Standaard 4 7 4 2 2 3 2 3" xfId="13853" xr:uid="{00000000-0005-0000-0000-0000377B0000}"/>
    <cellStyle name="Standaard 4 7 4 2 2 3 2 3 2" xfId="32185" xr:uid="{00000000-0005-0000-0000-0000387B0000}"/>
    <cellStyle name="Standaard 4 7 4 2 2 3 2 4" xfId="18521" xr:uid="{00000000-0005-0000-0000-0000397B0000}"/>
    <cellStyle name="Standaard 4 7 4 2 2 3 2 5" xfId="32183" xr:uid="{00000000-0005-0000-0000-00003A7B0000}"/>
    <cellStyle name="Standaard 4 7 4 2 2 3 3" xfId="6180" xr:uid="{00000000-0005-0000-0000-00003B7B0000}"/>
    <cellStyle name="Standaard 4 7 4 2 2 3 3 2" xfId="32186" xr:uid="{00000000-0005-0000-0000-00003C7B0000}"/>
    <cellStyle name="Standaard 4 7 4 2 2 3 4" xfId="13852" xr:uid="{00000000-0005-0000-0000-00003D7B0000}"/>
    <cellStyle name="Standaard 4 7 4 2 2 3 4 2" xfId="32187" xr:uid="{00000000-0005-0000-0000-00003E7B0000}"/>
    <cellStyle name="Standaard 4 7 4 2 2 3 5" xfId="18520" xr:uid="{00000000-0005-0000-0000-00003F7B0000}"/>
    <cellStyle name="Standaard 4 7 4 2 2 3 6" xfId="32182" xr:uid="{00000000-0005-0000-0000-0000407B0000}"/>
    <cellStyle name="Standaard 4 7 4 2 2 4" xfId="3067" xr:uid="{00000000-0005-0000-0000-0000417B0000}"/>
    <cellStyle name="Standaard 4 7 4 2 2 4 2" xfId="7734" xr:uid="{00000000-0005-0000-0000-0000427B0000}"/>
    <cellStyle name="Standaard 4 7 4 2 2 4 2 2" xfId="32189" xr:uid="{00000000-0005-0000-0000-0000437B0000}"/>
    <cellStyle name="Standaard 4 7 4 2 2 4 3" xfId="13854" xr:uid="{00000000-0005-0000-0000-0000447B0000}"/>
    <cellStyle name="Standaard 4 7 4 2 2 4 3 2" xfId="32190" xr:uid="{00000000-0005-0000-0000-0000457B0000}"/>
    <cellStyle name="Standaard 4 7 4 2 2 4 4" xfId="18522" xr:uid="{00000000-0005-0000-0000-0000467B0000}"/>
    <cellStyle name="Standaard 4 7 4 2 2 4 5" xfId="32188" xr:uid="{00000000-0005-0000-0000-0000477B0000}"/>
    <cellStyle name="Standaard 4 7 4 2 2 5" xfId="5403" xr:uid="{00000000-0005-0000-0000-0000487B0000}"/>
    <cellStyle name="Standaard 4 7 4 2 2 5 2" xfId="32191" xr:uid="{00000000-0005-0000-0000-0000497B0000}"/>
    <cellStyle name="Standaard 4 7 4 2 2 6" xfId="13849" xr:uid="{00000000-0005-0000-0000-00004A7B0000}"/>
    <cellStyle name="Standaard 4 7 4 2 2 6 2" xfId="32192" xr:uid="{00000000-0005-0000-0000-00004B7B0000}"/>
    <cellStyle name="Standaard 4 7 4 2 2 7" xfId="18517" xr:uid="{00000000-0005-0000-0000-00004C7B0000}"/>
    <cellStyle name="Standaard 4 7 4 2 2 8" xfId="32175" xr:uid="{00000000-0005-0000-0000-00004D7B0000}"/>
    <cellStyle name="Standaard 4 7 4 2 3" xfId="1902" xr:uid="{00000000-0005-0000-0000-00004E7B0000}"/>
    <cellStyle name="Standaard 4 7 4 2 3 2" xfId="4233" xr:uid="{00000000-0005-0000-0000-00004F7B0000}"/>
    <cellStyle name="Standaard 4 7 4 2 3 2 2" xfId="8900" xr:uid="{00000000-0005-0000-0000-0000507B0000}"/>
    <cellStyle name="Standaard 4 7 4 2 3 2 2 2" xfId="32195" xr:uid="{00000000-0005-0000-0000-0000517B0000}"/>
    <cellStyle name="Standaard 4 7 4 2 3 2 3" xfId="13856" xr:uid="{00000000-0005-0000-0000-0000527B0000}"/>
    <cellStyle name="Standaard 4 7 4 2 3 2 3 2" xfId="32196" xr:uid="{00000000-0005-0000-0000-0000537B0000}"/>
    <cellStyle name="Standaard 4 7 4 2 3 2 4" xfId="18524" xr:uid="{00000000-0005-0000-0000-0000547B0000}"/>
    <cellStyle name="Standaard 4 7 4 2 3 2 5" xfId="32194" xr:uid="{00000000-0005-0000-0000-0000557B0000}"/>
    <cellStyle name="Standaard 4 7 4 2 3 3" xfId="6569" xr:uid="{00000000-0005-0000-0000-0000567B0000}"/>
    <cellStyle name="Standaard 4 7 4 2 3 3 2" xfId="32197" xr:uid="{00000000-0005-0000-0000-0000577B0000}"/>
    <cellStyle name="Standaard 4 7 4 2 3 4" xfId="13855" xr:uid="{00000000-0005-0000-0000-0000587B0000}"/>
    <cellStyle name="Standaard 4 7 4 2 3 4 2" xfId="32198" xr:uid="{00000000-0005-0000-0000-0000597B0000}"/>
    <cellStyle name="Standaard 4 7 4 2 3 5" xfId="18523" xr:uid="{00000000-0005-0000-0000-00005A7B0000}"/>
    <cellStyle name="Standaard 4 7 4 2 3 6" xfId="32193" xr:uid="{00000000-0005-0000-0000-00005B7B0000}"/>
    <cellStyle name="Standaard 4 7 4 2 4" xfId="1125" xr:uid="{00000000-0005-0000-0000-00005C7B0000}"/>
    <cellStyle name="Standaard 4 7 4 2 4 2" xfId="3456" xr:uid="{00000000-0005-0000-0000-00005D7B0000}"/>
    <cellStyle name="Standaard 4 7 4 2 4 2 2" xfId="8123" xr:uid="{00000000-0005-0000-0000-00005E7B0000}"/>
    <cellStyle name="Standaard 4 7 4 2 4 2 2 2" xfId="32201" xr:uid="{00000000-0005-0000-0000-00005F7B0000}"/>
    <cellStyle name="Standaard 4 7 4 2 4 2 3" xfId="13858" xr:uid="{00000000-0005-0000-0000-0000607B0000}"/>
    <cellStyle name="Standaard 4 7 4 2 4 2 3 2" xfId="32202" xr:uid="{00000000-0005-0000-0000-0000617B0000}"/>
    <cellStyle name="Standaard 4 7 4 2 4 2 4" xfId="18526" xr:uid="{00000000-0005-0000-0000-0000627B0000}"/>
    <cellStyle name="Standaard 4 7 4 2 4 2 5" xfId="32200" xr:uid="{00000000-0005-0000-0000-0000637B0000}"/>
    <cellStyle name="Standaard 4 7 4 2 4 3" xfId="5792" xr:uid="{00000000-0005-0000-0000-0000647B0000}"/>
    <cellStyle name="Standaard 4 7 4 2 4 3 2" xfId="32203" xr:uid="{00000000-0005-0000-0000-0000657B0000}"/>
    <cellStyle name="Standaard 4 7 4 2 4 4" xfId="13857" xr:uid="{00000000-0005-0000-0000-0000667B0000}"/>
    <cellStyle name="Standaard 4 7 4 2 4 4 2" xfId="32204" xr:uid="{00000000-0005-0000-0000-0000677B0000}"/>
    <cellStyle name="Standaard 4 7 4 2 4 5" xfId="18525" xr:uid="{00000000-0005-0000-0000-0000687B0000}"/>
    <cellStyle name="Standaard 4 7 4 2 4 6" xfId="32199" xr:uid="{00000000-0005-0000-0000-0000697B0000}"/>
    <cellStyle name="Standaard 4 7 4 2 5" xfId="2679" xr:uid="{00000000-0005-0000-0000-00006A7B0000}"/>
    <cellStyle name="Standaard 4 7 4 2 5 2" xfId="7346" xr:uid="{00000000-0005-0000-0000-00006B7B0000}"/>
    <cellStyle name="Standaard 4 7 4 2 5 2 2" xfId="32206" xr:uid="{00000000-0005-0000-0000-00006C7B0000}"/>
    <cellStyle name="Standaard 4 7 4 2 5 3" xfId="13859" xr:uid="{00000000-0005-0000-0000-00006D7B0000}"/>
    <cellStyle name="Standaard 4 7 4 2 5 3 2" xfId="32207" xr:uid="{00000000-0005-0000-0000-00006E7B0000}"/>
    <cellStyle name="Standaard 4 7 4 2 5 4" xfId="18527" xr:uid="{00000000-0005-0000-0000-00006F7B0000}"/>
    <cellStyle name="Standaard 4 7 4 2 5 5" xfId="32205" xr:uid="{00000000-0005-0000-0000-0000707B0000}"/>
    <cellStyle name="Standaard 4 7 4 2 6" xfId="5015" xr:uid="{00000000-0005-0000-0000-0000717B0000}"/>
    <cellStyle name="Standaard 4 7 4 2 6 2" xfId="32208" xr:uid="{00000000-0005-0000-0000-0000727B0000}"/>
    <cellStyle name="Standaard 4 7 4 2 7" xfId="13848" xr:uid="{00000000-0005-0000-0000-0000737B0000}"/>
    <cellStyle name="Standaard 4 7 4 2 7 2" xfId="32209" xr:uid="{00000000-0005-0000-0000-0000747B0000}"/>
    <cellStyle name="Standaard 4 7 4 2 8" xfId="18516" xr:uid="{00000000-0005-0000-0000-0000757B0000}"/>
    <cellStyle name="Standaard 4 7 4 2 9" xfId="32174" xr:uid="{00000000-0005-0000-0000-0000767B0000}"/>
    <cellStyle name="Standaard 4 7 4 3" xfId="538" xr:uid="{00000000-0005-0000-0000-0000777B0000}"/>
    <cellStyle name="Standaard 4 7 4 3 2" xfId="2096" xr:uid="{00000000-0005-0000-0000-0000787B0000}"/>
    <cellStyle name="Standaard 4 7 4 3 2 2" xfId="4427" xr:uid="{00000000-0005-0000-0000-0000797B0000}"/>
    <cellStyle name="Standaard 4 7 4 3 2 2 2" xfId="9094" xr:uid="{00000000-0005-0000-0000-00007A7B0000}"/>
    <cellStyle name="Standaard 4 7 4 3 2 2 2 2" xfId="32213" xr:uid="{00000000-0005-0000-0000-00007B7B0000}"/>
    <cellStyle name="Standaard 4 7 4 3 2 2 3" xfId="13862" xr:uid="{00000000-0005-0000-0000-00007C7B0000}"/>
    <cellStyle name="Standaard 4 7 4 3 2 2 3 2" xfId="32214" xr:uid="{00000000-0005-0000-0000-00007D7B0000}"/>
    <cellStyle name="Standaard 4 7 4 3 2 2 4" xfId="18530" xr:uid="{00000000-0005-0000-0000-00007E7B0000}"/>
    <cellStyle name="Standaard 4 7 4 3 2 2 5" xfId="32212" xr:uid="{00000000-0005-0000-0000-00007F7B0000}"/>
    <cellStyle name="Standaard 4 7 4 3 2 3" xfId="6763" xr:uid="{00000000-0005-0000-0000-0000807B0000}"/>
    <cellStyle name="Standaard 4 7 4 3 2 3 2" xfId="32215" xr:uid="{00000000-0005-0000-0000-0000817B0000}"/>
    <cellStyle name="Standaard 4 7 4 3 2 4" xfId="13861" xr:uid="{00000000-0005-0000-0000-0000827B0000}"/>
    <cellStyle name="Standaard 4 7 4 3 2 4 2" xfId="32216" xr:uid="{00000000-0005-0000-0000-0000837B0000}"/>
    <cellStyle name="Standaard 4 7 4 3 2 5" xfId="18529" xr:uid="{00000000-0005-0000-0000-0000847B0000}"/>
    <cellStyle name="Standaard 4 7 4 3 2 6" xfId="32211" xr:uid="{00000000-0005-0000-0000-0000857B0000}"/>
    <cellStyle name="Standaard 4 7 4 3 3" xfId="1319" xr:uid="{00000000-0005-0000-0000-0000867B0000}"/>
    <cellStyle name="Standaard 4 7 4 3 3 2" xfId="3650" xr:uid="{00000000-0005-0000-0000-0000877B0000}"/>
    <cellStyle name="Standaard 4 7 4 3 3 2 2" xfId="8317" xr:uid="{00000000-0005-0000-0000-0000887B0000}"/>
    <cellStyle name="Standaard 4 7 4 3 3 2 2 2" xfId="32219" xr:uid="{00000000-0005-0000-0000-0000897B0000}"/>
    <cellStyle name="Standaard 4 7 4 3 3 2 3" xfId="13864" xr:uid="{00000000-0005-0000-0000-00008A7B0000}"/>
    <cellStyle name="Standaard 4 7 4 3 3 2 3 2" xfId="32220" xr:uid="{00000000-0005-0000-0000-00008B7B0000}"/>
    <cellStyle name="Standaard 4 7 4 3 3 2 4" xfId="18532" xr:uid="{00000000-0005-0000-0000-00008C7B0000}"/>
    <cellStyle name="Standaard 4 7 4 3 3 2 5" xfId="32218" xr:uid="{00000000-0005-0000-0000-00008D7B0000}"/>
    <cellStyle name="Standaard 4 7 4 3 3 3" xfId="5986" xr:uid="{00000000-0005-0000-0000-00008E7B0000}"/>
    <cellStyle name="Standaard 4 7 4 3 3 3 2" xfId="32221" xr:uid="{00000000-0005-0000-0000-00008F7B0000}"/>
    <cellStyle name="Standaard 4 7 4 3 3 4" xfId="13863" xr:uid="{00000000-0005-0000-0000-0000907B0000}"/>
    <cellStyle name="Standaard 4 7 4 3 3 4 2" xfId="32222" xr:uid="{00000000-0005-0000-0000-0000917B0000}"/>
    <cellStyle name="Standaard 4 7 4 3 3 5" xfId="18531" xr:uid="{00000000-0005-0000-0000-0000927B0000}"/>
    <cellStyle name="Standaard 4 7 4 3 3 6" xfId="32217" xr:uid="{00000000-0005-0000-0000-0000937B0000}"/>
    <cellStyle name="Standaard 4 7 4 3 4" xfId="2873" xr:uid="{00000000-0005-0000-0000-0000947B0000}"/>
    <cellStyle name="Standaard 4 7 4 3 4 2" xfId="7540" xr:uid="{00000000-0005-0000-0000-0000957B0000}"/>
    <cellStyle name="Standaard 4 7 4 3 4 2 2" xfId="32224" xr:uid="{00000000-0005-0000-0000-0000967B0000}"/>
    <cellStyle name="Standaard 4 7 4 3 4 3" xfId="13865" xr:uid="{00000000-0005-0000-0000-0000977B0000}"/>
    <cellStyle name="Standaard 4 7 4 3 4 3 2" xfId="32225" xr:uid="{00000000-0005-0000-0000-0000987B0000}"/>
    <cellStyle name="Standaard 4 7 4 3 4 4" xfId="18533" xr:uid="{00000000-0005-0000-0000-0000997B0000}"/>
    <cellStyle name="Standaard 4 7 4 3 4 5" xfId="32223" xr:uid="{00000000-0005-0000-0000-00009A7B0000}"/>
    <cellStyle name="Standaard 4 7 4 3 5" xfId="5209" xr:uid="{00000000-0005-0000-0000-00009B7B0000}"/>
    <cellStyle name="Standaard 4 7 4 3 5 2" xfId="32226" xr:uid="{00000000-0005-0000-0000-00009C7B0000}"/>
    <cellStyle name="Standaard 4 7 4 3 6" xfId="13860" xr:uid="{00000000-0005-0000-0000-00009D7B0000}"/>
    <cellStyle name="Standaard 4 7 4 3 6 2" xfId="32227" xr:uid="{00000000-0005-0000-0000-00009E7B0000}"/>
    <cellStyle name="Standaard 4 7 4 3 7" xfId="18528" xr:uid="{00000000-0005-0000-0000-00009F7B0000}"/>
    <cellStyle name="Standaard 4 7 4 3 8" xfId="32210" xr:uid="{00000000-0005-0000-0000-0000A07B0000}"/>
    <cellStyle name="Standaard 4 7 4 4" xfId="1708" xr:uid="{00000000-0005-0000-0000-0000A17B0000}"/>
    <cellStyle name="Standaard 4 7 4 4 2" xfId="4039" xr:uid="{00000000-0005-0000-0000-0000A27B0000}"/>
    <cellStyle name="Standaard 4 7 4 4 2 2" xfId="8706" xr:uid="{00000000-0005-0000-0000-0000A37B0000}"/>
    <cellStyle name="Standaard 4 7 4 4 2 2 2" xfId="32230" xr:uid="{00000000-0005-0000-0000-0000A47B0000}"/>
    <cellStyle name="Standaard 4 7 4 4 2 3" xfId="13867" xr:uid="{00000000-0005-0000-0000-0000A57B0000}"/>
    <cellStyle name="Standaard 4 7 4 4 2 3 2" xfId="32231" xr:uid="{00000000-0005-0000-0000-0000A67B0000}"/>
    <cellStyle name="Standaard 4 7 4 4 2 4" xfId="18535" xr:uid="{00000000-0005-0000-0000-0000A77B0000}"/>
    <cellStyle name="Standaard 4 7 4 4 2 5" xfId="32229" xr:uid="{00000000-0005-0000-0000-0000A87B0000}"/>
    <cellStyle name="Standaard 4 7 4 4 3" xfId="6375" xr:uid="{00000000-0005-0000-0000-0000A97B0000}"/>
    <cellStyle name="Standaard 4 7 4 4 3 2" xfId="32232" xr:uid="{00000000-0005-0000-0000-0000AA7B0000}"/>
    <cellStyle name="Standaard 4 7 4 4 4" xfId="13866" xr:uid="{00000000-0005-0000-0000-0000AB7B0000}"/>
    <cellStyle name="Standaard 4 7 4 4 4 2" xfId="32233" xr:uid="{00000000-0005-0000-0000-0000AC7B0000}"/>
    <cellStyle name="Standaard 4 7 4 4 5" xfId="18534" xr:uid="{00000000-0005-0000-0000-0000AD7B0000}"/>
    <cellStyle name="Standaard 4 7 4 4 6" xfId="32228" xr:uid="{00000000-0005-0000-0000-0000AE7B0000}"/>
    <cellStyle name="Standaard 4 7 4 5" xfId="931" xr:uid="{00000000-0005-0000-0000-0000AF7B0000}"/>
    <cellStyle name="Standaard 4 7 4 5 2" xfId="3262" xr:uid="{00000000-0005-0000-0000-0000B07B0000}"/>
    <cellStyle name="Standaard 4 7 4 5 2 2" xfId="7929" xr:uid="{00000000-0005-0000-0000-0000B17B0000}"/>
    <cellStyle name="Standaard 4 7 4 5 2 2 2" xfId="32236" xr:uid="{00000000-0005-0000-0000-0000B27B0000}"/>
    <cellStyle name="Standaard 4 7 4 5 2 3" xfId="13869" xr:uid="{00000000-0005-0000-0000-0000B37B0000}"/>
    <cellStyle name="Standaard 4 7 4 5 2 3 2" xfId="32237" xr:uid="{00000000-0005-0000-0000-0000B47B0000}"/>
    <cellStyle name="Standaard 4 7 4 5 2 4" xfId="18537" xr:uid="{00000000-0005-0000-0000-0000B57B0000}"/>
    <cellStyle name="Standaard 4 7 4 5 2 5" xfId="32235" xr:uid="{00000000-0005-0000-0000-0000B67B0000}"/>
    <cellStyle name="Standaard 4 7 4 5 3" xfId="5598" xr:uid="{00000000-0005-0000-0000-0000B77B0000}"/>
    <cellStyle name="Standaard 4 7 4 5 3 2" xfId="32238" xr:uid="{00000000-0005-0000-0000-0000B87B0000}"/>
    <cellStyle name="Standaard 4 7 4 5 4" xfId="13868" xr:uid="{00000000-0005-0000-0000-0000B97B0000}"/>
    <cellStyle name="Standaard 4 7 4 5 4 2" xfId="32239" xr:uid="{00000000-0005-0000-0000-0000BA7B0000}"/>
    <cellStyle name="Standaard 4 7 4 5 5" xfId="18536" xr:uid="{00000000-0005-0000-0000-0000BB7B0000}"/>
    <cellStyle name="Standaard 4 7 4 5 6" xfId="32234" xr:uid="{00000000-0005-0000-0000-0000BC7B0000}"/>
    <cellStyle name="Standaard 4 7 4 6" xfId="2485" xr:uid="{00000000-0005-0000-0000-0000BD7B0000}"/>
    <cellStyle name="Standaard 4 7 4 6 2" xfId="7152" xr:uid="{00000000-0005-0000-0000-0000BE7B0000}"/>
    <cellStyle name="Standaard 4 7 4 6 2 2" xfId="32241" xr:uid="{00000000-0005-0000-0000-0000BF7B0000}"/>
    <cellStyle name="Standaard 4 7 4 6 3" xfId="13870" xr:uid="{00000000-0005-0000-0000-0000C07B0000}"/>
    <cellStyle name="Standaard 4 7 4 6 3 2" xfId="32242" xr:uid="{00000000-0005-0000-0000-0000C17B0000}"/>
    <cellStyle name="Standaard 4 7 4 6 4" xfId="18538" xr:uid="{00000000-0005-0000-0000-0000C27B0000}"/>
    <cellStyle name="Standaard 4 7 4 6 5" xfId="32240" xr:uid="{00000000-0005-0000-0000-0000C37B0000}"/>
    <cellStyle name="Standaard 4 7 4 7" xfId="4821" xr:uid="{00000000-0005-0000-0000-0000C47B0000}"/>
    <cellStyle name="Standaard 4 7 4 7 2" xfId="32243" xr:uid="{00000000-0005-0000-0000-0000C57B0000}"/>
    <cellStyle name="Standaard 4 7 4 8" xfId="13847" xr:uid="{00000000-0005-0000-0000-0000C67B0000}"/>
    <cellStyle name="Standaard 4 7 4 8 2" xfId="32244" xr:uid="{00000000-0005-0000-0000-0000C77B0000}"/>
    <cellStyle name="Standaard 4 7 4 9" xfId="18515" xr:uid="{00000000-0005-0000-0000-0000C87B0000}"/>
    <cellStyle name="Standaard 4 7 5" xfId="298" xr:uid="{00000000-0005-0000-0000-0000C97B0000}"/>
    <cellStyle name="Standaard 4 7 5 2" xfId="689" xr:uid="{00000000-0005-0000-0000-0000CA7B0000}"/>
    <cellStyle name="Standaard 4 7 5 2 2" xfId="2247" xr:uid="{00000000-0005-0000-0000-0000CB7B0000}"/>
    <cellStyle name="Standaard 4 7 5 2 2 2" xfId="4578" xr:uid="{00000000-0005-0000-0000-0000CC7B0000}"/>
    <cellStyle name="Standaard 4 7 5 2 2 2 2" xfId="9245" xr:uid="{00000000-0005-0000-0000-0000CD7B0000}"/>
    <cellStyle name="Standaard 4 7 5 2 2 2 2 2" xfId="32249" xr:uid="{00000000-0005-0000-0000-0000CE7B0000}"/>
    <cellStyle name="Standaard 4 7 5 2 2 2 3" xfId="13874" xr:uid="{00000000-0005-0000-0000-0000CF7B0000}"/>
    <cellStyle name="Standaard 4 7 5 2 2 2 3 2" xfId="32250" xr:uid="{00000000-0005-0000-0000-0000D07B0000}"/>
    <cellStyle name="Standaard 4 7 5 2 2 2 4" xfId="18542" xr:uid="{00000000-0005-0000-0000-0000D17B0000}"/>
    <cellStyle name="Standaard 4 7 5 2 2 2 5" xfId="32248" xr:uid="{00000000-0005-0000-0000-0000D27B0000}"/>
    <cellStyle name="Standaard 4 7 5 2 2 3" xfId="6914" xr:uid="{00000000-0005-0000-0000-0000D37B0000}"/>
    <cellStyle name="Standaard 4 7 5 2 2 3 2" xfId="32251" xr:uid="{00000000-0005-0000-0000-0000D47B0000}"/>
    <cellStyle name="Standaard 4 7 5 2 2 4" xfId="13873" xr:uid="{00000000-0005-0000-0000-0000D57B0000}"/>
    <cellStyle name="Standaard 4 7 5 2 2 4 2" xfId="32252" xr:uid="{00000000-0005-0000-0000-0000D67B0000}"/>
    <cellStyle name="Standaard 4 7 5 2 2 5" xfId="18541" xr:uid="{00000000-0005-0000-0000-0000D77B0000}"/>
    <cellStyle name="Standaard 4 7 5 2 2 6" xfId="32247" xr:uid="{00000000-0005-0000-0000-0000D87B0000}"/>
    <cellStyle name="Standaard 4 7 5 2 3" xfId="1470" xr:uid="{00000000-0005-0000-0000-0000D97B0000}"/>
    <cellStyle name="Standaard 4 7 5 2 3 2" xfId="3801" xr:uid="{00000000-0005-0000-0000-0000DA7B0000}"/>
    <cellStyle name="Standaard 4 7 5 2 3 2 2" xfId="8468" xr:uid="{00000000-0005-0000-0000-0000DB7B0000}"/>
    <cellStyle name="Standaard 4 7 5 2 3 2 2 2" xfId="32255" xr:uid="{00000000-0005-0000-0000-0000DC7B0000}"/>
    <cellStyle name="Standaard 4 7 5 2 3 2 3" xfId="13876" xr:uid="{00000000-0005-0000-0000-0000DD7B0000}"/>
    <cellStyle name="Standaard 4 7 5 2 3 2 3 2" xfId="32256" xr:uid="{00000000-0005-0000-0000-0000DE7B0000}"/>
    <cellStyle name="Standaard 4 7 5 2 3 2 4" xfId="18544" xr:uid="{00000000-0005-0000-0000-0000DF7B0000}"/>
    <cellStyle name="Standaard 4 7 5 2 3 2 5" xfId="32254" xr:uid="{00000000-0005-0000-0000-0000E07B0000}"/>
    <cellStyle name="Standaard 4 7 5 2 3 3" xfId="6137" xr:uid="{00000000-0005-0000-0000-0000E17B0000}"/>
    <cellStyle name="Standaard 4 7 5 2 3 3 2" xfId="32257" xr:uid="{00000000-0005-0000-0000-0000E27B0000}"/>
    <cellStyle name="Standaard 4 7 5 2 3 4" xfId="13875" xr:uid="{00000000-0005-0000-0000-0000E37B0000}"/>
    <cellStyle name="Standaard 4 7 5 2 3 4 2" xfId="32258" xr:uid="{00000000-0005-0000-0000-0000E47B0000}"/>
    <cellStyle name="Standaard 4 7 5 2 3 5" xfId="18543" xr:uid="{00000000-0005-0000-0000-0000E57B0000}"/>
    <cellStyle name="Standaard 4 7 5 2 3 6" xfId="32253" xr:uid="{00000000-0005-0000-0000-0000E67B0000}"/>
    <cellStyle name="Standaard 4 7 5 2 4" xfId="3024" xr:uid="{00000000-0005-0000-0000-0000E77B0000}"/>
    <cellStyle name="Standaard 4 7 5 2 4 2" xfId="7691" xr:uid="{00000000-0005-0000-0000-0000E87B0000}"/>
    <cellStyle name="Standaard 4 7 5 2 4 2 2" xfId="32260" xr:uid="{00000000-0005-0000-0000-0000E97B0000}"/>
    <cellStyle name="Standaard 4 7 5 2 4 3" xfId="13877" xr:uid="{00000000-0005-0000-0000-0000EA7B0000}"/>
    <cellStyle name="Standaard 4 7 5 2 4 3 2" xfId="32261" xr:uid="{00000000-0005-0000-0000-0000EB7B0000}"/>
    <cellStyle name="Standaard 4 7 5 2 4 4" xfId="18545" xr:uid="{00000000-0005-0000-0000-0000EC7B0000}"/>
    <cellStyle name="Standaard 4 7 5 2 4 5" xfId="32259" xr:uid="{00000000-0005-0000-0000-0000ED7B0000}"/>
    <cellStyle name="Standaard 4 7 5 2 5" xfId="5360" xr:uid="{00000000-0005-0000-0000-0000EE7B0000}"/>
    <cellStyle name="Standaard 4 7 5 2 5 2" xfId="32262" xr:uid="{00000000-0005-0000-0000-0000EF7B0000}"/>
    <cellStyle name="Standaard 4 7 5 2 6" xfId="13872" xr:uid="{00000000-0005-0000-0000-0000F07B0000}"/>
    <cellStyle name="Standaard 4 7 5 2 6 2" xfId="32263" xr:uid="{00000000-0005-0000-0000-0000F17B0000}"/>
    <cellStyle name="Standaard 4 7 5 2 7" xfId="18540" xr:uid="{00000000-0005-0000-0000-0000F27B0000}"/>
    <cellStyle name="Standaard 4 7 5 2 8" xfId="32246" xr:uid="{00000000-0005-0000-0000-0000F37B0000}"/>
    <cellStyle name="Standaard 4 7 5 3" xfId="1859" xr:uid="{00000000-0005-0000-0000-0000F47B0000}"/>
    <cellStyle name="Standaard 4 7 5 3 2" xfId="4190" xr:uid="{00000000-0005-0000-0000-0000F57B0000}"/>
    <cellStyle name="Standaard 4 7 5 3 2 2" xfId="8857" xr:uid="{00000000-0005-0000-0000-0000F67B0000}"/>
    <cellStyle name="Standaard 4 7 5 3 2 2 2" xfId="32266" xr:uid="{00000000-0005-0000-0000-0000F77B0000}"/>
    <cellStyle name="Standaard 4 7 5 3 2 3" xfId="13879" xr:uid="{00000000-0005-0000-0000-0000F87B0000}"/>
    <cellStyle name="Standaard 4 7 5 3 2 3 2" xfId="32267" xr:uid="{00000000-0005-0000-0000-0000F97B0000}"/>
    <cellStyle name="Standaard 4 7 5 3 2 4" xfId="18547" xr:uid="{00000000-0005-0000-0000-0000FA7B0000}"/>
    <cellStyle name="Standaard 4 7 5 3 2 5" xfId="32265" xr:uid="{00000000-0005-0000-0000-0000FB7B0000}"/>
    <cellStyle name="Standaard 4 7 5 3 3" xfId="6526" xr:uid="{00000000-0005-0000-0000-0000FC7B0000}"/>
    <cellStyle name="Standaard 4 7 5 3 3 2" xfId="32268" xr:uid="{00000000-0005-0000-0000-0000FD7B0000}"/>
    <cellStyle name="Standaard 4 7 5 3 4" xfId="13878" xr:uid="{00000000-0005-0000-0000-0000FE7B0000}"/>
    <cellStyle name="Standaard 4 7 5 3 4 2" xfId="32269" xr:uid="{00000000-0005-0000-0000-0000FF7B0000}"/>
    <cellStyle name="Standaard 4 7 5 3 5" xfId="18546" xr:uid="{00000000-0005-0000-0000-0000007C0000}"/>
    <cellStyle name="Standaard 4 7 5 3 6" xfId="32264" xr:uid="{00000000-0005-0000-0000-0000017C0000}"/>
    <cellStyle name="Standaard 4 7 5 4" xfId="1082" xr:uid="{00000000-0005-0000-0000-0000027C0000}"/>
    <cellStyle name="Standaard 4 7 5 4 2" xfId="3413" xr:uid="{00000000-0005-0000-0000-0000037C0000}"/>
    <cellStyle name="Standaard 4 7 5 4 2 2" xfId="8080" xr:uid="{00000000-0005-0000-0000-0000047C0000}"/>
    <cellStyle name="Standaard 4 7 5 4 2 2 2" xfId="32272" xr:uid="{00000000-0005-0000-0000-0000057C0000}"/>
    <cellStyle name="Standaard 4 7 5 4 2 3" xfId="13881" xr:uid="{00000000-0005-0000-0000-0000067C0000}"/>
    <cellStyle name="Standaard 4 7 5 4 2 3 2" xfId="32273" xr:uid="{00000000-0005-0000-0000-0000077C0000}"/>
    <cellStyle name="Standaard 4 7 5 4 2 4" xfId="18549" xr:uid="{00000000-0005-0000-0000-0000087C0000}"/>
    <cellStyle name="Standaard 4 7 5 4 2 5" xfId="32271" xr:uid="{00000000-0005-0000-0000-0000097C0000}"/>
    <cellStyle name="Standaard 4 7 5 4 3" xfId="5749" xr:uid="{00000000-0005-0000-0000-00000A7C0000}"/>
    <cellStyle name="Standaard 4 7 5 4 3 2" xfId="32274" xr:uid="{00000000-0005-0000-0000-00000B7C0000}"/>
    <cellStyle name="Standaard 4 7 5 4 4" xfId="13880" xr:uid="{00000000-0005-0000-0000-00000C7C0000}"/>
    <cellStyle name="Standaard 4 7 5 4 4 2" xfId="32275" xr:uid="{00000000-0005-0000-0000-00000D7C0000}"/>
    <cellStyle name="Standaard 4 7 5 4 5" xfId="18548" xr:uid="{00000000-0005-0000-0000-00000E7C0000}"/>
    <cellStyle name="Standaard 4 7 5 4 6" xfId="32270" xr:uid="{00000000-0005-0000-0000-00000F7C0000}"/>
    <cellStyle name="Standaard 4 7 5 5" xfId="2636" xr:uid="{00000000-0005-0000-0000-0000107C0000}"/>
    <cellStyle name="Standaard 4 7 5 5 2" xfId="7303" xr:uid="{00000000-0005-0000-0000-0000117C0000}"/>
    <cellStyle name="Standaard 4 7 5 5 2 2" xfId="32277" xr:uid="{00000000-0005-0000-0000-0000127C0000}"/>
    <cellStyle name="Standaard 4 7 5 5 3" xfId="13882" xr:uid="{00000000-0005-0000-0000-0000137C0000}"/>
    <cellStyle name="Standaard 4 7 5 5 3 2" xfId="32278" xr:uid="{00000000-0005-0000-0000-0000147C0000}"/>
    <cellStyle name="Standaard 4 7 5 5 4" xfId="18550" xr:uid="{00000000-0005-0000-0000-0000157C0000}"/>
    <cellStyle name="Standaard 4 7 5 5 5" xfId="32276" xr:uid="{00000000-0005-0000-0000-0000167C0000}"/>
    <cellStyle name="Standaard 4 7 5 6" xfId="4972" xr:uid="{00000000-0005-0000-0000-0000177C0000}"/>
    <cellStyle name="Standaard 4 7 5 6 2" xfId="32279" xr:uid="{00000000-0005-0000-0000-0000187C0000}"/>
    <cellStyle name="Standaard 4 7 5 7" xfId="13871" xr:uid="{00000000-0005-0000-0000-0000197C0000}"/>
    <cellStyle name="Standaard 4 7 5 7 2" xfId="32280" xr:uid="{00000000-0005-0000-0000-00001A7C0000}"/>
    <cellStyle name="Standaard 4 7 5 8" xfId="18539" xr:uid="{00000000-0005-0000-0000-00001B7C0000}"/>
    <cellStyle name="Standaard 4 7 5 9" xfId="32245" xr:uid="{00000000-0005-0000-0000-00001C7C0000}"/>
    <cellStyle name="Standaard 4 7 6" xfId="495" xr:uid="{00000000-0005-0000-0000-00001D7C0000}"/>
    <cellStyle name="Standaard 4 7 6 2" xfId="2053" xr:uid="{00000000-0005-0000-0000-00001E7C0000}"/>
    <cellStyle name="Standaard 4 7 6 2 2" xfId="4384" xr:uid="{00000000-0005-0000-0000-00001F7C0000}"/>
    <cellStyle name="Standaard 4 7 6 2 2 2" xfId="9051" xr:uid="{00000000-0005-0000-0000-0000207C0000}"/>
    <cellStyle name="Standaard 4 7 6 2 2 2 2" xfId="32284" xr:uid="{00000000-0005-0000-0000-0000217C0000}"/>
    <cellStyle name="Standaard 4 7 6 2 2 3" xfId="13885" xr:uid="{00000000-0005-0000-0000-0000227C0000}"/>
    <cellStyle name="Standaard 4 7 6 2 2 3 2" xfId="32285" xr:uid="{00000000-0005-0000-0000-0000237C0000}"/>
    <cellStyle name="Standaard 4 7 6 2 2 4" xfId="18553" xr:uid="{00000000-0005-0000-0000-0000247C0000}"/>
    <cellStyle name="Standaard 4 7 6 2 2 5" xfId="32283" xr:uid="{00000000-0005-0000-0000-0000257C0000}"/>
    <cellStyle name="Standaard 4 7 6 2 3" xfId="6720" xr:uid="{00000000-0005-0000-0000-0000267C0000}"/>
    <cellStyle name="Standaard 4 7 6 2 3 2" xfId="32286" xr:uid="{00000000-0005-0000-0000-0000277C0000}"/>
    <cellStyle name="Standaard 4 7 6 2 4" xfId="13884" xr:uid="{00000000-0005-0000-0000-0000287C0000}"/>
    <cellStyle name="Standaard 4 7 6 2 4 2" xfId="32287" xr:uid="{00000000-0005-0000-0000-0000297C0000}"/>
    <cellStyle name="Standaard 4 7 6 2 5" xfId="18552" xr:uid="{00000000-0005-0000-0000-00002A7C0000}"/>
    <cellStyle name="Standaard 4 7 6 2 6" xfId="32282" xr:uid="{00000000-0005-0000-0000-00002B7C0000}"/>
    <cellStyle name="Standaard 4 7 6 3" xfId="1276" xr:uid="{00000000-0005-0000-0000-00002C7C0000}"/>
    <cellStyle name="Standaard 4 7 6 3 2" xfId="3607" xr:uid="{00000000-0005-0000-0000-00002D7C0000}"/>
    <cellStyle name="Standaard 4 7 6 3 2 2" xfId="8274" xr:uid="{00000000-0005-0000-0000-00002E7C0000}"/>
    <cellStyle name="Standaard 4 7 6 3 2 2 2" xfId="32290" xr:uid="{00000000-0005-0000-0000-00002F7C0000}"/>
    <cellStyle name="Standaard 4 7 6 3 2 3" xfId="13887" xr:uid="{00000000-0005-0000-0000-0000307C0000}"/>
    <cellStyle name="Standaard 4 7 6 3 2 3 2" xfId="32291" xr:uid="{00000000-0005-0000-0000-0000317C0000}"/>
    <cellStyle name="Standaard 4 7 6 3 2 4" xfId="18555" xr:uid="{00000000-0005-0000-0000-0000327C0000}"/>
    <cellStyle name="Standaard 4 7 6 3 2 5" xfId="32289" xr:uid="{00000000-0005-0000-0000-0000337C0000}"/>
    <cellStyle name="Standaard 4 7 6 3 3" xfId="5943" xr:uid="{00000000-0005-0000-0000-0000347C0000}"/>
    <cellStyle name="Standaard 4 7 6 3 3 2" xfId="32292" xr:uid="{00000000-0005-0000-0000-0000357C0000}"/>
    <cellStyle name="Standaard 4 7 6 3 4" xfId="13886" xr:uid="{00000000-0005-0000-0000-0000367C0000}"/>
    <cellStyle name="Standaard 4 7 6 3 4 2" xfId="32293" xr:uid="{00000000-0005-0000-0000-0000377C0000}"/>
    <cellStyle name="Standaard 4 7 6 3 5" xfId="18554" xr:uid="{00000000-0005-0000-0000-0000387C0000}"/>
    <cellStyle name="Standaard 4 7 6 3 6" xfId="32288" xr:uid="{00000000-0005-0000-0000-0000397C0000}"/>
    <cellStyle name="Standaard 4 7 6 4" xfId="2830" xr:uid="{00000000-0005-0000-0000-00003A7C0000}"/>
    <cellStyle name="Standaard 4 7 6 4 2" xfId="7497" xr:uid="{00000000-0005-0000-0000-00003B7C0000}"/>
    <cellStyle name="Standaard 4 7 6 4 2 2" xfId="32295" xr:uid="{00000000-0005-0000-0000-00003C7C0000}"/>
    <cellStyle name="Standaard 4 7 6 4 3" xfId="13888" xr:uid="{00000000-0005-0000-0000-00003D7C0000}"/>
    <cellStyle name="Standaard 4 7 6 4 3 2" xfId="32296" xr:uid="{00000000-0005-0000-0000-00003E7C0000}"/>
    <cellStyle name="Standaard 4 7 6 4 4" xfId="18556" xr:uid="{00000000-0005-0000-0000-00003F7C0000}"/>
    <cellStyle name="Standaard 4 7 6 4 5" xfId="32294" xr:uid="{00000000-0005-0000-0000-0000407C0000}"/>
    <cellStyle name="Standaard 4 7 6 5" xfId="5166" xr:uid="{00000000-0005-0000-0000-0000417C0000}"/>
    <cellStyle name="Standaard 4 7 6 5 2" xfId="32297" xr:uid="{00000000-0005-0000-0000-0000427C0000}"/>
    <cellStyle name="Standaard 4 7 6 6" xfId="13883" xr:uid="{00000000-0005-0000-0000-0000437C0000}"/>
    <cellStyle name="Standaard 4 7 6 6 2" xfId="32298" xr:uid="{00000000-0005-0000-0000-0000447C0000}"/>
    <cellStyle name="Standaard 4 7 6 7" xfId="18551" xr:uid="{00000000-0005-0000-0000-0000457C0000}"/>
    <cellStyle name="Standaard 4 7 6 8" xfId="32281" xr:uid="{00000000-0005-0000-0000-0000467C0000}"/>
    <cellStyle name="Standaard 4 7 7" xfId="1665" xr:uid="{00000000-0005-0000-0000-0000477C0000}"/>
    <cellStyle name="Standaard 4 7 7 2" xfId="3996" xr:uid="{00000000-0005-0000-0000-0000487C0000}"/>
    <cellStyle name="Standaard 4 7 7 2 2" xfId="8663" xr:uid="{00000000-0005-0000-0000-0000497C0000}"/>
    <cellStyle name="Standaard 4 7 7 2 2 2" xfId="32301" xr:uid="{00000000-0005-0000-0000-00004A7C0000}"/>
    <cellStyle name="Standaard 4 7 7 2 3" xfId="13890" xr:uid="{00000000-0005-0000-0000-00004B7C0000}"/>
    <cellStyle name="Standaard 4 7 7 2 3 2" xfId="32302" xr:uid="{00000000-0005-0000-0000-00004C7C0000}"/>
    <cellStyle name="Standaard 4 7 7 2 4" xfId="18558" xr:uid="{00000000-0005-0000-0000-00004D7C0000}"/>
    <cellStyle name="Standaard 4 7 7 2 5" xfId="32300" xr:uid="{00000000-0005-0000-0000-00004E7C0000}"/>
    <cellStyle name="Standaard 4 7 7 3" xfId="6332" xr:uid="{00000000-0005-0000-0000-00004F7C0000}"/>
    <cellStyle name="Standaard 4 7 7 3 2" xfId="32303" xr:uid="{00000000-0005-0000-0000-0000507C0000}"/>
    <cellStyle name="Standaard 4 7 7 4" xfId="13889" xr:uid="{00000000-0005-0000-0000-0000517C0000}"/>
    <cellStyle name="Standaard 4 7 7 4 2" xfId="32304" xr:uid="{00000000-0005-0000-0000-0000527C0000}"/>
    <cellStyle name="Standaard 4 7 7 5" xfId="18557" xr:uid="{00000000-0005-0000-0000-0000537C0000}"/>
    <cellStyle name="Standaard 4 7 7 6" xfId="32299" xr:uid="{00000000-0005-0000-0000-0000547C0000}"/>
    <cellStyle name="Standaard 4 7 8" xfId="888" xr:uid="{00000000-0005-0000-0000-0000557C0000}"/>
    <cellStyle name="Standaard 4 7 8 2" xfId="3219" xr:uid="{00000000-0005-0000-0000-0000567C0000}"/>
    <cellStyle name="Standaard 4 7 8 2 2" xfId="7886" xr:uid="{00000000-0005-0000-0000-0000577C0000}"/>
    <cellStyle name="Standaard 4 7 8 2 2 2" xfId="32307" xr:uid="{00000000-0005-0000-0000-0000587C0000}"/>
    <cellStyle name="Standaard 4 7 8 2 3" xfId="13892" xr:uid="{00000000-0005-0000-0000-0000597C0000}"/>
    <cellStyle name="Standaard 4 7 8 2 3 2" xfId="32308" xr:uid="{00000000-0005-0000-0000-00005A7C0000}"/>
    <cellStyle name="Standaard 4 7 8 2 4" xfId="18560" xr:uid="{00000000-0005-0000-0000-00005B7C0000}"/>
    <cellStyle name="Standaard 4 7 8 2 5" xfId="32306" xr:uid="{00000000-0005-0000-0000-00005C7C0000}"/>
    <cellStyle name="Standaard 4 7 8 3" xfId="5555" xr:uid="{00000000-0005-0000-0000-00005D7C0000}"/>
    <cellStyle name="Standaard 4 7 8 3 2" xfId="32309" xr:uid="{00000000-0005-0000-0000-00005E7C0000}"/>
    <cellStyle name="Standaard 4 7 8 4" xfId="13891" xr:uid="{00000000-0005-0000-0000-00005F7C0000}"/>
    <cellStyle name="Standaard 4 7 8 4 2" xfId="32310" xr:uid="{00000000-0005-0000-0000-0000607C0000}"/>
    <cellStyle name="Standaard 4 7 8 5" xfId="18559" xr:uid="{00000000-0005-0000-0000-0000617C0000}"/>
    <cellStyle name="Standaard 4 7 8 6" xfId="32305" xr:uid="{00000000-0005-0000-0000-0000627C0000}"/>
    <cellStyle name="Standaard 4 7 9" xfId="2442" xr:uid="{00000000-0005-0000-0000-0000637C0000}"/>
    <cellStyle name="Standaard 4 7 9 2" xfId="7109" xr:uid="{00000000-0005-0000-0000-0000647C0000}"/>
    <cellStyle name="Standaard 4 7 9 2 2" xfId="32312" xr:uid="{00000000-0005-0000-0000-0000657C0000}"/>
    <cellStyle name="Standaard 4 7 9 3" xfId="13893" xr:uid="{00000000-0005-0000-0000-0000667C0000}"/>
    <cellStyle name="Standaard 4 7 9 3 2" xfId="32313" xr:uid="{00000000-0005-0000-0000-0000677C0000}"/>
    <cellStyle name="Standaard 4 7 9 4" xfId="18561" xr:uid="{00000000-0005-0000-0000-0000687C0000}"/>
    <cellStyle name="Standaard 4 7 9 5" xfId="32311" xr:uid="{00000000-0005-0000-0000-0000697C0000}"/>
    <cellStyle name="Standaard 4 8" xfId="105" xr:uid="{00000000-0005-0000-0000-00006A7C0000}"/>
    <cellStyle name="Standaard 4 8 10" xfId="18562" xr:uid="{00000000-0005-0000-0000-00006B7C0000}"/>
    <cellStyle name="Standaard 4 8 11" xfId="32314" xr:uid="{00000000-0005-0000-0000-00006C7C0000}"/>
    <cellStyle name="Standaard 4 8 2" xfId="153" xr:uid="{00000000-0005-0000-0000-00006D7C0000}"/>
    <cellStyle name="Standaard 4 8 2 10" xfId="32315" xr:uid="{00000000-0005-0000-0000-00006E7C0000}"/>
    <cellStyle name="Standaard 4 8 2 2" xfId="347" xr:uid="{00000000-0005-0000-0000-00006F7C0000}"/>
    <cellStyle name="Standaard 4 8 2 2 2" xfId="738" xr:uid="{00000000-0005-0000-0000-0000707C0000}"/>
    <cellStyle name="Standaard 4 8 2 2 2 2" xfId="2296" xr:uid="{00000000-0005-0000-0000-0000717C0000}"/>
    <cellStyle name="Standaard 4 8 2 2 2 2 2" xfId="4627" xr:uid="{00000000-0005-0000-0000-0000727C0000}"/>
    <cellStyle name="Standaard 4 8 2 2 2 2 2 2" xfId="9294" xr:uid="{00000000-0005-0000-0000-0000737C0000}"/>
    <cellStyle name="Standaard 4 8 2 2 2 2 2 2 2" xfId="32320" xr:uid="{00000000-0005-0000-0000-0000747C0000}"/>
    <cellStyle name="Standaard 4 8 2 2 2 2 2 3" xfId="13899" xr:uid="{00000000-0005-0000-0000-0000757C0000}"/>
    <cellStyle name="Standaard 4 8 2 2 2 2 2 3 2" xfId="32321" xr:uid="{00000000-0005-0000-0000-0000767C0000}"/>
    <cellStyle name="Standaard 4 8 2 2 2 2 2 4" xfId="18567" xr:uid="{00000000-0005-0000-0000-0000777C0000}"/>
    <cellStyle name="Standaard 4 8 2 2 2 2 2 5" xfId="32319" xr:uid="{00000000-0005-0000-0000-0000787C0000}"/>
    <cellStyle name="Standaard 4 8 2 2 2 2 3" xfId="6963" xr:uid="{00000000-0005-0000-0000-0000797C0000}"/>
    <cellStyle name="Standaard 4 8 2 2 2 2 3 2" xfId="32322" xr:uid="{00000000-0005-0000-0000-00007A7C0000}"/>
    <cellStyle name="Standaard 4 8 2 2 2 2 4" xfId="13898" xr:uid="{00000000-0005-0000-0000-00007B7C0000}"/>
    <cellStyle name="Standaard 4 8 2 2 2 2 4 2" xfId="32323" xr:uid="{00000000-0005-0000-0000-00007C7C0000}"/>
    <cellStyle name="Standaard 4 8 2 2 2 2 5" xfId="18566" xr:uid="{00000000-0005-0000-0000-00007D7C0000}"/>
    <cellStyle name="Standaard 4 8 2 2 2 2 6" xfId="32318" xr:uid="{00000000-0005-0000-0000-00007E7C0000}"/>
    <cellStyle name="Standaard 4 8 2 2 2 3" xfId="1519" xr:uid="{00000000-0005-0000-0000-00007F7C0000}"/>
    <cellStyle name="Standaard 4 8 2 2 2 3 2" xfId="3850" xr:uid="{00000000-0005-0000-0000-0000807C0000}"/>
    <cellStyle name="Standaard 4 8 2 2 2 3 2 2" xfId="8517" xr:uid="{00000000-0005-0000-0000-0000817C0000}"/>
    <cellStyle name="Standaard 4 8 2 2 2 3 2 2 2" xfId="32326" xr:uid="{00000000-0005-0000-0000-0000827C0000}"/>
    <cellStyle name="Standaard 4 8 2 2 2 3 2 3" xfId="13901" xr:uid="{00000000-0005-0000-0000-0000837C0000}"/>
    <cellStyle name="Standaard 4 8 2 2 2 3 2 3 2" xfId="32327" xr:uid="{00000000-0005-0000-0000-0000847C0000}"/>
    <cellStyle name="Standaard 4 8 2 2 2 3 2 4" xfId="18569" xr:uid="{00000000-0005-0000-0000-0000857C0000}"/>
    <cellStyle name="Standaard 4 8 2 2 2 3 2 5" xfId="32325" xr:uid="{00000000-0005-0000-0000-0000867C0000}"/>
    <cellStyle name="Standaard 4 8 2 2 2 3 3" xfId="6186" xr:uid="{00000000-0005-0000-0000-0000877C0000}"/>
    <cellStyle name="Standaard 4 8 2 2 2 3 3 2" xfId="32328" xr:uid="{00000000-0005-0000-0000-0000887C0000}"/>
    <cellStyle name="Standaard 4 8 2 2 2 3 4" xfId="13900" xr:uid="{00000000-0005-0000-0000-0000897C0000}"/>
    <cellStyle name="Standaard 4 8 2 2 2 3 4 2" xfId="32329" xr:uid="{00000000-0005-0000-0000-00008A7C0000}"/>
    <cellStyle name="Standaard 4 8 2 2 2 3 5" xfId="18568" xr:uid="{00000000-0005-0000-0000-00008B7C0000}"/>
    <cellStyle name="Standaard 4 8 2 2 2 3 6" xfId="32324" xr:uid="{00000000-0005-0000-0000-00008C7C0000}"/>
    <cellStyle name="Standaard 4 8 2 2 2 4" xfId="3073" xr:uid="{00000000-0005-0000-0000-00008D7C0000}"/>
    <cellStyle name="Standaard 4 8 2 2 2 4 2" xfId="7740" xr:uid="{00000000-0005-0000-0000-00008E7C0000}"/>
    <cellStyle name="Standaard 4 8 2 2 2 4 2 2" xfId="32331" xr:uid="{00000000-0005-0000-0000-00008F7C0000}"/>
    <cellStyle name="Standaard 4 8 2 2 2 4 3" xfId="13902" xr:uid="{00000000-0005-0000-0000-0000907C0000}"/>
    <cellStyle name="Standaard 4 8 2 2 2 4 3 2" xfId="32332" xr:uid="{00000000-0005-0000-0000-0000917C0000}"/>
    <cellStyle name="Standaard 4 8 2 2 2 4 4" xfId="18570" xr:uid="{00000000-0005-0000-0000-0000927C0000}"/>
    <cellStyle name="Standaard 4 8 2 2 2 4 5" xfId="32330" xr:uid="{00000000-0005-0000-0000-0000937C0000}"/>
    <cellStyle name="Standaard 4 8 2 2 2 5" xfId="5409" xr:uid="{00000000-0005-0000-0000-0000947C0000}"/>
    <cellStyle name="Standaard 4 8 2 2 2 5 2" xfId="32333" xr:uid="{00000000-0005-0000-0000-0000957C0000}"/>
    <cellStyle name="Standaard 4 8 2 2 2 6" xfId="13897" xr:uid="{00000000-0005-0000-0000-0000967C0000}"/>
    <cellStyle name="Standaard 4 8 2 2 2 6 2" xfId="32334" xr:uid="{00000000-0005-0000-0000-0000977C0000}"/>
    <cellStyle name="Standaard 4 8 2 2 2 7" xfId="18565" xr:uid="{00000000-0005-0000-0000-0000987C0000}"/>
    <cellStyle name="Standaard 4 8 2 2 2 8" xfId="32317" xr:uid="{00000000-0005-0000-0000-0000997C0000}"/>
    <cellStyle name="Standaard 4 8 2 2 3" xfId="1908" xr:uid="{00000000-0005-0000-0000-00009A7C0000}"/>
    <cellStyle name="Standaard 4 8 2 2 3 2" xfId="4239" xr:uid="{00000000-0005-0000-0000-00009B7C0000}"/>
    <cellStyle name="Standaard 4 8 2 2 3 2 2" xfId="8906" xr:uid="{00000000-0005-0000-0000-00009C7C0000}"/>
    <cellStyle name="Standaard 4 8 2 2 3 2 2 2" xfId="32337" xr:uid="{00000000-0005-0000-0000-00009D7C0000}"/>
    <cellStyle name="Standaard 4 8 2 2 3 2 3" xfId="13904" xr:uid="{00000000-0005-0000-0000-00009E7C0000}"/>
    <cellStyle name="Standaard 4 8 2 2 3 2 3 2" xfId="32338" xr:uid="{00000000-0005-0000-0000-00009F7C0000}"/>
    <cellStyle name="Standaard 4 8 2 2 3 2 4" xfId="18572" xr:uid="{00000000-0005-0000-0000-0000A07C0000}"/>
    <cellStyle name="Standaard 4 8 2 2 3 2 5" xfId="32336" xr:uid="{00000000-0005-0000-0000-0000A17C0000}"/>
    <cellStyle name="Standaard 4 8 2 2 3 3" xfId="6575" xr:uid="{00000000-0005-0000-0000-0000A27C0000}"/>
    <cellStyle name="Standaard 4 8 2 2 3 3 2" xfId="32339" xr:uid="{00000000-0005-0000-0000-0000A37C0000}"/>
    <cellStyle name="Standaard 4 8 2 2 3 4" xfId="13903" xr:uid="{00000000-0005-0000-0000-0000A47C0000}"/>
    <cellStyle name="Standaard 4 8 2 2 3 4 2" xfId="32340" xr:uid="{00000000-0005-0000-0000-0000A57C0000}"/>
    <cellStyle name="Standaard 4 8 2 2 3 5" xfId="18571" xr:uid="{00000000-0005-0000-0000-0000A67C0000}"/>
    <cellStyle name="Standaard 4 8 2 2 3 6" xfId="32335" xr:uid="{00000000-0005-0000-0000-0000A77C0000}"/>
    <cellStyle name="Standaard 4 8 2 2 4" xfId="1131" xr:uid="{00000000-0005-0000-0000-0000A87C0000}"/>
    <cellStyle name="Standaard 4 8 2 2 4 2" xfId="3462" xr:uid="{00000000-0005-0000-0000-0000A97C0000}"/>
    <cellStyle name="Standaard 4 8 2 2 4 2 2" xfId="8129" xr:uid="{00000000-0005-0000-0000-0000AA7C0000}"/>
    <cellStyle name="Standaard 4 8 2 2 4 2 2 2" xfId="32343" xr:uid="{00000000-0005-0000-0000-0000AB7C0000}"/>
    <cellStyle name="Standaard 4 8 2 2 4 2 3" xfId="13906" xr:uid="{00000000-0005-0000-0000-0000AC7C0000}"/>
    <cellStyle name="Standaard 4 8 2 2 4 2 3 2" xfId="32344" xr:uid="{00000000-0005-0000-0000-0000AD7C0000}"/>
    <cellStyle name="Standaard 4 8 2 2 4 2 4" xfId="18574" xr:uid="{00000000-0005-0000-0000-0000AE7C0000}"/>
    <cellStyle name="Standaard 4 8 2 2 4 2 5" xfId="32342" xr:uid="{00000000-0005-0000-0000-0000AF7C0000}"/>
    <cellStyle name="Standaard 4 8 2 2 4 3" xfId="5798" xr:uid="{00000000-0005-0000-0000-0000B07C0000}"/>
    <cellStyle name="Standaard 4 8 2 2 4 3 2" xfId="32345" xr:uid="{00000000-0005-0000-0000-0000B17C0000}"/>
    <cellStyle name="Standaard 4 8 2 2 4 4" xfId="13905" xr:uid="{00000000-0005-0000-0000-0000B27C0000}"/>
    <cellStyle name="Standaard 4 8 2 2 4 4 2" xfId="32346" xr:uid="{00000000-0005-0000-0000-0000B37C0000}"/>
    <cellStyle name="Standaard 4 8 2 2 4 5" xfId="18573" xr:uid="{00000000-0005-0000-0000-0000B47C0000}"/>
    <cellStyle name="Standaard 4 8 2 2 4 6" xfId="32341" xr:uid="{00000000-0005-0000-0000-0000B57C0000}"/>
    <cellStyle name="Standaard 4 8 2 2 5" xfId="2685" xr:uid="{00000000-0005-0000-0000-0000B67C0000}"/>
    <cellStyle name="Standaard 4 8 2 2 5 2" xfId="7352" xr:uid="{00000000-0005-0000-0000-0000B77C0000}"/>
    <cellStyle name="Standaard 4 8 2 2 5 2 2" xfId="32348" xr:uid="{00000000-0005-0000-0000-0000B87C0000}"/>
    <cellStyle name="Standaard 4 8 2 2 5 3" xfId="13907" xr:uid="{00000000-0005-0000-0000-0000B97C0000}"/>
    <cellStyle name="Standaard 4 8 2 2 5 3 2" xfId="32349" xr:uid="{00000000-0005-0000-0000-0000BA7C0000}"/>
    <cellStyle name="Standaard 4 8 2 2 5 4" xfId="18575" xr:uid="{00000000-0005-0000-0000-0000BB7C0000}"/>
    <cellStyle name="Standaard 4 8 2 2 5 5" xfId="32347" xr:uid="{00000000-0005-0000-0000-0000BC7C0000}"/>
    <cellStyle name="Standaard 4 8 2 2 6" xfId="5021" xr:uid="{00000000-0005-0000-0000-0000BD7C0000}"/>
    <cellStyle name="Standaard 4 8 2 2 6 2" xfId="32350" xr:uid="{00000000-0005-0000-0000-0000BE7C0000}"/>
    <cellStyle name="Standaard 4 8 2 2 7" xfId="13896" xr:uid="{00000000-0005-0000-0000-0000BF7C0000}"/>
    <cellStyle name="Standaard 4 8 2 2 7 2" xfId="32351" xr:uid="{00000000-0005-0000-0000-0000C07C0000}"/>
    <cellStyle name="Standaard 4 8 2 2 8" xfId="18564" xr:uid="{00000000-0005-0000-0000-0000C17C0000}"/>
    <cellStyle name="Standaard 4 8 2 2 9" xfId="32316" xr:uid="{00000000-0005-0000-0000-0000C27C0000}"/>
    <cellStyle name="Standaard 4 8 2 3" xfId="544" xr:uid="{00000000-0005-0000-0000-0000C37C0000}"/>
    <cellStyle name="Standaard 4 8 2 3 2" xfId="2102" xr:uid="{00000000-0005-0000-0000-0000C47C0000}"/>
    <cellStyle name="Standaard 4 8 2 3 2 2" xfId="4433" xr:uid="{00000000-0005-0000-0000-0000C57C0000}"/>
    <cellStyle name="Standaard 4 8 2 3 2 2 2" xfId="9100" xr:uid="{00000000-0005-0000-0000-0000C67C0000}"/>
    <cellStyle name="Standaard 4 8 2 3 2 2 2 2" xfId="32355" xr:uid="{00000000-0005-0000-0000-0000C77C0000}"/>
    <cellStyle name="Standaard 4 8 2 3 2 2 3" xfId="13910" xr:uid="{00000000-0005-0000-0000-0000C87C0000}"/>
    <cellStyle name="Standaard 4 8 2 3 2 2 3 2" xfId="32356" xr:uid="{00000000-0005-0000-0000-0000C97C0000}"/>
    <cellStyle name="Standaard 4 8 2 3 2 2 4" xfId="18578" xr:uid="{00000000-0005-0000-0000-0000CA7C0000}"/>
    <cellStyle name="Standaard 4 8 2 3 2 2 5" xfId="32354" xr:uid="{00000000-0005-0000-0000-0000CB7C0000}"/>
    <cellStyle name="Standaard 4 8 2 3 2 3" xfId="6769" xr:uid="{00000000-0005-0000-0000-0000CC7C0000}"/>
    <cellStyle name="Standaard 4 8 2 3 2 3 2" xfId="32357" xr:uid="{00000000-0005-0000-0000-0000CD7C0000}"/>
    <cellStyle name="Standaard 4 8 2 3 2 4" xfId="13909" xr:uid="{00000000-0005-0000-0000-0000CE7C0000}"/>
    <cellStyle name="Standaard 4 8 2 3 2 4 2" xfId="32358" xr:uid="{00000000-0005-0000-0000-0000CF7C0000}"/>
    <cellStyle name="Standaard 4 8 2 3 2 5" xfId="18577" xr:uid="{00000000-0005-0000-0000-0000D07C0000}"/>
    <cellStyle name="Standaard 4 8 2 3 2 6" xfId="32353" xr:uid="{00000000-0005-0000-0000-0000D17C0000}"/>
    <cellStyle name="Standaard 4 8 2 3 3" xfId="1325" xr:uid="{00000000-0005-0000-0000-0000D27C0000}"/>
    <cellStyle name="Standaard 4 8 2 3 3 2" xfId="3656" xr:uid="{00000000-0005-0000-0000-0000D37C0000}"/>
    <cellStyle name="Standaard 4 8 2 3 3 2 2" xfId="8323" xr:uid="{00000000-0005-0000-0000-0000D47C0000}"/>
    <cellStyle name="Standaard 4 8 2 3 3 2 2 2" xfId="32361" xr:uid="{00000000-0005-0000-0000-0000D57C0000}"/>
    <cellStyle name="Standaard 4 8 2 3 3 2 3" xfId="13912" xr:uid="{00000000-0005-0000-0000-0000D67C0000}"/>
    <cellStyle name="Standaard 4 8 2 3 3 2 3 2" xfId="32362" xr:uid="{00000000-0005-0000-0000-0000D77C0000}"/>
    <cellStyle name="Standaard 4 8 2 3 3 2 4" xfId="18580" xr:uid="{00000000-0005-0000-0000-0000D87C0000}"/>
    <cellStyle name="Standaard 4 8 2 3 3 2 5" xfId="32360" xr:uid="{00000000-0005-0000-0000-0000D97C0000}"/>
    <cellStyle name="Standaard 4 8 2 3 3 3" xfId="5992" xr:uid="{00000000-0005-0000-0000-0000DA7C0000}"/>
    <cellStyle name="Standaard 4 8 2 3 3 3 2" xfId="32363" xr:uid="{00000000-0005-0000-0000-0000DB7C0000}"/>
    <cellStyle name="Standaard 4 8 2 3 3 4" xfId="13911" xr:uid="{00000000-0005-0000-0000-0000DC7C0000}"/>
    <cellStyle name="Standaard 4 8 2 3 3 4 2" xfId="32364" xr:uid="{00000000-0005-0000-0000-0000DD7C0000}"/>
    <cellStyle name="Standaard 4 8 2 3 3 5" xfId="18579" xr:uid="{00000000-0005-0000-0000-0000DE7C0000}"/>
    <cellStyle name="Standaard 4 8 2 3 3 6" xfId="32359" xr:uid="{00000000-0005-0000-0000-0000DF7C0000}"/>
    <cellStyle name="Standaard 4 8 2 3 4" xfId="2879" xr:uid="{00000000-0005-0000-0000-0000E07C0000}"/>
    <cellStyle name="Standaard 4 8 2 3 4 2" xfId="7546" xr:uid="{00000000-0005-0000-0000-0000E17C0000}"/>
    <cellStyle name="Standaard 4 8 2 3 4 2 2" xfId="32366" xr:uid="{00000000-0005-0000-0000-0000E27C0000}"/>
    <cellStyle name="Standaard 4 8 2 3 4 3" xfId="13913" xr:uid="{00000000-0005-0000-0000-0000E37C0000}"/>
    <cellStyle name="Standaard 4 8 2 3 4 3 2" xfId="32367" xr:uid="{00000000-0005-0000-0000-0000E47C0000}"/>
    <cellStyle name="Standaard 4 8 2 3 4 4" xfId="18581" xr:uid="{00000000-0005-0000-0000-0000E57C0000}"/>
    <cellStyle name="Standaard 4 8 2 3 4 5" xfId="32365" xr:uid="{00000000-0005-0000-0000-0000E67C0000}"/>
    <cellStyle name="Standaard 4 8 2 3 5" xfId="5215" xr:uid="{00000000-0005-0000-0000-0000E77C0000}"/>
    <cellStyle name="Standaard 4 8 2 3 5 2" xfId="32368" xr:uid="{00000000-0005-0000-0000-0000E87C0000}"/>
    <cellStyle name="Standaard 4 8 2 3 6" xfId="13908" xr:uid="{00000000-0005-0000-0000-0000E97C0000}"/>
    <cellStyle name="Standaard 4 8 2 3 6 2" xfId="32369" xr:uid="{00000000-0005-0000-0000-0000EA7C0000}"/>
    <cellStyle name="Standaard 4 8 2 3 7" xfId="18576" xr:uid="{00000000-0005-0000-0000-0000EB7C0000}"/>
    <cellStyle name="Standaard 4 8 2 3 8" xfId="32352" xr:uid="{00000000-0005-0000-0000-0000EC7C0000}"/>
    <cellStyle name="Standaard 4 8 2 4" xfId="1714" xr:uid="{00000000-0005-0000-0000-0000ED7C0000}"/>
    <cellStyle name="Standaard 4 8 2 4 2" xfId="4045" xr:uid="{00000000-0005-0000-0000-0000EE7C0000}"/>
    <cellStyle name="Standaard 4 8 2 4 2 2" xfId="8712" xr:uid="{00000000-0005-0000-0000-0000EF7C0000}"/>
    <cellStyle name="Standaard 4 8 2 4 2 2 2" xfId="32372" xr:uid="{00000000-0005-0000-0000-0000F07C0000}"/>
    <cellStyle name="Standaard 4 8 2 4 2 3" xfId="13915" xr:uid="{00000000-0005-0000-0000-0000F17C0000}"/>
    <cellStyle name="Standaard 4 8 2 4 2 3 2" xfId="32373" xr:uid="{00000000-0005-0000-0000-0000F27C0000}"/>
    <cellStyle name="Standaard 4 8 2 4 2 4" xfId="18583" xr:uid="{00000000-0005-0000-0000-0000F37C0000}"/>
    <cellStyle name="Standaard 4 8 2 4 2 5" xfId="32371" xr:uid="{00000000-0005-0000-0000-0000F47C0000}"/>
    <cellStyle name="Standaard 4 8 2 4 3" xfId="6381" xr:uid="{00000000-0005-0000-0000-0000F57C0000}"/>
    <cellStyle name="Standaard 4 8 2 4 3 2" xfId="32374" xr:uid="{00000000-0005-0000-0000-0000F67C0000}"/>
    <cellStyle name="Standaard 4 8 2 4 4" xfId="13914" xr:uid="{00000000-0005-0000-0000-0000F77C0000}"/>
    <cellStyle name="Standaard 4 8 2 4 4 2" xfId="32375" xr:uid="{00000000-0005-0000-0000-0000F87C0000}"/>
    <cellStyle name="Standaard 4 8 2 4 5" xfId="18582" xr:uid="{00000000-0005-0000-0000-0000F97C0000}"/>
    <cellStyle name="Standaard 4 8 2 4 6" xfId="32370" xr:uid="{00000000-0005-0000-0000-0000FA7C0000}"/>
    <cellStyle name="Standaard 4 8 2 5" xfId="937" xr:uid="{00000000-0005-0000-0000-0000FB7C0000}"/>
    <cellStyle name="Standaard 4 8 2 5 2" xfId="3268" xr:uid="{00000000-0005-0000-0000-0000FC7C0000}"/>
    <cellStyle name="Standaard 4 8 2 5 2 2" xfId="7935" xr:uid="{00000000-0005-0000-0000-0000FD7C0000}"/>
    <cellStyle name="Standaard 4 8 2 5 2 2 2" xfId="32378" xr:uid="{00000000-0005-0000-0000-0000FE7C0000}"/>
    <cellStyle name="Standaard 4 8 2 5 2 3" xfId="13917" xr:uid="{00000000-0005-0000-0000-0000FF7C0000}"/>
    <cellStyle name="Standaard 4 8 2 5 2 3 2" xfId="32379" xr:uid="{00000000-0005-0000-0000-0000007D0000}"/>
    <cellStyle name="Standaard 4 8 2 5 2 4" xfId="18585" xr:uid="{00000000-0005-0000-0000-0000017D0000}"/>
    <cellStyle name="Standaard 4 8 2 5 2 5" xfId="32377" xr:uid="{00000000-0005-0000-0000-0000027D0000}"/>
    <cellStyle name="Standaard 4 8 2 5 3" xfId="5604" xr:uid="{00000000-0005-0000-0000-0000037D0000}"/>
    <cellStyle name="Standaard 4 8 2 5 3 2" xfId="32380" xr:uid="{00000000-0005-0000-0000-0000047D0000}"/>
    <cellStyle name="Standaard 4 8 2 5 4" xfId="13916" xr:uid="{00000000-0005-0000-0000-0000057D0000}"/>
    <cellStyle name="Standaard 4 8 2 5 4 2" xfId="32381" xr:uid="{00000000-0005-0000-0000-0000067D0000}"/>
    <cellStyle name="Standaard 4 8 2 5 5" xfId="18584" xr:uid="{00000000-0005-0000-0000-0000077D0000}"/>
    <cellStyle name="Standaard 4 8 2 5 6" xfId="32376" xr:uid="{00000000-0005-0000-0000-0000087D0000}"/>
    <cellStyle name="Standaard 4 8 2 6" xfId="2491" xr:uid="{00000000-0005-0000-0000-0000097D0000}"/>
    <cellStyle name="Standaard 4 8 2 6 2" xfId="7158" xr:uid="{00000000-0005-0000-0000-00000A7D0000}"/>
    <cellStyle name="Standaard 4 8 2 6 2 2" xfId="32383" xr:uid="{00000000-0005-0000-0000-00000B7D0000}"/>
    <cellStyle name="Standaard 4 8 2 6 3" xfId="13918" xr:uid="{00000000-0005-0000-0000-00000C7D0000}"/>
    <cellStyle name="Standaard 4 8 2 6 3 2" xfId="32384" xr:uid="{00000000-0005-0000-0000-00000D7D0000}"/>
    <cellStyle name="Standaard 4 8 2 6 4" xfId="18586" xr:uid="{00000000-0005-0000-0000-00000E7D0000}"/>
    <cellStyle name="Standaard 4 8 2 6 5" xfId="32382" xr:uid="{00000000-0005-0000-0000-00000F7D0000}"/>
    <cellStyle name="Standaard 4 8 2 7" xfId="4827" xr:uid="{00000000-0005-0000-0000-0000107D0000}"/>
    <cellStyle name="Standaard 4 8 2 7 2" xfId="32385" xr:uid="{00000000-0005-0000-0000-0000117D0000}"/>
    <cellStyle name="Standaard 4 8 2 8" xfId="13895" xr:uid="{00000000-0005-0000-0000-0000127D0000}"/>
    <cellStyle name="Standaard 4 8 2 8 2" xfId="32386" xr:uid="{00000000-0005-0000-0000-0000137D0000}"/>
    <cellStyle name="Standaard 4 8 2 9" xfId="18563" xr:uid="{00000000-0005-0000-0000-0000147D0000}"/>
    <cellStyle name="Standaard 4 8 3" xfId="301" xr:uid="{00000000-0005-0000-0000-0000157D0000}"/>
    <cellStyle name="Standaard 4 8 3 2" xfId="692" xr:uid="{00000000-0005-0000-0000-0000167D0000}"/>
    <cellStyle name="Standaard 4 8 3 2 2" xfId="2250" xr:uid="{00000000-0005-0000-0000-0000177D0000}"/>
    <cellStyle name="Standaard 4 8 3 2 2 2" xfId="4581" xr:uid="{00000000-0005-0000-0000-0000187D0000}"/>
    <cellStyle name="Standaard 4 8 3 2 2 2 2" xfId="9248" xr:uid="{00000000-0005-0000-0000-0000197D0000}"/>
    <cellStyle name="Standaard 4 8 3 2 2 2 2 2" xfId="32391" xr:uid="{00000000-0005-0000-0000-00001A7D0000}"/>
    <cellStyle name="Standaard 4 8 3 2 2 2 3" xfId="13922" xr:uid="{00000000-0005-0000-0000-00001B7D0000}"/>
    <cellStyle name="Standaard 4 8 3 2 2 2 3 2" xfId="32392" xr:uid="{00000000-0005-0000-0000-00001C7D0000}"/>
    <cellStyle name="Standaard 4 8 3 2 2 2 4" xfId="18590" xr:uid="{00000000-0005-0000-0000-00001D7D0000}"/>
    <cellStyle name="Standaard 4 8 3 2 2 2 5" xfId="32390" xr:uid="{00000000-0005-0000-0000-00001E7D0000}"/>
    <cellStyle name="Standaard 4 8 3 2 2 3" xfId="6917" xr:uid="{00000000-0005-0000-0000-00001F7D0000}"/>
    <cellStyle name="Standaard 4 8 3 2 2 3 2" xfId="32393" xr:uid="{00000000-0005-0000-0000-0000207D0000}"/>
    <cellStyle name="Standaard 4 8 3 2 2 4" xfId="13921" xr:uid="{00000000-0005-0000-0000-0000217D0000}"/>
    <cellStyle name="Standaard 4 8 3 2 2 4 2" xfId="32394" xr:uid="{00000000-0005-0000-0000-0000227D0000}"/>
    <cellStyle name="Standaard 4 8 3 2 2 5" xfId="18589" xr:uid="{00000000-0005-0000-0000-0000237D0000}"/>
    <cellStyle name="Standaard 4 8 3 2 2 6" xfId="32389" xr:uid="{00000000-0005-0000-0000-0000247D0000}"/>
    <cellStyle name="Standaard 4 8 3 2 3" xfId="1473" xr:uid="{00000000-0005-0000-0000-0000257D0000}"/>
    <cellStyle name="Standaard 4 8 3 2 3 2" xfId="3804" xr:uid="{00000000-0005-0000-0000-0000267D0000}"/>
    <cellStyle name="Standaard 4 8 3 2 3 2 2" xfId="8471" xr:uid="{00000000-0005-0000-0000-0000277D0000}"/>
    <cellStyle name="Standaard 4 8 3 2 3 2 2 2" xfId="32397" xr:uid="{00000000-0005-0000-0000-0000287D0000}"/>
    <cellStyle name="Standaard 4 8 3 2 3 2 3" xfId="13924" xr:uid="{00000000-0005-0000-0000-0000297D0000}"/>
    <cellStyle name="Standaard 4 8 3 2 3 2 3 2" xfId="32398" xr:uid="{00000000-0005-0000-0000-00002A7D0000}"/>
    <cellStyle name="Standaard 4 8 3 2 3 2 4" xfId="18592" xr:uid="{00000000-0005-0000-0000-00002B7D0000}"/>
    <cellStyle name="Standaard 4 8 3 2 3 2 5" xfId="32396" xr:uid="{00000000-0005-0000-0000-00002C7D0000}"/>
    <cellStyle name="Standaard 4 8 3 2 3 3" xfId="6140" xr:uid="{00000000-0005-0000-0000-00002D7D0000}"/>
    <cellStyle name="Standaard 4 8 3 2 3 3 2" xfId="32399" xr:uid="{00000000-0005-0000-0000-00002E7D0000}"/>
    <cellStyle name="Standaard 4 8 3 2 3 4" xfId="13923" xr:uid="{00000000-0005-0000-0000-00002F7D0000}"/>
    <cellStyle name="Standaard 4 8 3 2 3 4 2" xfId="32400" xr:uid="{00000000-0005-0000-0000-0000307D0000}"/>
    <cellStyle name="Standaard 4 8 3 2 3 5" xfId="18591" xr:uid="{00000000-0005-0000-0000-0000317D0000}"/>
    <cellStyle name="Standaard 4 8 3 2 3 6" xfId="32395" xr:uid="{00000000-0005-0000-0000-0000327D0000}"/>
    <cellStyle name="Standaard 4 8 3 2 4" xfId="3027" xr:uid="{00000000-0005-0000-0000-0000337D0000}"/>
    <cellStyle name="Standaard 4 8 3 2 4 2" xfId="7694" xr:uid="{00000000-0005-0000-0000-0000347D0000}"/>
    <cellStyle name="Standaard 4 8 3 2 4 2 2" xfId="32402" xr:uid="{00000000-0005-0000-0000-0000357D0000}"/>
    <cellStyle name="Standaard 4 8 3 2 4 3" xfId="13925" xr:uid="{00000000-0005-0000-0000-0000367D0000}"/>
    <cellStyle name="Standaard 4 8 3 2 4 3 2" xfId="32403" xr:uid="{00000000-0005-0000-0000-0000377D0000}"/>
    <cellStyle name="Standaard 4 8 3 2 4 4" xfId="18593" xr:uid="{00000000-0005-0000-0000-0000387D0000}"/>
    <cellStyle name="Standaard 4 8 3 2 4 5" xfId="32401" xr:uid="{00000000-0005-0000-0000-0000397D0000}"/>
    <cellStyle name="Standaard 4 8 3 2 5" xfId="5363" xr:uid="{00000000-0005-0000-0000-00003A7D0000}"/>
    <cellStyle name="Standaard 4 8 3 2 5 2" xfId="32404" xr:uid="{00000000-0005-0000-0000-00003B7D0000}"/>
    <cellStyle name="Standaard 4 8 3 2 6" xfId="13920" xr:uid="{00000000-0005-0000-0000-00003C7D0000}"/>
    <cellStyle name="Standaard 4 8 3 2 6 2" xfId="32405" xr:uid="{00000000-0005-0000-0000-00003D7D0000}"/>
    <cellStyle name="Standaard 4 8 3 2 7" xfId="18588" xr:uid="{00000000-0005-0000-0000-00003E7D0000}"/>
    <cellStyle name="Standaard 4 8 3 2 8" xfId="32388" xr:uid="{00000000-0005-0000-0000-00003F7D0000}"/>
    <cellStyle name="Standaard 4 8 3 3" xfId="1862" xr:uid="{00000000-0005-0000-0000-0000407D0000}"/>
    <cellStyle name="Standaard 4 8 3 3 2" xfId="4193" xr:uid="{00000000-0005-0000-0000-0000417D0000}"/>
    <cellStyle name="Standaard 4 8 3 3 2 2" xfId="8860" xr:uid="{00000000-0005-0000-0000-0000427D0000}"/>
    <cellStyle name="Standaard 4 8 3 3 2 2 2" xfId="32408" xr:uid="{00000000-0005-0000-0000-0000437D0000}"/>
    <cellStyle name="Standaard 4 8 3 3 2 3" xfId="13927" xr:uid="{00000000-0005-0000-0000-0000447D0000}"/>
    <cellStyle name="Standaard 4 8 3 3 2 3 2" xfId="32409" xr:uid="{00000000-0005-0000-0000-0000457D0000}"/>
    <cellStyle name="Standaard 4 8 3 3 2 4" xfId="18595" xr:uid="{00000000-0005-0000-0000-0000467D0000}"/>
    <cellStyle name="Standaard 4 8 3 3 2 5" xfId="32407" xr:uid="{00000000-0005-0000-0000-0000477D0000}"/>
    <cellStyle name="Standaard 4 8 3 3 3" xfId="6529" xr:uid="{00000000-0005-0000-0000-0000487D0000}"/>
    <cellStyle name="Standaard 4 8 3 3 3 2" xfId="32410" xr:uid="{00000000-0005-0000-0000-0000497D0000}"/>
    <cellStyle name="Standaard 4 8 3 3 4" xfId="13926" xr:uid="{00000000-0005-0000-0000-00004A7D0000}"/>
    <cellStyle name="Standaard 4 8 3 3 4 2" xfId="32411" xr:uid="{00000000-0005-0000-0000-00004B7D0000}"/>
    <cellStyle name="Standaard 4 8 3 3 5" xfId="18594" xr:uid="{00000000-0005-0000-0000-00004C7D0000}"/>
    <cellStyle name="Standaard 4 8 3 3 6" xfId="32406" xr:uid="{00000000-0005-0000-0000-00004D7D0000}"/>
    <cellStyle name="Standaard 4 8 3 4" xfId="1085" xr:uid="{00000000-0005-0000-0000-00004E7D0000}"/>
    <cellStyle name="Standaard 4 8 3 4 2" xfId="3416" xr:uid="{00000000-0005-0000-0000-00004F7D0000}"/>
    <cellStyle name="Standaard 4 8 3 4 2 2" xfId="8083" xr:uid="{00000000-0005-0000-0000-0000507D0000}"/>
    <cellStyle name="Standaard 4 8 3 4 2 2 2" xfId="32414" xr:uid="{00000000-0005-0000-0000-0000517D0000}"/>
    <cellStyle name="Standaard 4 8 3 4 2 3" xfId="13929" xr:uid="{00000000-0005-0000-0000-0000527D0000}"/>
    <cellStyle name="Standaard 4 8 3 4 2 3 2" xfId="32415" xr:uid="{00000000-0005-0000-0000-0000537D0000}"/>
    <cellStyle name="Standaard 4 8 3 4 2 4" xfId="18597" xr:uid="{00000000-0005-0000-0000-0000547D0000}"/>
    <cellStyle name="Standaard 4 8 3 4 2 5" xfId="32413" xr:uid="{00000000-0005-0000-0000-0000557D0000}"/>
    <cellStyle name="Standaard 4 8 3 4 3" xfId="5752" xr:uid="{00000000-0005-0000-0000-0000567D0000}"/>
    <cellStyle name="Standaard 4 8 3 4 3 2" xfId="32416" xr:uid="{00000000-0005-0000-0000-0000577D0000}"/>
    <cellStyle name="Standaard 4 8 3 4 4" xfId="13928" xr:uid="{00000000-0005-0000-0000-0000587D0000}"/>
    <cellStyle name="Standaard 4 8 3 4 4 2" xfId="32417" xr:uid="{00000000-0005-0000-0000-0000597D0000}"/>
    <cellStyle name="Standaard 4 8 3 4 5" xfId="18596" xr:uid="{00000000-0005-0000-0000-00005A7D0000}"/>
    <cellStyle name="Standaard 4 8 3 4 6" xfId="32412" xr:uid="{00000000-0005-0000-0000-00005B7D0000}"/>
    <cellStyle name="Standaard 4 8 3 5" xfId="2639" xr:uid="{00000000-0005-0000-0000-00005C7D0000}"/>
    <cellStyle name="Standaard 4 8 3 5 2" xfId="7306" xr:uid="{00000000-0005-0000-0000-00005D7D0000}"/>
    <cellStyle name="Standaard 4 8 3 5 2 2" xfId="32419" xr:uid="{00000000-0005-0000-0000-00005E7D0000}"/>
    <cellStyle name="Standaard 4 8 3 5 3" xfId="13930" xr:uid="{00000000-0005-0000-0000-00005F7D0000}"/>
    <cellStyle name="Standaard 4 8 3 5 3 2" xfId="32420" xr:uid="{00000000-0005-0000-0000-0000607D0000}"/>
    <cellStyle name="Standaard 4 8 3 5 4" xfId="18598" xr:uid="{00000000-0005-0000-0000-0000617D0000}"/>
    <cellStyle name="Standaard 4 8 3 5 5" xfId="32418" xr:uid="{00000000-0005-0000-0000-0000627D0000}"/>
    <cellStyle name="Standaard 4 8 3 6" xfId="4975" xr:uid="{00000000-0005-0000-0000-0000637D0000}"/>
    <cellStyle name="Standaard 4 8 3 6 2" xfId="32421" xr:uid="{00000000-0005-0000-0000-0000647D0000}"/>
    <cellStyle name="Standaard 4 8 3 7" xfId="13919" xr:uid="{00000000-0005-0000-0000-0000657D0000}"/>
    <cellStyle name="Standaard 4 8 3 7 2" xfId="32422" xr:uid="{00000000-0005-0000-0000-0000667D0000}"/>
    <cellStyle name="Standaard 4 8 3 8" xfId="18587" xr:uid="{00000000-0005-0000-0000-0000677D0000}"/>
    <cellStyle name="Standaard 4 8 3 9" xfId="32387" xr:uid="{00000000-0005-0000-0000-0000687D0000}"/>
    <cellStyle name="Standaard 4 8 4" xfId="498" xr:uid="{00000000-0005-0000-0000-0000697D0000}"/>
    <cellStyle name="Standaard 4 8 4 2" xfId="2056" xr:uid="{00000000-0005-0000-0000-00006A7D0000}"/>
    <cellStyle name="Standaard 4 8 4 2 2" xfId="4387" xr:uid="{00000000-0005-0000-0000-00006B7D0000}"/>
    <cellStyle name="Standaard 4 8 4 2 2 2" xfId="9054" xr:uid="{00000000-0005-0000-0000-00006C7D0000}"/>
    <cellStyle name="Standaard 4 8 4 2 2 2 2" xfId="32426" xr:uid="{00000000-0005-0000-0000-00006D7D0000}"/>
    <cellStyle name="Standaard 4 8 4 2 2 3" xfId="13933" xr:uid="{00000000-0005-0000-0000-00006E7D0000}"/>
    <cellStyle name="Standaard 4 8 4 2 2 3 2" xfId="32427" xr:uid="{00000000-0005-0000-0000-00006F7D0000}"/>
    <cellStyle name="Standaard 4 8 4 2 2 4" xfId="18601" xr:uid="{00000000-0005-0000-0000-0000707D0000}"/>
    <cellStyle name="Standaard 4 8 4 2 2 5" xfId="32425" xr:uid="{00000000-0005-0000-0000-0000717D0000}"/>
    <cellStyle name="Standaard 4 8 4 2 3" xfId="6723" xr:uid="{00000000-0005-0000-0000-0000727D0000}"/>
    <cellStyle name="Standaard 4 8 4 2 3 2" xfId="32428" xr:uid="{00000000-0005-0000-0000-0000737D0000}"/>
    <cellStyle name="Standaard 4 8 4 2 4" xfId="13932" xr:uid="{00000000-0005-0000-0000-0000747D0000}"/>
    <cellStyle name="Standaard 4 8 4 2 4 2" xfId="32429" xr:uid="{00000000-0005-0000-0000-0000757D0000}"/>
    <cellStyle name="Standaard 4 8 4 2 5" xfId="18600" xr:uid="{00000000-0005-0000-0000-0000767D0000}"/>
    <cellStyle name="Standaard 4 8 4 2 6" xfId="32424" xr:uid="{00000000-0005-0000-0000-0000777D0000}"/>
    <cellStyle name="Standaard 4 8 4 3" xfId="1279" xr:uid="{00000000-0005-0000-0000-0000787D0000}"/>
    <cellStyle name="Standaard 4 8 4 3 2" xfId="3610" xr:uid="{00000000-0005-0000-0000-0000797D0000}"/>
    <cellStyle name="Standaard 4 8 4 3 2 2" xfId="8277" xr:uid="{00000000-0005-0000-0000-00007A7D0000}"/>
    <cellStyle name="Standaard 4 8 4 3 2 2 2" xfId="32432" xr:uid="{00000000-0005-0000-0000-00007B7D0000}"/>
    <cellStyle name="Standaard 4 8 4 3 2 3" xfId="13935" xr:uid="{00000000-0005-0000-0000-00007C7D0000}"/>
    <cellStyle name="Standaard 4 8 4 3 2 3 2" xfId="32433" xr:uid="{00000000-0005-0000-0000-00007D7D0000}"/>
    <cellStyle name="Standaard 4 8 4 3 2 4" xfId="18603" xr:uid="{00000000-0005-0000-0000-00007E7D0000}"/>
    <cellStyle name="Standaard 4 8 4 3 2 5" xfId="32431" xr:uid="{00000000-0005-0000-0000-00007F7D0000}"/>
    <cellStyle name="Standaard 4 8 4 3 3" xfId="5946" xr:uid="{00000000-0005-0000-0000-0000807D0000}"/>
    <cellStyle name="Standaard 4 8 4 3 3 2" xfId="32434" xr:uid="{00000000-0005-0000-0000-0000817D0000}"/>
    <cellStyle name="Standaard 4 8 4 3 4" xfId="13934" xr:uid="{00000000-0005-0000-0000-0000827D0000}"/>
    <cellStyle name="Standaard 4 8 4 3 4 2" xfId="32435" xr:uid="{00000000-0005-0000-0000-0000837D0000}"/>
    <cellStyle name="Standaard 4 8 4 3 5" xfId="18602" xr:uid="{00000000-0005-0000-0000-0000847D0000}"/>
    <cellStyle name="Standaard 4 8 4 3 6" xfId="32430" xr:uid="{00000000-0005-0000-0000-0000857D0000}"/>
    <cellStyle name="Standaard 4 8 4 4" xfId="2833" xr:uid="{00000000-0005-0000-0000-0000867D0000}"/>
    <cellStyle name="Standaard 4 8 4 4 2" xfId="7500" xr:uid="{00000000-0005-0000-0000-0000877D0000}"/>
    <cellStyle name="Standaard 4 8 4 4 2 2" xfId="32437" xr:uid="{00000000-0005-0000-0000-0000887D0000}"/>
    <cellStyle name="Standaard 4 8 4 4 3" xfId="13936" xr:uid="{00000000-0005-0000-0000-0000897D0000}"/>
    <cellStyle name="Standaard 4 8 4 4 3 2" xfId="32438" xr:uid="{00000000-0005-0000-0000-00008A7D0000}"/>
    <cellStyle name="Standaard 4 8 4 4 4" xfId="18604" xr:uid="{00000000-0005-0000-0000-00008B7D0000}"/>
    <cellStyle name="Standaard 4 8 4 4 5" xfId="32436" xr:uid="{00000000-0005-0000-0000-00008C7D0000}"/>
    <cellStyle name="Standaard 4 8 4 5" xfId="5169" xr:uid="{00000000-0005-0000-0000-00008D7D0000}"/>
    <cellStyle name="Standaard 4 8 4 5 2" xfId="32439" xr:uid="{00000000-0005-0000-0000-00008E7D0000}"/>
    <cellStyle name="Standaard 4 8 4 6" xfId="13931" xr:uid="{00000000-0005-0000-0000-00008F7D0000}"/>
    <cellStyle name="Standaard 4 8 4 6 2" xfId="32440" xr:uid="{00000000-0005-0000-0000-0000907D0000}"/>
    <cellStyle name="Standaard 4 8 4 7" xfId="18599" xr:uid="{00000000-0005-0000-0000-0000917D0000}"/>
    <cellStyle name="Standaard 4 8 4 8" xfId="32423" xr:uid="{00000000-0005-0000-0000-0000927D0000}"/>
    <cellStyle name="Standaard 4 8 5" xfId="1668" xr:uid="{00000000-0005-0000-0000-0000937D0000}"/>
    <cellStyle name="Standaard 4 8 5 2" xfId="3999" xr:uid="{00000000-0005-0000-0000-0000947D0000}"/>
    <cellStyle name="Standaard 4 8 5 2 2" xfId="8666" xr:uid="{00000000-0005-0000-0000-0000957D0000}"/>
    <cellStyle name="Standaard 4 8 5 2 2 2" xfId="32443" xr:uid="{00000000-0005-0000-0000-0000967D0000}"/>
    <cellStyle name="Standaard 4 8 5 2 3" xfId="13938" xr:uid="{00000000-0005-0000-0000-0000977D0000}"/>
    <cellStyle name="Standaard 4 8 5 2 3 2" xfId="32444" xr:uid="{00000000-0005-0000-0000-0000987D0000}"/>
    <cellStyle name="Standaard 4 8 5 2 4" xfId="18606" xr:uid="{00000000-0005-0000-0000-0000997D0000}"/>
    <cellStyle name="Standaard 4 8 5 2 5" xfId="32442" xr:uid="{00000000-0005-0000-0000-00009A7D0000}"/>
    <cellStyle name="Standaard 4 8 5 3" xfId="6335" xr:uid="{00000000-0005-0000-0000-00009B7D0000}"/>
    <cellStyle name="Standaard 4 8 5 3 2" xfId="32445" xr:uid="{00000000-0005-0000-0000-00009C7D0000}"/>
    <cellStyle name="Standaard 4 8 5 4" xfId="13937" xr:uid="{00000000-0005-0000-0000-00009D7D0000}"/>
    <cellStyle name="Standaard 4 8 5 4 2" xfId="32446" xr:uid="{00000000-0005-0000-0000-00009E7D0000}"/>
    <cellStyle name="Standaard 4 8 5 5" xfId="18605" xr:uid="{00000000-0005-0000-0000-00009F7D0000}"/>
    <cellStyle name="Standaard 4 8 5 6" xfId="32441" xr:uid="{00000000-0005-0000-0000-0000A07D0000}"/>
    <cellStyle name="Standaard 4 8 6" xfId="891" xr:uid="{00000000-0005-0000-0000-0000A17D0000}"/>
    <cellStyle name="Standaard 4 8 6 2" xfId="3222" xr:uid="{00000000-0005-0000-0000-0000A27D0000}"/>
    <cellStyle name="Standaard 4 8 6 2 2" xfId="7889" xr:uid="{00000000-0005-0000-0000-0000A37D0000}"/>
    <cellStyle name="Standaard 4 8 6 2 2 2" xfId="32449" xr:uid="{00000000-0005-0000-0000-0000A47D0000}"/>
    <cellStyle name="Standaard 4 8 6 2 3" xfId="13940" xr:uid="{00000000-0005-0000-0000-0000A57D0000}"/>
    <cellStyle name="Standaard 4 8 6 2 3 2" xfId="32450" xr:uid="{00000000-0005-0000-0000-0000A67D0000}"/>
    <cellStyle name="Standaard 4 8 6 2 4" xfId="18608" xr:uid="{00000000-0005-0000-0000-0000A77D0000}"/>
    <cellStyle name="Standaard 4 8 6 2 5" xfId="32448" xr:uid="{00000000-0005-0000-0000-0000A87D0000}"/>
    <cellStyle name="Standaard 4 8 6 3" xfId="5558" xr:uid="{00000000-0005-0000-0000-0000A97D0000}"/>
    <cellStyle name="Standaard 4 8 6 3 2" xfId="32451" xr:uid="{00000000-0005-0000-0000-0000AA7D0000}"/>
    <cellStyle name="Standaard 4 8 6 4" xfId="13939" xr:uid="{00000000-0005-0000-0000-0000AB7D0000}"/>
    <cellStyle name="Standaard 4 8 6 4 2" xfId="32452" xr:uid="{00000000-0005-0000-0000-0000AC7D0000}"/>
    <cellStyle name="Standaard 4 8 6 5" xfId="18607" xr:uid="{00000000-0005-0000-0000-0000AD7D0000}"/>
    <cellStyle name="Standaard 4 8 6 6" xfId="32447" xr:uid="{00000000-0005-0000-0000-0000AE7D0000}"/>
    <cellStyle name="Standaard 4 8 7" xfId="2445" xr:uid="{00000000-0005-0000-0000-0000AF7D0000}"/>
    <cellStyle name="Standaard 4 8 7 2" xfId="7112" xr:uid="{00000000-0005-0000-0000-0000B07D0000}"/>
    <cellStyle name="Standaard 4 8 7 2 2" xfId="32454" xr:uid="{00000000-0005-0000-0000-0000B17D0000}"/>
    <cellStyle name="Standaard 4 8 7 3" xfId="13941" xr:uid="{00000000-0005-0000-0000-0000B27D0000}"/>
    <cellStyle name="Standaard 4 8 7 3 2" xfId="32455" xr:uid="{00000000-0005-0000-0000-0000B37D0000}"/>
    <cellStyle name="Standaard 4 8 7 4" xfId="18609" xr:uid="{00000000-0005-0000-0000-0000B47D0000}"/>
    <cellStyle name="Standaard 4 8 7 5" xfId="32453" xr:uid="{00000000-0005-0000-0000-0000B57D0000}"/>
    <cellStyle name="Standaard 4 8 8" xfId="4728" xr:uid="{00000000-0005-0000-0000-0000B67D0000}"/>
    <cellStyle name="Standaard 4 8 8 2" xfId="32456" xr:uid="{00000000-0005-0000-0000-0000B77D0000}"/>
    <cellStyle name="Standaard 4 8 9" xfId="13894" xr:uid="{00000000-0005-0000-0000-0000B87D0000}"/>
    <cellStyle name="Standaard 4 8 9 2" xfId="32457" xr:uid="{00000000-0005-0000-0000-0000B97D0000}"/>
    <cellStyle name="Standaard 4 9" xfId="106" xr:uid="{00000000-0005-0000-0000-0000BA7D0000}"/>
    <cellStyle name="Standaard 4 9 10" xfId="18610" xr:uid="{00000000-0005-0000-0000-0000BB7D0000}"/>
    <cellStyle name="Standaard 4 9 11" xfId="32458" xr:uid="{00000000-0005-0000-0000-0000BC7D0000}"/>
    <cellStyle name="Standaard 4 9 2" xfId="177" xr:uid="{00000000-0005-0000-0000-0000BD7D0000}"/>
    <cellStyle name="Standaard 4 9 2 10" xfId="32459" xr:uid="{00000000-0005-0000-0000-0000BE7D0000}"/>
    <cellStyle name="Standaard 4 9 2 2" xfId="371" xr:uid="{00000000-0005-0000-0000-0000BF7D0000}"/>
    <cellStyle name="Standaard 4 9 2 2 2" xfId="762" xr:uid="{00000000-0005-0000-0000-0000C07D0000}"/>
    <cellStyle name="Standaard 4 9 2 2 2 2" xfId="2320" xr:uid="{00000000-0005-0000-0000-0000C17D0000}"/>
    <cellStyle name="Standaard 4 9 2 2 2 2 2" xfId="4651" xr:uid="{00000000-0005-0000-0000-0000C27D0000}"/>
    <cellStyle name="Standaard 4 9 2 2 2 2 2 2" xfId="9318" xr:uid="{00000000-0005-0000-0000-0000C37D0000}"/>
    <cellStyle name="Standaard 4 9 2 2 2 2 2 2 2" xfId="32464" xr:uid="{00000000-0005-0000-0000-0000C47D0000}"/>
    <cellStyle name="Standaard 4 9 2 2 2 2 2 3" xfId="13947" xr:uid="{00000000-0005-0000-0000-0000C57D0000}"/>
    <cellStyle name="Standaard 4 9 2 2 2 2 2 3 2" xfId="32465" xr:uid="{00000000-0005-0000-0000-0000C67D0000}"/>
    <cellStyle name="Standaard 4 9 2 2 2 2 2 4" xfId="18615" xr:uid="{00000000-0005-0000-0000-0000C77D0000}"/>
    <cellStyle name="Standaard 4 9 2 2 2 2 2 5" xfId="32463" xr:uid="{00000000-0005-0000-0000-0000C87D0000}"/>
    <cellStyle name="Standaard 4 9 2 2 2 2 3" xfId="6987" xr:uid="{00000000-0005-0000-0000-0000C97D0000}"/>
    <cellStyle name="Standaard 4 9 2 2 2 2 3 2" xfId="32466" xr:uid="{00000000-0005-0000-0000-0000CA7D0000}"/>
    <cellStyle name="Standaard 4 9 2 2 2 2 4" xfId="13946" xr:uid="{00000000-0005-0000-0000-0000CB7D0000}"/>
    <cellStyle name="Standaard 4 9 2 2 2 2 4 2" xfId="32467" xr:uid="{00000000-0005-0000-0000-0000CC7D0000}"/>
    <cellStyle name="Standaard 4 9 2 2 2 2 5" xfId="18614" xr:uid="{00000000-0005-0000-0000-0000CD7D0000}"/>
    <cellStyle name="Standaard 4 9 2 2 2 2 6" xfId="32462" xr:uid="{00000000-0005-0000-0000-0000CE7D0000}"/>
    <cellStyle name="Standaard 4 9 2 2 2 3" xfId="1543" xr:uid="{00000000-0005-0000-0000-0000CF7D0000}"/>
    <cellStyle name="Standaard 4 9 2 2 2 3 2" xfId="3874" xr:uid="{00000000-0005-0000-0000-0000D07D0000}"/>
    <cellStyle name="Standaard 4 9 2 2 2 3 2 2" xfId="8541" xr:uid="{00000000-0005-0000-0000-0000D17D0000}"/>
    <cellStyle name="Standaard 4 9 2 2 2 3 2 2 2" xfId="32470" xr:uid="{00000000-0005-0000-0000-0000D27D0000}"/>
    <cellStyle name="Standaard 4 9 2 2 2 3 2 3" xfId="13949" xr:uid="{00000000-0005-0000-0000-0000D37D0000}"/>
    <cellStyle name="Standaard 4 9 2 2 2 3 2 3 2" xfId="32471" xr:uid="{00000000-0005-0000-0000-0000D47D0000}"/>
    <cellStyle name="Standaard 4 9 2 2 2 3 2 4" xfId="18617" xr:uid="{00000000-0005-0000-0000-0000D57D0000}"/>
    <cellStyle name="Standaard 4 9 2 2 2 3 2 5" xfId="32469" xr:uid="{00000000-0005-0000-0000-0000D67D0000}"/>
    <cellStyle name="Standaard 4 9 2 2 2 3 3" xfId="6210" xr:uid="{00000000-0005-0000-0000-0000D77D0000}"/>
    <cellStyle name="Standaard 4 9 2 2 2 3 3 2" xfId="32472" xr:uid="{00000000-0005-0000-0000-0000D87D0000}"/>
    <cellStyle name="Standaard 4 9 2 2 2 3 4" xfId="13948" xr:uid="{00000000-0005-0000-0000-0000D97D0000}"/>
    <cellStyle name="Standaard 4 9 2 2 2 3 4 2" xfId="32473" xr:uid="{00000000-0005-0000-0000-0000DA7D0000}"/>
    <cellStyle name="Standaard 4 9 2 2 2 3 5" xfId="18616" xr:uid="{00000000-0005-0000-0000-0000DB7D0000}"/>
    <cellStyle name="Standaard 4 9 2 2 2 3 6" xfId="32468" xr:uid="{00000000-0005-0000-0000-0000DC7D0000}"/>
    <cellStyle name="Standaard 4 9 2 2 2 4" xfId="3097" xr:uid="{00000000-0005-0000-0000-0000DD7D0000}"/>
    <cellStyle name="Standaard 4 9 2 2 2 4 2" xfId="7764" xr:uid="{00000000-0005-0000-0000-0000DE7D0000}"/>
    <cellStyle name="Standaard 4 9 2 2 2 4 2 2" xfId="32475" xr:uid="{00000000-0005-0000-0000-0000DF7D0000}"/>
    <cellStyle name="Standaard 4 9 2 2 2 4 3" xfId="13950" xr:uid="{00000000-0005-0000-0000-0000E07D0000}"/>
    <cellStyle name="Standaard 4 9 2 2 2 4 3 2" xfId="32476" xr:uid="{00000000-0005-0000-0000-0000E17D0000}"/>
    <cellStyle name="Standaard 4 9 2 2 2 4 4" xfId="18618" xr:uid="{00000000-0005-0000-0000-0000E27D0000}"/>
    <cellStyle name="Standaard 4 9 2 2 2 4 5" xfId="32474" xr:uid="{00000000-0005-0000-0000-0000E37D0000}"/>
    <cellStyle name="Standaard 4 9 2 2 2 5" xfId="5433" xr:uid="{00000000-0005-0000-0000-0000E47D0000}"/>
    <cellStyle name="Standaard 4 9 2 2 2 5 2" xfId="32477" xr:uid="{00000000-0005-0000-0000-0000E57D0000}"/>
    <cellStyle name="Standaard 4 9 2 2 2 6" xfId="13945" xr:uid="{00000000-0005-0000-0000-0000E67D0000}"/>
    <cellStyle name="Standaard 4 9 2 2 2 6 2" xfId="32478" xr:uid="{00000000-0005-0000-0000-0000E77D0000}"/>
    <cellStyle name="Standaard 4 9 2 2 2 7" xfId="18613" xr:uid="{00000000-0005-0000-0000-0000E87D0000}"/>
    <cellStyle name="Standaard 4 9 2 2 2 8" xfId="32461" xr:uid="{00000000-0005-0000-0000-0000E97D0000}"/>
    <cellStyle name="Standaard 4 9 2 2 3" xfId="1932" xr:uid="{00000000-0005-0000-0000-0000EA7D0000}"/>
    <cellStyle name="Standaard 4 9 2 2 3 2" xfId="4263" xr:uid="{00000000-0005-0000-0000-0000EB7D0000}"/>
    <cellStyle name="Standaard 4 9 2 2 3 2 2" xfId="8930" xr:uid="{00000000-0005-0000-0000-0000EC7D0000}"/>
    <cellStyle name="Standaard 4 9 2 2 3 2 2 2" xfId="32481" xr:uid="{00000000-0005-0000-0000-0000ED7D0000}"/>
    <cellStyle name="Standaard 4 9 2 2 3 2 3" xfId="13952" xr:uid="{00000000-0005-0000-0000-0000EE7D0000}"/>
    <cellStyle name="Standaard 4 9 2 2 3 2 3 2" xfId="32482" xr:uid="{00000000-0005-0000-0000-0000EF7D0000}"/>
    <cellStyle name="Standaard 4 9 2 2 3 2 4" xfId="18620" xr:uid="{00000000-0005-0000-0000-0000F07D0000}"/>
    <cellStyle name="Standaard 4 9 2 2 3 2 5" xfId="32480" xr:uid="{00000000-0005-0000-0000-0000F17D0000}"/>
    <cellStyle name="Standaard 4 9 2 2 3 3" xfId="6599" xr:uid="{00000000-0005-0000-0000-0000F27D0000}"/>
    <cellStyle name="Standaard 4 9 2 2 3 3 2" xfId="32483" xr:uid="{00000000-0005-0000-0000-0000F37D0000}"/>
    <cellStyle name="Standaard 4 9 2 2 3 4" xfId="13951" xr:uid="{00000000-0005-0000-0000-0000F47D0000}"/>
    <cellStyle name="Standaard 4 9 2 2 3 4 2" xfId="32484" xr:uid="{00000000-0005-0000-0000-0000F57D0000}"/>
    <cellStyle name="Standaard 4 9 2 2 3 5" xfId="18619" xr:uid="{00000000-0005-0000-0000-0000F67D0000}"/>
    <cellStyle name="Standaard 4 9 2 2 3 6" xfId="32479" xr:uid="{00000000-0005-0000-0000-0000F77D0000}"/>
    <cellStyle name="Standaard 4 9 2 2 4" xfId="1155" xr:uid="{00000000-0005-0000-0000-0000F87D0000}"/>
    <cellStyle name="Standaard 4 9 2 2 4 2" xfId="3486" xr:uid="{00000000-0005-0000-0000-0000F97D0000}"/>
    <cellStyle name="Standaard 4 9 2 2 4 2 2" xfId="8153" xr:uid="{00000000-0005-0000-0000-0000FA7D0000}"/>
    <cellStyle name="Standaard 4 9 2 2 4 2 2 2" xfId="32487" xr:uid="{00000000-0005-0000-0000-0000FB7D0000}"/>
    <cellStyle name="Standaard 4 9 2 2 4 2 3" xfId="13954" xr:uid="{00000000-0005-0000-0000-0000FC7D0000}"/>
    <cellStyle name="Standaard 4 9 2 2 4 2 3 2" xfId="32488" xr:uid="{00000000-0005-0000-0000-0000FD7D0000}"/>
    <cellStyle name="Standaard 4 9 2 2 4 2 4" xfId="18622" xr:uid="{00000000-0005-0000-0000-0000FE7D0000}"/>
    <cellStyle name="Standaard 4 9 2 2 4 2 5" xfId="32486" xr:uid="{00000000-0005-0000-0000-0000FF7D0000}"/>
    <cellStyle name="Standaard 4 9 2 2 4 3" xfId="5822" xr:uid="{00000000-0005-0000-0000-0000007E0000}"/>
    <cellStyle name="Standaard 4 9 2 2 4 3 2" xfId="32489" xr:uid="{00000000-0005-0000-0000-0000017E0000}"/>
    <cellStyle name="Standaard 4 9 2 2 4 4" xfId="13953" xr:uid="{00000000-0005-0000-0000-0000027E0000}"/>
    <cellStyle name="Standaard 4 9 2 2 4 4 2" xfId="32490" xr:uid="{00000000-0005-0000-0000-0000037E0000}"/>
    <cellStyle name="Standaard 4 9 2 2 4 5" xfId="18621" xr:uid="{00000000-0005-0000-0000-0000047E0000}"/>
    <cellStyle name="Standaard 4 9 2 2 4 6" xfId="32485" xr:uid="{00000000-0005-0000-0000-0000057E0000}"/>
    <cellStyle name="Standaard 4 9 2 2 5" xfId="2709" xr:uid="{00000000-0005-0000-0000-0000067E0000}"/>
    <cellStyle name="Standaard 4 9 2 2 5 2" xfId="7376" xr:uid="{00000000-0005-0000-0000-0000077E0000}"/>
    <cellStyle name="Standaard 4 9 2 2 5 2 2" xfId="32492" xr:uid="{00000000-0005-0000-0000-0000087E0000}"/>
    <cellStyle name="Standaard 4 9 2 2 5 3" xfId="13955" xr:uid="{00000000-0005-0000-0000-0000097E0000}"/>
    <cellStyle name="Standaard 4 9 2 2 5 3 2" xfId="32493" xr:uid="{00000000-0005-0000-0000-00000A7E0000}"/>
    <cellStyle name="Standaard 4 9 2 2 5 4" xfId="18623" xr:uid="{00000000-0005-0000-0000-00000B7E0000}"/>
    <cellStyle name="Standaard 4 9 2 2 5 5" xfId="32491" xr:uid="{00000000-0005-0000-0000-00000C7E0000}"/>
    <cellStyle name="Standaard 4 9 2 2 6" xfId="5045" xr:uid="{00000000-0005-0000-0000-00000D7E0000}"/>
    <cellStyle name="Standaard 4 9 2 2 6 2" xfId="32494" xr:uid="{00000000-0005-0000-0000-00000E7E0000}"/>
    <cellStyle name="Standaard 4 9 2 2 7" xfId="13944" xr:uid="{00000000-0005-0000-0000-00000F7E0000}"/>
    <cellStyle name="Standaard 4 9 2 2 7 2" xfId="32495" xr:uid="{00000000-0005-0000-0000-0000107E0000}"/>
    <cellStyle name="Standaard 4 9 2 2 8" xfId="18612" xr:uid="{00000000-0005-0000-0000-0000117E0000}"/>
    <cellStyle name="Standaard 4 9 2 2 9" xfId="32460" xr:uid="{00000000-0005-0000-0000-0000127E0000}"/>
    <cellStyle name="Standaard 4 9 2 3" xfId="568" xr:uid="{00000000-0005-0000-0000-0000137E0000}"/>
    <cellStyle name="Standaard 4 9 2 3 2" xfId="2126" xr:uid="{00000000-0005-0000-0000-0000147E0000}"/>
    <cellStyle name="Standaard 4 9 2 3 2 2" xfId="4457" xr:uid="{00000000-0005-0000-0000-0000157E0000}"/>
    <cellStyle name="Standaard 4 9 2 3 2 2 2" xfId="9124" xr:uid="{00000000-0005-0000-0000-0000167E0000}"/>
    <cellStyle name="Standaard 4 9 2 3 2 2 2 2" xfId="32499" xr:uid="{00000000-0005-0000-0000-0000177E0000}"/>
    <cellStyle name="Standaard 4 9 2 3 2 2 3" xfId="13958" xr:uid="{00000000-0005-0000-0000-0000187E0000}"/>
    <cellStyle name="Standaard 4 9 2 3 2 2 3 2" xfId="32500" xr:uid="{00000000-0005-0000-0000-0000197E0000}"/>
    <cellStyle name="Standaard 4 9 2 3 2 2 4" xfId="18626" xr:uid="{00000000-0005-0000-0000-00001A7E0000}"/>
    <cellStyle name="Standaard 4 9 2 3 2 2 5" xfId="32498" xr:uid="{00000000-0005-0000-0000-00001B7E0000}"/>
    <cellStyle name="Standaard 4 9 2 3 2 3" xfId="6793" xr:uid="{00000000-0005-0000-0000-00001C7E0000}"/>
    <cellStyle name="Standaard 4 9 2 3 2 3 2" xfId="32501" xr:uid="{00000000-0005-0000-0000-00001D7E0000}"/>
    <cellStyle name="Standaard 4 9 2 3 2 4" xfId="13957" xr:uid="{00000000-0005-0000-0000-00001E7E0000}"/>
    <cellStyle name="Standaard 4 9 2 3 2 4 2" xfId="32502" xr:uid="{00000000-0005-0000-0000-00001F7E0000}"/>
    <cellStyle name="Standaard 4 9 2 3 2 5" xfId="18625" xr:uid="{00000000-0005-0000-0000-0000207E0000}"/>
    <cellStyle name="Standaard 4 9 2 3 2 6" xfId="32497" xr:uid="{00000000-0005-0000-0000-0000217E0000}"/>
    <cellStyle name="Standaard 4 9 2 3 3" xfId="1349" xr:uid="{00000000-0005-0000-0000-0000227E0000}"/>
    <cellStyle name="Standaard 4 9 2 3 3 2" xfId="3680" xr:uid="{00000000-0005-0000-0000-0000237E0000}"/>
    <cellStyle name="Standaard 4 9 2 3 3 2 2" xfId="8347" xr:uid="{00000000-0005-0000-0000-0000247E0000}"/>
    <cellStyle name="Standaard 4 9 2 3 3 2 2 2" xfId="32505" xr:uid="{00000000-0005-0000-0000-0000257E0000}"/>
    <cellStyle name="Standaard 4 9 2 3 3 2 3" xfId="13960" xr:uid="{00000000-0005-0000-0000-0000267E0000}"/>
    <cellStyle name="Standaard 4 9 2 3 3 2 3 2" xfId="32506" xr:uid="{00000000-0005-0000-0000-0000277E0000}"/>
    <cellStyle name="Standaard 4 9 2 3 3 2 4" xfId="18628" xr:uid="{00000000-0005-0000-0000-0000287E0000}"/>
    <cellStyle name="Standaard 4 9 2 3 3 2 5" xfId="32504" xr:uid="{00000000-0005-0000-0000-0000297E0000}"/>
    <cellStyle name="Standaard 4 9 2 3 3 3" xfId="6016" xr:uid="{00000000-0005-0000-0000-00002A7E0000}"/>
    <cellStyle name="Standaard 4 9 2 3 3 3 2" xfId="32507" xr:uid="{00000000-0005-0000-0000-00002B7E0000}"/>
    <cellStyle name="Standaard 4 9 2 3 3 4" xfId="13959" xr:uid="{00000000-0005-0000-0000-00002C7E0000}"/>
    <cellStyle name="Standaard 4 9 2 3 3 4 2" xfId="32508" xr:uid="{00000000-0005-0000-0000-00002D7E0000}"/>
    <cellStyle name="Standaard 4 9 2 3 3 5" xfId="18627" xr:uid="{00000000-0005-0000-0000-00002E7E0000}"/>
    <cellStyle name="Standaard 4 9 2 3 3 6" xfId="32503" xr:uid="{00000000-0005-0000-0000-00002F7E0000}"/>
    <cellStyle name="Standaard 4 9 2 3 4" xfId="2903" xr:uid="{00000000-0005-0000-0000-0000307E0000}"/>
    <cellStyle name="Standaard 4 9 2 3 4 2" xfId="7570" xr:uid="{00000000-0005-0000-0000-0000317E0000}"/>
    <cellStyle name="Standaard 4 9 2 3 4 2 2" xfId="32510" xr:uid="{00000000-0005-0000-0000-0000327E0000}"/>
    <cellStyle name="Standaard 4 9 2 3 4 3" xfId="13961" xr:uid="{00000000-0005-0000-0000-0000337E0000}"/>
    <cellStyle name="Standaard 4 9 2 3 4 3 2" xfId="32511" xr:uid="{00000000-0005-0000-0000-0000347E0000}"/>
    <cellStyle name="Standaard 4 9 2 3 4 4" xfId="18629" xr:uid="{00000000-0005-0000-0000-0000357E0000}"/>
    <cellStyle name="Standaard 4 9 2 3 4 5" xfId="32509" xr:uid="{00000000-0005-0000-0000-0000367E0000}"/>
    <cellStyle name="Standaard 4 9 2 3 5" xfId="5239" xr:uid="{00000000-0005-0000-0000-0000377E0000}"/>
    <cellStyle name="Standaard 4 9 2 3 5 2" xfId="32512" xr:uid="{00000000-0005-0000-0000-0000387E0000}"/>
    <cellStyle name="Standaard 4 9 2 3 6" xfId="13956" xr:uid="{00000000-0005-0000-0000-0000397E0000}"/>
    <cellStyle name="Standaard 4 9 2 3 6 2" xfId="32513" xr:uid="{00000000-0005-0000-0000-00003A7E0000}"/>
    <cellStyle name="Standaard 4 9 2 3 7" xfId="18624" xr:uid="{00000000-0005-0000-0000-00003B7E0000}"/>
    <cellStyle name="Standaard 4 9 2 3 8" xfId="32496" xr:uid="{00000000-0005-0000-0000-00003C7E0000}"/>
    <cellStyle name="Standaard 4 9 2 4" xfId="1738" xr:uid="{00000000-0005-0000-0000-00003D7E0000}"/>
    <cellStyle name="Standaard 4 9 2 4 2" xfId="4069" xr:uid="{00000000-0005-0000-0000-00003E7E0000}"/>
    <cellStyle name="Standaard 4 9 2 4 2 2" xfId="8736" xr:uid="{00000000-0005-0000-0000-00003F7E0000}"/>
    <cellStyle name="Standaard 4 9 2 4 2 2 2" xfId="32516" xr:uid="{00000000-0005-0000-0000-0000407E0000}"/>
    <cellStyle name="Standaard 4 9 2 4 2 3" xfId="13963" xr:uid="{00000000-0005-0000-0000-0000417E0000}"/>
    <cellStyle name="Standaard 4 9 2 4 2 3 2" xfId="32517" xr:uid="{00000000-0005-0000-0000-0000427E0000}"/>
    <cellStyle name="Standaard 4 9 2 4 2 4" xfId="18631" xr:uid="{00000000-0005-0000-0000-0000437E0000}"/>
    <cellStyle name="Standaard 4 9 2 4 2 5" xfId="32515" xr:uid="{00000000-0005-0000-0000-0000447E0000}"/>
    <cellStyle name="Standaard 4 9 2 4 3" xfId="6405" xr:uid="{00000000-0005-0000-0000-0000457E0000}"/>
    <cellStyle name="Standaard 4 9 2 4 3 2" xfId="32518" xr:uid="{00000000-0005-0000-0000-0000467E0000}"/>
    <cellStyle name="Standaard 4 9 2 4 4" xfId="13962" xr:uid="{00000000-0005-0000-0000-0000477E0000}"/>
    <cellStyle name="Standaard 4 9 2 4 4 2" xfId="32519" xr:uid="{00000000-0005-0000-0000-0000487E0000}"/>
    <cellStyle name="Standaard 4 9 2 4 5" xfId="18630" xr:uid="{00000000-0005-0000-0000-0000497E0000}"/>
    <cellStyle name="Standaard 4 9 2 4 6" xfId="32514" xr:uid="{00000000-0005-0000-0000-00004A7E0000}"/>
    <cellStyle name="Standaard 4 9 2 5" xfId="961" xr:uid="{00000000-0005-0000-0000-00004B7E0000}"/>
    <cellStyle name="Standaard 4 9 2 5 2" xfId="3292" xr:uid="{00000000-0005-0000-0000-00004C7E0000}"/>
    <cellStyle name="Standaard 4 9 2 5 2 2" xfId="7959" xr:uid="{00000000-0005-0000-0000-00004D7E0000}"/>
    <cellStyle name="Standaard 4 9 2 5 2 2 2" xfId="32522" xr:uid="{00000000-0005-0000-0000-00004E7E0000}"/>
    <cellStyle name="Standaard 4 9 2 5 2 3" xfId="13965" xr:uid="{00000000-0005-0000-0000-00004F7E0000}"/>
    <cellStyle name="Standaard 4 9 2 5 2 3 2" xfId="32523" xr:uid="{00000000-0005-0000-0000-0000507E0000}"/>
    <cellStyle name="Standaard 4 9 2 5 2 4" xfId="18633" xr:uid="{00000000-0005-0000-0000-0000517E0000}"/>
    <cellStyle name="Standaard 4 9 2 5 2 5" xfId="32521" xr:uid="{00000000-0005-0000-0000-0000527E0000}"/>
    <cellStyle name="Standaard 4 9 2 5 3" xfId="5628" xr:uid="{00000000-0005-0000-0000-0000537E0000}"/>
    <cellStyle name="Standaard 4 9 2 5 3 2" xfId="32524" xr:uid="{00000000-0005-0000-0000-0000547E0000}"/>
    <cellStyle name="Standaard 4 9 2 5 4" xfId="13964" xr:uid="{00000000-0005-0000-0000-0000557E0000}"/>
    <cellStyle name="Standaard 4 9 2 5 4 2" xfId="32525" xr:uid="{00000000-0005-0000-0000-0000567E0000}"/>
    <cellStyle name="Standaard 4 9 2 5 5" xfId="18632" xr:uid="{00000000-0005-0000-0000-0000577E0000}"/>
    <cellStyle name="Standaard 4 9 2 5 6" xfId="32520" xr:uid="{00000000-0005-0000-0000-0000587E0000}"/>
    <cellStyle name="Standaard 4 9 2 6" xfId="2515" xr:uid="{00000000-0005-0000-0000-0000597E0000}"/>
    <cellStyle name="Standaard 4 9 2 6 2" xfId="7182" xr:uid="{00000000-0005-0000-0000-00005A7E0000}"/>
    <cellStyle name="Standaard 4 9 2 6 2 2" xfId="32527" xr:uid="{00000000-0005-0000-0000-00005B7E0000}"/>
    <cellStyle name="Standaard 4 9 2 6 3" xfId="13966" xr:uid="{00000000-0005-0000-0000-00005C7E0000}"/>
    <cellStyle name="Standaard 4 9 2 6 3 2" xfId="32528" xr:uid="{00000000-0005-0000-0000-00005D7E0000}"/>
    <cellStyle name="Standaard 4 9 2 6 4" xfId="18634" xr:uid="{00000000-0005-0000-0000-00005E7E0000}"/>
    <cellStyle name="Standaard 4 9 2 6 5" xfId="32526" xr:uid="{00000000-0005-0000-0000-00005F7E0000}"/>
    <cellStyle name="Standaard 4 9 2 7" xfId="4851" xr:uid="{00000000-0005-0000-0000-0000607E0000}"/>
    <cellStyle name="Standaard 4 9 2 7 2" xfId="32529" xr:uid="{00000000-0005-0000-0000-0000617E0000}"/>
    <cellStyle name="Standaard 4 9 2 8" xfId="13943" xr:uid="{00000000-0005-0000-0000-0000627E0000}"/>
    <cellStyle name="Standaard 4 9 2 8 2" xfId="32530" xr:uid="{00000000-0005-0000-0000-0000637E0000}"/>
    <cellStyle name="Standaard 4 9 2 9" xfId="18611" xr:uid="{00000000-0005-0000-0000-0000647E0000}"/>
    <cellStyle name="Standaard 4 9 3" xfId="302" xr:uid="{00000000-0005-0000-0000-0000657E0000}"/>
    <cellStyle name="Standaard 4 9 3 2" xfId="693" xr:uid="{00000000-0005-0000-0000-0000667E0000}"/>
    <cellStyle name="Standaard 4 9 3 2 2" xfId="2251" xr:uid="{00000000-0005-0000-0000-0000677E0000}"/>
    <cellStyle name="Standaard 4 9 3 2 2 2" xfId="4582" xr:uid="{00000000-0005-0000-0000-0000687E0000}"/>
    <cellStyle name="Standaard 4 9 3 2 2 2 2" xfId="9249" xr:uid="{00000000-0005-0000-0000-0000697E0000}"/>
    <cellStyle name="Standaard 4 9 3 2 2 2 2 2" xfId="32535" xr:uid="{00000000-0005-0000-0000-00006A7E0000}"/>
    <cellStyle name="Standaard 4 9 3 2 2 2 3" xfId="13970" xr:uid="{00000000-0005-0000-0000-00006B7E0000}"/>
    <cellStyle name="Standaard 4 9 3 2 2 2 3 2" xfId="32536" xr:uid="{00000000-0005-0000-0000-00006C7E0000}"/>
    <cellStyle name="Standaard 4 9 3 2 2 2 4" xfId="18638" xr:uid="{00000000-0005-0000-0000-00006D7E0000}"/>
    <cellStyle name="Standaard 4 9 3 2 2 2 5" xfId="32534" xr:uid="{00000000-0005-0000-0000-00006E7E0000}"/>
    <cellStyle name="Standaard 4 9 3 2 2 3" xfId="6918" xr:uid="{00000000-0005-0000-0000-00006F7E0000}"/>
    <cellStyle name="Standaard 4 9 3 2 2 3 2" xfId="32537" xr:uid="{00000000-0005-0000-0000-0000707E0000}"/>
    <cellStyle name="Standaard 4 9 3 2 2 4" xfId="13969" xr:uid="{00000000-0005-0000-0000-0000717E0000}"/>
    <cellStyle name="Standaard 4 9 3 2 2 4 2" xfId="32538" xr:uid="{00000000-0005-0000-0000-0000727E0000}"/>
    <cellStyle name="Standaard 4 9 3 2 2 5" xfId="18637" xr:uid="{00000000-0005-0000-0000-0000737E0000}"/>
    <cellStyle name="Standaard 4 9 3 2 2 6" xfId="32533" xr:uid="{00000000-0005-0000-0000-0000747E0000}"/>
    <cellStyle name="Standaard 4 9 3 2 3" xfId="1474" xr:uid="{00000000-0005-0000-0000-0000757E0000}"/>
    <cellStyle name="Standaard 4 9 3 2 3 2" xfId="3805" xr:uid="{00000000-0005-0000-0000-0000767E0000}"/>
    <cellStyle name="Standaard 4 9 3 2 3 2 2" xfId="8472" xr:uid="{00000000-0005-0000-0000-0000777E0000}"/>
    <cellStyle name="Standaard 4 9 3 2 3 2 2 2" xfId="32541" xr:uid="{00000000-0005-0000-0000-0000787E0000}"/>
    <cellStyle name="Standaard 4 9 3 2 3 2 3" xfId="13972" xr:uid="{00000000-0005-0000-0000-0000797E0000}"/>
    <cellStyle name="Standaard 4 9 3 2 3 2 3 2" xfId="32542" xr:uid="{00000000-0005-0000-0000-00007A7E0000}"/>
    <cellStyle name="Standaard 4 9 3 2 3 2 4" xfId="18640" xr:uid="{00000000-0005-0000-0000-00007B7E0000}"/>
    <cellStyle name="Standaard 4 9 3 2 3 2 5" xfId="32540" xr:uid="{00000000-0005-0000-0000-00007C7E0000}"/>
    <cellStyle name="Standaard 4 9 3 2 3 3" xfId="6141" xr:uid="{00000000-0005-0000-0000-00007D7E0000}"/>
    <cellStyle name="Standaard 4 9 3 2 3 3 2" xfId="32543" xr:uid="{00000000-0005-0000-0000-00007E7E0000}"/>
    <cellStyle name="Standaard 4 9 3 2 3 4" xfId="13971" xr:uid="{00000000-0005-0000-0000-00007F7E0000}"/>
    <cellStyle name="Standaard 4 9 3 2 3 4 2" xfId="32544" xr:uid="{00000000-0005-0000-0000-0000807E0000}"/>
    <cellStyle name="Standaard 4 9 3 2 3 5" xfId="18639" xr:uid="{00000000-0005-0000-0000-0000817E0000}"/>
    <cellStyle name="Standaard 4 9 3 2 3 6" xfId="32539" xr:uid="{00000000-0005-0000-0000-0000827E0000}"/>
    <cellStyle name="Standaard 4 9 3 2 4" xfId="3028" xr:uid="{00000000-0005-0000-0000-0000837E0000}"/>
    <cellStyle name="Standaard 4 9 3 2 4 2" xfId="7695" xr:uid="{00000000-0005-0000-0000-0000847E0000}"/>
    <cellStyle name="Standaard 4 9 3 2 4 2 2" xfId="32546" xr:uid="{00000000-0005-0000-0000-0000857E0000}"/>
    <cellStyle name="Standaard 4 9 3 2 4 3" xfId="13973" xr:uid="{00000000-0005-0000-0000-0000867E0000}"/>
    <cellStyle name="Standaard 4 9 3 2 4 3 2" xfId="32547" xr:uid="{00000000-0005-0000-0000-0000877E0000}"/>
    <cellStyle name="Standaard 4 9 3 2 4 4" xfId="18641" xr:uid="{00000000-0005-0000-0000-0000887E0000}"/>
    <cellStyle name="Standaard 4 9 3 2 4 5" xfId="32545" xr:uid="{00000000-0005-0000-0000-0000897E0000}"/>
    <cellStyle name="Standaard 4 9 3 2 5" xfId="5364" xr:uid="{00000000-0005-0000-0000-00008A7E0000}"/>
    <cellStyle name="Standaard 4 9 3 2 5 2" xfId="32548" xr:uid="{00000000-0005-0000-0000-00008B7E0000}"/>
    <cellStyle name="Standaard 4 9 3 2 6" xfId="13968" xr:uid="{00000000-0005-0000-0000-00008C7E0000}"/>
    <cellStyle name="Standaard 4 9 3 2 6 2" xfId="32549" xr:uid="{00000000-0005-0000-0000-00008D7E0000}"/>
    <cellStyle name="Standaard 4 9 3 2 7" xfId="18636" xr:uid="{00000000-0005-0000-0000-00008E7E0000}"/>
    <cellStyle name="Standaard 4 9 3 2 8" xfId="32532" xr:uid="{00000000-0005-0000-0000-00008F7E0000}"/>
    <cellStyle name="Standaard 4 9 3 3" xfId="1863" xr:uid="{00000000-0005-0000-0000-0000907E0000}"/>
    <cellStyle name="Standaard 4 9 3 3 2" xfId="4194" xr:uid="{00000000-0005-0000-0000-0000917E0000}"/>
    <cellStyle name="Standaard 4 9 3 3 2 2" xfId="8861" xr:uid="{00000000-0005-0000-0000-0000927E0000}"/>
    <cellStyle name="Standaard 4 9 3 3 2 2 2" xfId="32552" xr:uid="{00000000-0005-0000-0000-0000937E0000}"/>
    <cellStyle name="Standaard 4 9 3 3 2 3" xfId="13975" xr:uid="{00000000-0005-0000-0000-0000947E0000}"/>
    <cellStyle name="Standaard 4 9 3 3 2 3 2" xfId="32553" xr:uid="{00000000-0005-0000-0000-0000957E0000}"/>
    <cellStyle name="Standaard 4 9 3 3 2 4" xfId="18643" xr:uid="{00000000-0005-0000-0000-0000967E0000}"/>
    <cellStyle name="Standaard 4 9 3 3 2 5" xfId="32551" xr:uid="{00000000-0005-0000-0000-0000977E0000}"/>
    <cellStyle name="Standaard 4 9 3 3 3" xfId="6530" xr:uid="{00000000-0005-0000-0000-0000987E0000}"/>
    <cellStyle name="Standaard 4 9 3 3 3 2" xfId="32554" xr:uid="{00000000-0005-0000-0000-0000997E0000}"/>
    <cellStyle name="Standaard 4 9 3 3 4" xfId="13974" xr:uid="{00000000-0005-0000-0000-00009A7E0000}"/>
    <cellStyle name="Standaard 4 9 3 3 4 2" xfId="32555" xr:uid="{00000000-0005-0000-0000-00009B7E0000}"/>
    <cellStyle name="Standaard 4 9 3 3 5" xfId="18642" xr:uid="{00000000-0005-0000-0000-00009C7E0000}"/>
    <cellStyle name="Standaard 4 9 3 3 6" xfId="32550" xr:uid="{00000000-0005-0000-0000-00009D7E0000}"/>
    <cellStyle name="Standaard 4 9 3 4" xfId="1086" xr:uid="{00000000-0005-0000-0000-00009E7E0000}"/>
    <cellStyle name="Standaard 4 9 3 4 2" xfId="3417" xr:uid="{00000000-0005-0000-0000-00009F7E0000}"/>
    <cellStyle name="Standaard 4 9 3 4 2 2" xfId="8084" xr:uid="{00000000-0005-0000-0000-0000A07E0000}"/>
    <cellStyle name="Standaard 4 9 3 4 2 2 2" xfId="32558" xr:uid="{00000000-0005-0000-0000-0000A17E0000}"/>
    <cellStyle name="Standaard 4 9 3 4 2 3" xfId="13977" xr:uid="{00000000-0005-0000-0000-0000A27E0000}"/>
    <cellStyle name="Standaard 4 9 3 4 2 3 2" xfId="32559" xr:uid="{00000000-0005-0000-0000-0000A37E0000}"/>
    <cellStyle name="Standaard 4 9 3 4 2 4" xfId="18645" xr:uid="{00000000-0005-0000-0000-0000A47E0000}"/>
    <cellStyle name="Standaard 4 9 3 4 2 5" xfId="32557" xr:uid="{00000000-0005-0000-0000-0000A57E0000}"/>
    <cellStyle name="Standaard 4 9 3 4 3" xfId="5753" xr:uid="{00000000-0005-0000-0000-0000A67E0000}"/>
    <cellStyle name="Standaard 4 9 3 4 3 2" xfId="32560" xr:uid="{00000000-0005-0000-0000-0000A77E0000}"/>
    <cellStyle name="Standaard 4 9 3 4 4" xfId="13976" xr:uid="{00000000-0005-0000-0000-0000A87E0000}"/>
    <cellStyle name="Standaard 4 9 3 4 4 2" xfId="32561" xr:uid="{00000000-0005-0000-0000-0000A97E0000}"/>
    <cellStyle name="Standaard 4 9 3 4 5" xfId="18644" xr:uid="{00000000-0005-0000-0000-0000AA7E0000}"/>
    <cellStyle name="Standaard 4 9 3 4 6" xfId="32556" xr:uid="{00000000-0005-0000-0000-0000AB7E0000}"/>
    <cellStyle name="Standaard 4 9 3 5" xfId="2640" xr:uid="{00000000-0005-0000-0000-0000AC7E0000}"/>
    <cellStyle name="Standaard 4 9 3 5 2" xfId="7307" xr:uid="{00000000-0005-0000-0000-0000AD7E0000}"/>
    <cellStyle name="Standaard 4 9 3 5 2 2" xfId="32563" xr:uid="{00000000-0005-0000-0000-0000AE7E0000}"/>
    <cellStyle name="Standaard 4 9 3 5 3" xfId="13978" xr:uid="{00000000-0005-0000-0000-0000AF7E0000}"/>
    <cellStyle name="Standaard 4 9 3 5 3 2" xfId="32564" xr:uid="{00000000-0005-0000-0000-0000B07E0000}"/>
    <cellStyle name="Standaard 4 9 3 5 4" xfId="18646" xr:uid="{00000000-0005-0000-0000-0000B17E0000}"/>
    <cellStyle name="Standaard 4 9 3 5 5" xfId="32562" xr:uid="{00000000-0005-0000-0000-0000B27E0000}"/>
    <cellStyle name="Standaard 4 9 3 6" xfId="4976" xr:uid="{00000000-0005-0000-0000-0000B37E0000}"/>
    <cellStyle name="Standaard 4 9 3 6 2" xfId="32565" xr:uid="{00000000-0005-0000-0000-0000B47E0000}"/>
    <cellStyle name="Standaard 4 9 3 7" xfId="13967" xr:uid="{00000000-0005-0000-0000-0000B57E0000}"/>
    <cellStyle name="Standaard 4 9 3 7 2" xfId="32566" xr:uid="{00000000-0005-0000-0000-0000B67E0000}"/>
    <cellStyle name="Standaard 4 9 3 8" xfId="18635" xr:uid="{00000000-0005-0000-0000-0000B77E0000}"/>
    <cellStyle name="Standaard 4 9 3 9" xfId="32531" xr:uid="{00000000-0005-0000-0000-0000B87E0000}"/>
    <cellStyle name="Standaard 4 9 4" xfId="499" xr:uid="{00000000-0005-0000-0000-0000B97E0000}"/>
    <cellStyle name="Standaard 4 9 4 2" xfId="2057" xr:uid="{00000000-0005-0000-0000-0000BA7E0000}"/>
    <cellStyle name="Standaard 4 9 4 2 2" xfId="4388" xr:uid="{00000000-0005-0000-0000-0000BB7E0000}"/>
    <cellStyle name="Standaard 4 9 4 2 2 2" xfId="9055" xr:uid="{00000000-0005-0000-0000-0000BC7E0000}"/>
    <cellStyle name="Standaard 4 9 4 2 2 2 2" xfId="32570" xr:uid="{00000000-0005-0000-0000-0000BD7E0000}"/>
    <cellStyle name="Standaard 4 9 4 2 2 3" xfId="13981" xr:uid="{00000000-0005-0000-0000-0000BE7E0000}"/>
    <cellStyle name="Standaard 4 9 4 2 2 3 2" xfId="32571" xr:uid="{00000000-0005-0000-0000-0000BF7E0000}"/>
    <cellStyle name="Standaard 4 9 4 2 2 4" xfId="18649" xr:uid="{00000000-0005-0000-0000-0000C07E0000}"/>
    <cellStyle name="Standaard 4 9 4 2 2 5" xfId="32569" xr:uid="{00000000-0005-0000-0000-0000C17E0000}"/>
    <cellStyle name="Standaard 4 9 4 2 3" xfId="6724" xr:uid="{00000000-0005-0000-0000-0000C27E0000}"/>
    <cellStyle name="Standaard 4 9 4 2 3 2" xfId="32572" xr:uid="{00000000-0005-0000-0000-0000C37E0000}"/>
    <cellStyle name="Standaard 4 9 4 2 4" xfId="13980" xr:uid="{00000000-0005-0000-0000-0000C47E0000}"/>
    <cellStyle name="Standaard 4 9 4 2 4 2" xfId="32573" xr:uid="{00000000-0005-0000-0000-0000C57E0000}"/>
    <cellStyle name="Standaard 4 9 4 2 5" xfId="18648" xr:uid="{00000000-0005-0000-0000-0000C67E0000}"/>
    <cellStyle name="Standaard 4 9 4 2 6" xfId="32568" xr:uid="{00000000-0005-0000-0000-0000C77E0000}"/>
    <cellStyle name="Standaard 4 9 4 3" xfId="1280" xr:uid="{00000000-0005-0000-0000-0000C87E0000}"/>
    <cellStyle name="Standaard 4 9 4 3 2" xfId="3611" xr:uid="{00000000-0005-0000-0000-0000C97E0000}"/>
    <cellStyle name="Standaard 4 9 4 3 2 2" xfId="8278" xr:uid="{00000000-0005-0000-0000-0000CA7E0000}"/>
    <cellStyle name="Standaard 4 9 4 3 2 2 2" xfId="32576" xr:uid="{00000000-0005-0000-0000-0000CB7E0000}"/>
    <cellStyle name="Standaard 4 9 4 3 2 3" xfId="13983" xr:uid="{00000000-0005-0000-0000-0000CC7E0000}"/>
    <cellStyle name="Standaard 4 9 4 3 2 3 2" xfId="32577" xr:uid="{00000000-0005-0000-0000-0000CD7E0000}"/>
    <cellStyle name="Standaard 4 9 4 3 2 4" xfId="18651" xr:uid="{00000000-0005-0000-0000-0000CE7E0000}"/>
    <cellStyle name="Standaard 4 9 4 3 2 5" xfId="32575" xr:uid="{00000000-0005-0000-0000-0000CF7E0000}"/>
    <cellStyle name="Standaard 4 9 4 3 3" xfId="5947" xr:uid="{00000000-0005-0000-0000-0000D07E0000}"/>
    <cellStyle name="Standaard 4 9 4 3 3 2" xfId="32578" xr:uid="{00000000-0005-0000-0000-0000D17E0000}"/>
    <cellStyle name="Standaard 4 9 4 3 4" xfId="13982" xr:uid="{00000000-0005-0000-0000-0000D27E0000}"/>
    <cellStyle name="Standaard 4 9 4 3 4 2" xfId="32579" xr:uid="{00000000-0005-0000-0000-0000D37E0000}"/>
    <cellStyle name="Standaard 4 9 4 3 5" xfId="18650" xr:uid="{00000000-0005-0000-0000-0000D47E0000}"/>
    <cellStyle name="Standaard 4 9 4 3 6" xfId="32574" xr:uid="{00000000-0005-0000-0000-0000D57E0000}"/>
    <cellStyle name="Standaard 4 9 4 4" xfId="2834" xr:uid="{00000000-0005-0000-0000-0000D67E0000}"/>
    <cellStyle name="Standaard 4 9 4 4 2" xfId="7501" xr:uid="{00000000-0005-0000-0000-0000D77E0000}"/>
    <cellStyle name="Standaard 4 9 4 4 2 2" xfId="32581" xr:uid="{00000000-0005-0000-0000-0000D87E0000}"/>
    <cellStyle name="Standaard 4 9 4 4 3" xfId="13984" xr:uid="{00000000-0005-0000-0000-0000D97E0000}"/>
    <cellStyle name="Standaard 4 9 4 4 3 2" xfId="32582" xr:uid="{00000000-0005-0000-0000-0000DA7E0000}"/>
    <cellStyle name="Standaard 4 9 4 4 4" xfId="18652" xr:uid="{00000000-0005-0000-0000-0000DB7E0000}"/>
    <cellStyle name="Standaard 4 9 4 4 5" xfId="32580" xr:uid="{00000000-0005-0000-0000-0000DC7E0000}"/>
    <cellStyle name="Standaard 4 9 4 5" xfId="5170" xr:uid="{00000000-0005-0000-0000-0000DD7E0000}"/>
    <cellStyle name="Standaard 4 9 4 5 2" xfId="32583" xr:uid="{00000000-0005-0000-0000-0000DE7E0000}"/>
    <cellStyle name="Standaard 4 9 4 6" xfId="13979" xr:uid="{00000000-0005-0000-0000-0000DF7E0000}"/>
    <cellStyle name="Standaard 4 9 4 6 2" xfId="32584" xr:uid="{00000000-0005-0000-0000-0000E07E0000}"/>
    <cellStyle name="Standaard 4 9 4 7" xfId="18647" xr:uid="{00000000-0005-0000-0000-0000E17E0000}"/>
    <cellStyle name="Standaard 4 9 4 8" xfId="32567" xr:uid="{00000000-0005-0000-0000-0000E27E0000}"/>
    <cellStyle name="Standaard 4 9 5" xfId="1669" xr:uid="{00000000-0005-0000-0000-0000E37E0000}"/>
    <cellStyle name="Standaard 4 9 5 2" xfId="4000" xr:uid="{00000000-0005-0000-0000-0000E47E0000}"/>
    <cellStyle name="Standaard 4 9 5 2 2" xfId="8667" xr:uid="{00000000-0005-0000-0000-0000E57E0000}"/>
    <cellStyle name="Standaard 4 9 5 2 2 2" xfId="32587" xr:uid="{00000000-0005-0000-0000-0000E67E0000}"/>
    <cellStyle name="Standaard 4 9 5 2 3" xfId="13986" xr:uid="{00000000-0005-0000-0000-0000E77E0000}"/>
    <cellStyle name="Standaard 4 9 5 2 3 2" xfId="32588" xr:uid="{00000000-0005-0000-0000-0000E87E0000}"/>
    <cellStyle name="Standaard 4 9 5 2 4" xfId="18654" xr:uid="{00000000-0005-0000-0000-0000E97E0000}"/>
    <cellStyle name="Standaard 4 9 5 2 5" xfId="32586" xr:uid="{00000000-0005-0000-0000-0000EA7E0000}"/>
    <cellStyle name="Standaard 4 9 5 3" xfId="6336" xr:uid="{00000000-0005-0000-0000-0000EB7E0000}"/>
    <cellStyle name="Standaard 4 9 5 3 2" xfId="32589" xr:uid="{00000000-0005-0000-0000-0000EC7E0000}"/>
    <cellStyle name="Standaard 4 9 5 4" xfId="13985" xr:uid="{00000000-0005-0000-0000-0000ED7E0000}"/>
    <cellStyle name="Standaard 4 9 5 4 2" xfId="32590" xr:uid="{00000000-0005-0000-0000-0000EE7E0000}"/>
    <cellStyle name="Standaard 4 9 5 5" xfId="18653" xr:uid="{00000000-0005-0000-0000-0000EF7E0000}"/>
    <cellStyle name="Standaard 4 9 5 6" xfId="32585" xr:uid="{00000000-0005-0000-0000-0000F07E0000}"/>
    <cellStyle name="Standaard 4 9 6" xfId="892" xr:uid="{00000000-0005-0000-0000-0000F17E0000}"/>
    <cellStyle name="Standaard 4 9 6 2" xfId="3223" xr:uid="{00000000-0005-0000-0000-0000F27E0000}"/>
    <cellStyle name="Standaard 4 9 6 2 2" xfId="7890" xr:uid="{00000000-0005-0000-0000-0000F37E0000}"/>
    <cellStyle name="Standaard 4 9 6 2 2 2" xfId="32593" xr:uid="{00000000-0005-0000-0000-0000F47E0000}"/>
    <cellStyle name="Standaard 4 9 6 2 3" xfId="13988" xr:uid="{00000000-0005-0000-0000-0000F57E0000}"/>
    <cellStyle name="Standaard 4 9 6 2 3 2" xfId="32594" xr:uid="{00000000-0005-0000-0000-0000F67E0000}"/>
    <cellStyle name="Standaard 4 9 6 2 4" xfId="18656" xr:uid="{00000000-0005-0000-0000-0000F77E0000}"/>
    <cellStyle name="Standaard 4 9 6 2 5" xfId="32592" xr:uid="{00000000-0005-0000-0000-0000F87E0000}"/>
    <cellStyle name="Standaard 4 9 6 3" xfId="5559" xr:uid="{00000000-0005-0000-0000-0000F97E0000}"/>
    <cellStyle name="Standaard 4 9 6 3 2" xfId="32595" xr:uid="{00000000-0005-0000-0000-0000FA7E0000}"/>
    <cellStyle name="Standaard 4 9 6 4" xfId="13987" xr:uid="{00000000-0005-0000-0000-0000FB7E0000}"/>
    <cellStyle name="Standaard 4 9 6 4 2" xfId="32596" xr:uid="{00000000-0005-0000-0000-0000FC7E0000}"/>
    <cellStyle name="Standaard 4 9 6 5" xfId="18655" xr:uid="{00000000-0005-0000-0000-0000FD7E0000}"/>
    <cellStyle name="Standaard 4 9 6 6" xfId="32591" xr:uid="{00000000-0005-0000-0000-0000FE7E0000}"/>
    <cellStyle name="Standaard 4 9 7" xfId="2446" xr:uid="{00000000-0005-0000-0000-0000FF7E0000}"/>
    <cellStyle name="Standaard 4 9 7 2" xfId="7113" xr:uid="{00000000-0005-0000-0000-0000007F0000}"/>
    <cellStyle name="Standaard 4 9 7 2 2" xfId="32598" xr:uid="{00000000-0005-0000-0000-0000017F0000}"/>
    <cellStyle name="Standaard 4 9 7 3" xfId="13989" xr:uid="{00000000-0005-0000-0000-0000027F0000}"/>
    <cellStyle name="Standaard 4 9 7 3 2" xfId="32599" xr:uid="{00000000-0005-0000-0000-0000037F0000}"/>
    <cellStyle name="Standaard 4 9 7 4" xfId="18657" xr:uid="{00000000-0005-0000-0000-0000047F0000}"/>
    <cellStyle name="Standaard 4 9 7 5" xfId="32597" xr:uid="{00000000-0005-0000-0000-0000057F0000}"/>
    <cellStyle name="Standaard 4 9 8" xfId="4752" xr:uid="{00000000-0005-0000-0000-0000067F0000}"/>
    <cellStyle name="Standaard 4 9 8 2" xfId="32600" xr:uid="{00000000-0005-0000-0000-0000077F0000}"/>
    <cellStyle name="Standaard 4 9 9" xfId="13942" xr:uid="{00000000-0005-0000-0000-0000087F0000}"/>
    <cellStyle name="Standaard 4 9 9 2" xfId="32601" xr:uid="{00000000-0005-0000-0000-0000097F0000}"/>
    <cellStyle name="Standaard 4_5.7" xfId="403" xr:uid="{00000000-0005-0000-0000-00000A7F0000}"/>
    <cellStyle name="Standaard 5" xfId="107" xr:uid="{00000000-0005-0000-0000-00000B7F0000}"/>
    <cellStyle name="Standaard 6" xfId="108" xr:uid="{00000000-0005-0000-0000-00000C7F0000}"/>
    <cellStyle name="Standaard 6 10" xfId="14018" xr:uid="{00000000-0005-0000-0000-00000D7F0000}"/>
    <cellStyle name="Standaard 6 11" xfId="32602" xr:uid="{00000000-0005-0000-0000-00000E7F0000}"/>
    <cellStyle name="Standaard 6 2" xfId="303" xr:uid="{00000000-0005-0000-0000-00000F7F0000}"/>
    <cellStyle name="Standaard 6 2 2" xfId="694" xr:uid="{00000000-0005-0000-0000-0000107F0000}"/>
    <cellStyle name="Standaard 6 2 2 2" xfId="2252" xr:uid="{00000000-0005-0000-0000-0000117F0000}"/>
    <cellStyle name="Standaard 6 2 2 2 2" xfId="4583" xr:uid="{00000000-0005-0000-0000-0000127F0000}"/>
    <cellStyle name="Standaard 6 2 2 2 2 2" xfId="9250" xr:uid="{00000000-0005-0000-0000-0000137F0000}"/>
    <cellStyle name="Standaard 6 2 2 2 2 2 2" xfId="32607" xr:uid="{00000000-0005-0000-0000-0000147F0000}"/>
    <cellStyle name="Standaard 6 2 2 2 2 3" xfId="13994" xr:uid="{00000000-0005-0000-0000-0000157F0000}"/>
    <cellStyle name="Standaard 6 2 2 2 2 3 2" xfId="32608" xr:uid="{00000000-0005-0000-0000-0000167F0000}"/>
    <cellStyle name="Standaard 6 2 2 2 2 4" xfId="18661" xr:uid="{00000000-0005-0000-0000-0000177F0000}"/>
    <cellStyle name="Standaard 6 2 2 2 2 5" xfId="32606" xr:uid="{00000000-0005-0000-0000-0000187F0000}"/>
    <cellStyle name="Standaard 6 2 2 2 3" xfId="6919" xr:uid="{00000000-0005-0000-0000-0000197F0000}"/>
    <cellStyle name="Standaard 6 2 2 2 3 2" xfId="32609" xr:uid="{00000000-0005-0000-0000-00001A7F0000}"/>
    <cellStyle name="Standaard 6 2 2 2 4" xfId="13993" xr:uid="{00000000-0005-0000-0000-00001B7F0000}"/>
    <cellStyle name="Standaard 6 2 2 2 4 2" xfId="32610" xr:uid="{00000000-0005-0000-0000-00001C7F0000}"/>
    <cellStyle name="Standaard 6 2 2 2 5" xfId="18660" xr:uid="{00000000-0005-0000-0000-00001D7F0000}"/>
    <cellStyle name="Standaard 6 2 2 2 6" xfId="32605" xr:uid="{00000000-0005-0000-0000-00001E7F0000}"/>
    <cellStyle name="Standaard 6 2 2 3" xfId="1475" xr:uid="{00000000-0005-0000-0000-00001F7F0000}"/>
    <cellStyle name="Standaard 6 2 2 3 2" xfId="3806" xr:uid="{00000000-0005-0000-0000-0000207F0000}"/>
    <cellStyle name="Standaard 6 2 2 3 2 2" xfId="8473" xr:uid="{00000000-0005-0000-0000-0000217F0000}"/>
    <cellStyle name="Standaard 6 2 2 3 2 2 2" xfId="32613" xr:uid="{00000000-0005-0000-0000-0000227F0000}"/>
    <cellStyle name="Standaard 6 2 2 3 2 3" xfId="13996" xr:uid="{00000000-0005-0000-0000-0000237F0000}"/>
    <cellStyle name="Standaard 6 2 2 3 2 3 2" xfId="32614" xr:uid="{00000000-0005-0000-0000-0000247F0000}"/>
    <cellStyle name="Standaard 6 2 2 3 2 4" xfId="18663" xr:uid="{00000000-0005-0000-0000-0000257F0000}"/>
    <cellStyle name="Standaard 6 2 2 3 2 5" xfId="32612" xr:uid="{00000000-0005-0000-0000-0000267F0000}"/>
    <cellStyle name="Standaard 6 2 2 3 3" xfId="6142" xr:uid="{00000000-0005-0000-0000-0000277F0000}"/>
    <cellStyle name="Standaard 6 2 2 3 3 2" xfId="32615" xr:uid="{00000000-0005-0000-0000-0000287F0000}"/>
    <cellStyle name="Standaard 6 2 2 3 4" xfId="13995" xr:uid="{00000000-0005-0000-0000-0000297F0000}"/>
    <cellStyle name="Standaard 6 2 2 3 4 2" xfId="32616" xr:uid="{00000000-0005-0000-0000-00002A7F0000}"/>
    <cellStyle name="Standaard 6 2 2 3 5" xfId="18662" xr:uid="{00000000-0005-0000-0000-00002B7F0000}"/>
    <cellStyle name="Standaard 6 2 2 3 6" xfId="32611" xr:uid="{00000000-0005-0000-0000-00002C7F0000}"/>
    <cellStyle name="Standaard 6 2 2 4" xfId="3029" xr:uid="{00000000-0005-0000-0000-00002D7F0000}"/>
    <cellStyle name="Standaard 6 2 2 4 2" xfId="7696" xr:uid="{00000000-0005-0000-0000-00002E7F0000}"/>
    <cellStyle name="Standaard 6 2 2 4 2 2" xfId="32618" xr:uid="{00000000-0005-0000-0000-00002F7F0000}"/>
    <cellStyle name="Standaard 6 2 2 4 3" xfId="13997" xr:uid="{00000000-0005-0000-0000-0000307F0000}"/>
    <cellStyle name="Standaard 6 2 2 4 3 2" xfId="32619" xr:uid="{00000000-0005-0000-0000-0000317F0000}"/>
    <cellStyle name="Standaard 6 2 2 4 4" xfId="18664" xr:uid="{00000000-0005-0000-0000-0000327F0000}"/>
    <cellStyle name="Standaard 6 2 2 4 5" xfId="32617" xr:uid="{00000000-0005-0000-0000-0000337F0000}"/>
    <cellStyle name="Standaard 6 2 2 5" xfId="5365" xr:uid="{00000000-0005-0000-0000-0000347F0000}"/>
    <cellStyle name="Standaard 6 2 2 5 2" xfId="32620" xr:uid="{00000000-0005-0000-0000-0000357F0000}"/>
    <cellStyle name="Standaard 6 2 2 6" xfId="13992" xr:uid="{00000000-0005-0000-0000-0000367F0000}"/>
    <cellStyle name="Standaard 6 2 2 6 2" xfId="32621" xr:uid="{00000000-0005-0000-0000-0000377F0000}"/>
    <cellStyle name="Standaard 6 2 2 7" xfId="18659" xr:uid="{00000000-0005-0000-0000-0000387F0000}"/>
    <cellStyle name="Standaard 6 2 2 8" xfId="32604" xr:uid="{00000000-0005-0000-0000-0000397F0000}"/>
    <cellStyle name="Standaard 6 2 3" xfId="1864" xr:uid="{00000000-0005-0000-0000-00003A7F0000}"/>
    <cellStyle name="Standaard 6 2 3 2" xfId="4195" xr:uid="{00000000-0005-0000-0000-00003B7F0000}"/>
    <cellStyle name="Standaard 6 2 3 2 2" xfId="8862" xr:uid="{00000000-0005-0000-0000-00003C7F0000}"/>
    <cellStyle name="Standaard 6 2 3 2 2 2" xfId="32624" xr:uid="{00000000-0005-0000-0000-00003D7F0000}"/>
    <cellStyle name="Standaard 6 2 3 2 3" xfId="13999" xr:uid="{00000000-0005-0000-0000-00003E7F0000}"/>
    <cellStyle name="Standaard 6 2 3 2 3 2" xfId="32625" xr:uid="{00000000-0005-0000-0000-00003F7F0000}"/>
    <cellStyle name="Standaard 6 2 3 2 4" xfId="18666" xr:uid="{00000000-0005-0000-0000-0000407F0000}"/>
    <cellStyle name="Standaard 6 2 3 2 5" xfId="32623" xr:uid="{00000000-0005-0000-0000-0000417F0000}"/>
    <cellStyle name="Standaard 6 2 3 3" xfId="6531" xr:uid="{00000000-0005-0000-0000-0000427F0000}"/>
    <cellStyle name="Standaard 6 2 3 3 2" xfId="32626" xr:uid="{00000000-0005-0000-0000-0000437F0000}"/>
    <cellStyle name="Standaard 6 2 3 4" xfId="13998" xr:uid="{00000000-0005-0000-0000-0000447F0000}"/>
    <cellStyle name="Standaard 6 2 3 4 2" xfId="32627" xr:uid="{00000000-0005-0000-0000-0000457F0000}"/>
    <cellStyle name="Standaard 6 2 3 5" xfId="18665" xr:uid="{00000000-0005-0000-0000-0000467F0000}"/>
    <cellStyle name="Standaard 6 2 3 6" xfId="32622" xr:uid="{00000000-0005-0000-0000-0000477F0000}"/>
    <cellStyle name="Standaard 6 2 4" xfId="1087" xr:uid="{00000000-0005-0000-0000-0000487F0000}"/>
    <cellStyle name="Standaard 6 2 4 2" xfId="3418" xr:uid="{00000000-0005-0000-0000-0000497F0000}"/>
    <cellStyle name="Standaard 6 2 4 2 2" xfId="8085" xr:uid="{00000000-0005-0000-0000-00004A7F0000}"/>
    <cellStyle name="Standaard 6 2 4 2 2 2" xfId="32630" xr:uid="{00000000-0005-0000-0000-00004B7F0000}"/>
    <cellStyle name="Standaard 6 2 4 2 3" xfId="14001" xr:uid="{00000000-0005-0000-0000-00004C7F0000}"/>
    <cellStyle name="Standaard 6 2 4 2 3 2" xfId="32631" xr:uid="{00000000-0005-0000-0000-00004D7F0000}"/>
    <cellStyle name="Standaard 6 2 4 2 4" xfId="18668" xr:uid="{00000000-0005-0000-0000-00004E7F0000}"/>
    <cellStyle name="Standaard 6 2 4 2 5" xfId="32629" xr:uid="{00000000-0005-0000-0000-00004F7F0000}"/>
    <cellStyle name="Standaard 6 2 4 3" xfId="5754" xr:uid="{00000000-0005-0000-0000-0000507F0000}"/>
    <cellStyle name="Standaard 6 2 4 3 2" xfId="32632" xr:uid="{00000000-0005-0000-0000-0000517F0000}"/>
    <cellStyle name="Standaard 6 2 4 4" xfId="14000" xr:uid="{00000000-0005-0000-0000-0000527F0000}"/>
    <cellStyle name="Standaard 6 2 4 4 2" xfId="32633" xr:uid="{00000000-0005-0000-0000-0000537F0000}"/>
    <cellStyle name="Standaard 6 2 4 5" xfId="18667" xr:uid="{00000000-0005-0000-0000-0000547F0000}"/>
    <cellStyle name="Standaard 6 2 4 6" xfId="32628" xr:uid="{00000000-0005-0000-0000-0000557F0000}"/>
    <cellStyle name="Standaard 6 2 5" xfId="2641" xr:uid="{00000000-0005-0000-0000-0000567F0000}"/>
    <cellStyle name="Standaard 6 2 5 2" xfId="7308" xr:uid="{00000000-0005-0000-0000-0000577F0000}"/>
    <cellStyle name="Standaard 6 2 5 2 2" xfId="32635" xr:uid="{00000000-0005-0000-0000-0000587F0000}"/>
    <cellStyle name="Standaard 6 2 5 3" xfId="14002" xr:uid="{00000000-0005-0000-0000-0000597F0000}"/>
    <cellStyle name="Standaard 6 2 5 3 2" xfId="32636" xr:uid="{00000000-0005-0000-0000-00005A7F0000}"/>
    <cellStyle name="Standaard 6 2 5 4" xfId="18669" xr:uid="{00000000-0005-0000-0000-00005B7F0000}"/>
    <cellStyle name="Standaard 6 2 5 5" xfId="32634" xr:uid="{00000000-0005-0000-0000-00005C7F0000}"/>
    <cellStyle name="Standaard 6 2 6" xfId="4977" xr:uid="{00000000-0005-0000-0000-00005D7F0000}"/>
    <cellStyle name="Standaard 6 2 6 2" xfId="32637" xr:uid="{00000000-0005-0000-0000-00005E7F0000}"/>
    <cellStyle name="Standaard 6 2 7" xfId="13991" xr:uid="{00000000-0005-0000-0000-00005F7F0000}"/>
    <cellStyle name="Standaard 6 2 7 2" xfId="32638" xr:uid="{00000000-0005-0000-0000-0000607F0000}"/>
    <cellStyle name="Standaard 6 2 8" xfId="18658" xr:uid="{00000000-0005-0000-0000-0000617F0000}"/>
    <cellStyle name="Standaard 6 2 9" xfId="32603" xr:uid="{00000000-0005-0000-0000-0000627F0000}"/>
    <cellStyle name="Standaard 6 3" xfId="500" xr:uid="{00000000-0005-0000-0000-0000637F0000}"/>
    <cellStyle name="Standaard 6 3 2" xfId="2058" xr:uid="{00000000-0005-0000-0000-0000647F0000}"/>
    <cellStyle name="Standaard 6 3 2 2" xfId="4389" xr:uid="{00000000-0005-0000-0000-0000657F0000}"/>
    <cellStyle name="Standaard 6 3 2 2 2" xfId="9056" xr:uid="{00000000-0005-0000-0000-0000667F0000}"/>
    <cellStyle name="Standaard 6 3 2 2 2 2" xfId="32642" xr:uid="{00000000-0005-0000-0000-0000677F0000}"/>
    <cellStyle name="Standaard 6 3 2 2 3" xfId="14005" xr:uid="{00000000-0005-0000-0000-0000687F0000}"/>
    <cellStyle name="Standaard 6 3 2 2 3 2" xfId="32643" xr:uid="{00000000-0005-0000-0000-0000697F0000}"/>
    <cellStyle name="Standaard 6 3 2 2 4" xfId="18672" xr:uid="{00000000-0005-0000-0000-00006A7F0000}"/>
    <cellStyle name="Standaard 6 3 2 2 5" xfId="32641" xr:uid="{00000000-0005-0000-0000-00006B7F0000}"/>
    <cellStyle name="Standaard 6 3 2 3" xfId="6725" xr:uid="{00000000-0005-0000-0000-00006C7F0000}"/>
    <cellStyle name="Standaard 6 3 2 3 2" xfId="32644" xr:uid="{00000000-0005-0000-0000-00006D7F0000}"/>
    <cellStyle name="Standaard 6 3 2 4" xfId="14004" xr:uid="{00000000-0005-0000-0000-00006E7F0000}"/>
    <cellStyle name="Standaard 6 3 2 4 2" xfId="32645" xr:uid="{00000000-0005-0000-0000-00006F7F0000}"/>
    <cellStyle name="Standaard 6 3 2 5" xfId="18671" xr:uid="{00000000-0005-0000-0000-0000707F0000}"/>
    <cellStyle name="Standaard 6 3 2 6" xfId="32640" xr:uid="{00000000-0005-0000-0000-0000717F0000}"/>
    <cellStyle name="Standaard 6 3 3" xfId="1281" xr:uid="{00000000-0005-0000-0000-0000727F0000}"/>
    <cellStyle name="Standaard 6 3 3 2" xfId="3612" xr:uid="{00000000-0005-0000-0000-0000737F0000}"/>
    <cellStyle name="Standaard 6 3 3 2 2" xfId="8279" xr:uid="{00000000-0005-0000-0000-0000747F0000}"/>
    <cellStyle name="Standaard 6 3 3 2 2 2" xfId="32648" xr:uid="{00000000-0005-0000-0000-0000757F0000}"/>
    <cellStyle name="Standaard 6 3 3 2 3" xfId="14007" xr:uid="{00000000-0005-0000-0000-0000767F0000}"/>
    <cellStyle name="Standaard 6 3 3 2 3 2" xfId="32649" xr:uid="{00000000-0005-0000-0000-0000777F0000}"/>
    <cellStyle name="Standaard 6 3 3 2 4" xfId="18674" xr:uid="{00000000-0005-0000-0000-0000787F0000}"/>
    <cellStyle name="Standaard 6 3 3 2 5" xfId="32647" xr:uid="{00000000-0005-0000-0000-0000797F0000}"/>
    <cellStyle name="Standaard 6 3 3 3" xfId="5948" xr:uid="{00000000-0005-0000-0000-00007A7F0000}"/>
    <cellStyle name="Standaard 6 3 3 3 2" xfId="32650" xr:uid="{00000000-0005-0000-0000-00007B7F0000}"/>
    <cellStyle name="Standaard 6 3 3 4" xfId="14006" xr:uid="{00000000-0005-0000-0000-00007C7F0000}"/>
    <cellStyle name="Standaard 6 3 3 4 2" xfId="32651" xr:uid="{00000000-0005-0000-0000-00007D7F0000}"/>
    <cellStyle name="Standaard 6 3 3 5" xfId="18673" xr:uid="{00000000-0005-0000-0000-00007E7F0000}"/>
    <cellStyle name="Standaard 6 3 3 6" xfId="32646" xr:uid="{00000000-0005-0000-0000-00007F7F0000}"/>
    <cellStyle name="Standaard 6 3 4" xfId="2835" xr:uid="{00000000-0005-0000-0000-0000807F0000}"/>
    <cellStyle name="Standaard 6 3 4 2" xfId="7502" xr:uid="{00000000-0005-0000-0000-0000817F0000}"/>
    <cellStyle name="Standaard 6 3 4 2 2" xfId="32653" xr:uid="{00000000-0005-0000-0000-0000827F0000}"/>
    <cellStyle name="Standaard 6 3 4 3" xfId="14008" xr:uid="{00000000-0005-0000-0000-0000837F0000}"/>
    <cellStyle name="Standaard 6 3 4 3 2" xfId="32654" xr:uid="{00000000-0005-0000-0000-0000847F0000}"/>
    <cellStyle name="Standaard 6 3 4 4" xfId="18675" xr:uid="{00000000-0005-0000-0000-0000857F0000}"/>
    <cellStyle name="Standaard 6 3 4 5" xfId="32652" xr:uid="{00000000-0005-0000-0000-0000867F0000}"/>
    <cellStyle name="Standaard 6 3 5" xfId="5171" xr:uid="{00000000-0005-0000-0000-0000877F0000}"/>
    <cellStyle name="Standaard 6 3 5 2" xfId="32655" xr:uid="{00000000-0005-0000-0000-0000887F0000}"/>
    <cellStyle name="Standaard 6 3 6" xfId="14003" xr:uid="{00000000-0005-0000-0000-0000897F0000}"/>
    <cellStyle name="Standaard 6 3 6 2" xfId="32656" xr:uid="{00000000-0005-0000-0000-00008A7F0000}"/>
    <cellStyle name="Standaard 6 3 7" xfId="18670" xr:uid="{00000000-0005-0000-0000-00008B7F0000}"/>
    <cellStyle name="Standaard 6 3 8" xfId="32639" xr:uid="{00000000-0005-0000-0000-00008C7F0000}"/>
    <cellStyle name="Standaard 6 4" xfId="1670" xr:uid="{00000000-0005-0000-0000-00008D7F0000}"/>
    <cellStyle name="Standaard 6 4 2" xfId="4001" xr:uid="{00000000-0005-0000-0000-00008E7F0000}"/>
    <cellStyle name="Standaard 6 4 2 2" xfId="8668" xr:uid="{00000000-0005-0000-0000-00008F7F0000}"/>
    <cellStyle name="Standaard 6 4 2 2 2" xfId="32659" xr:uid="{00000000-0005-0000-0000-0000907F0000}"/>
    <cellStyle name="Standaard 6 4 2 3" xfId="14010" xr:uid="{00000000-0005-0000-0000-0000917F0000}"/>
    <cellStyle name="Standaard 6 4 2 3 2" xfId="32660" xr:uid="{00000000-0005-0000-0000-0000927F0000}"/>
    <cellStyle name="Standaard 6 4 2 4" xfId="18677" xr:uid="{00000000-0005-0000-0000-0000937F0000}"/>
    <cellStyle name="Standaard 6 4 2 5" xfId="32658" xr:uid="{00000000-0005-0000-0000-0000947F0000}"/>
    <cellStyle name="Standaard 6 4 3" xfId="6337" xr:uid="{00000000-0005-0000-0000-0000957F0000}"/>
    <cellStyle name="Standaard 6 4 3 2" xfId="32661" xr:uid="{00000000-0005-0000-0000-0000967F0000}"/>
    <cellStyle name="Standaard 6 4 4" xfId="14009" xr:uid="{00000000-0005-0000-0000-0000977F0000}"/>
    <cellStyle name="Standaard 6 4 4 2" xfId="32662" xr:uid="{00000000-0005-0000-0000-0000987F0000}"/>
    <cellStyle name="Standaard 6 4 5" xfId="18676" xr:uid="{00000000-0005-0000-0000-0000997F0000}"/>
    <cellStyle name="Standaard 6 4 6" xfId="32657" xr:uid="{00000000-0005-0000-0000-00009A7F0000}"/>
    <cellStyle name="Standaard 6 5" xfId="893" xr:uid="{00000000-0005-0000-0000-00009B7F0000}"/>
    <cellStyle name="Standaard 6 5 2" xfId="3224" xr:uid="{00000000-0005-0000-0000-00009C7F0000}"/>
    <cellStyle name="Standaard 6 5 2 2" xfId="7891" xr:uid="{00000000-0005-0000-0000-00009D7F0000}"/>
    <cellStyle name="Standaard 6 5 2 2 2" xfId="32665" xr:uid="{00000000-0005-0000-0000-00009E7F0000}"/>
    <cellStyle name="Standaard 6 5 2 3" xfId="14012" xr:uid="{00000000-0005-0000-0000-00009F7F0000}"/>
    <cellStyle name="Standaard 6 5 2 3 2" xfId="32666" xr:uid="{00000000-0005-0000-0000-0000A07F0000}"/>
    <cellStyle name="Standaard 6 5 2 4" xfId="18679" xr:uid="{00000000-0005-0000-0000-0000A17F0000}"/>
    <cellStyle name="Standaard 6 5 2 5" xfId="32664" xr:uid="{00000000-0005-0000-0000-0000A27F0000}"/>
    <cellStyle name="Standaard 6 5 3" xfId="5560" xr:uid="{00000000-0005-0000-0000-0000A37F0000}"/>
    <cellStyle name="Standaard 6 5 3 2" xfId="32667" xr:uid="{00000000-0005-0000-0000-0000A47F0000}"/>
    <cellStyle name="Standaard 6 5 4" xfId="14011" xr:uid="{00000000-0005-0000-0000-0000A57F0000}"/>
    <cellStyle name="Standaard 6 5 4 2" xfId="32668" xr:uid="{00000000-0005-0000-0000-0000A67F0000}"/>
    <cellStyle name="Standaard 6 5 5" xfId="18678" xr:uid="{00000000-0005-0000-0000-0000A77F0000}"/>
    <cellStyle name="Standaard 6 5 6" xfId="32663" xr:uid="{00000000-0005-0000-0000-0000A87F0000}"/>
    <cellStyle name="Standaard 6 6" xfId="2447" xr:uid="{00000000-0005-0000-0000-0000A97F0000}"/>
    <cellStyle name="Standaard 6 6 2" xfId="7114" xr:uid="{00000000-0005-0000-0000-0000AA7F0000}"/>
    <cellStyle name="Standaard 6 6 2 2" xfId="32670" xr:uid="{00000000-0005-0000-0000-0000AB7F0000}"/>
    <cellStyle name="Standaard 6 6 3" xfId="14013" xr:uid="{00000000-0005-0000-0000-0000AC7F0000}"/>
    <cellStyle name="Standaard 6 6 3 2" xfId="32671" xr:uid="{00000000-0005-0000-0000-0000AD7F0000}"/>
    <cellStyle name="Standaard 6 6 4" xfId="18680" xr:uid="{00000000-0005-0000-0000-0000AE7F0000}"/>
    <cellStyle name="Standaard 6 6 5" xfId="32669" xr:uid="{00000000-0005-0000-0000-0000AF7F0000}"/>
    <cellStyle name="Standaard 6 7" xfId="4783" xr:uid="{00000000-0005-0000-0000-0000B07F0000}"/>
    <cellStyle name="Standaard 6 7 2" xfId="14015" xr:uid="{00000000-0005-0000-0000-0000B17F0000}"/>
    <cellStyle name="Standaard 6 7 2 2" xfId="32673" xr:uid="{00000000-0005-0000-0000-0000B27F0000}"/>
    <cellStyle name="Standaard 6 7 3" xfId="32672" xr:uid="{00000000-0005-0000-0000-0000B37F0000}"/>
    <cellStyle name="Standaard 6 8" xfId="4685" xr:uid="{00000000-0005-0000-0000-0000B47F0000}"/>
    <cellStyle name="Standaard 6 9" xfId="13990" xr:uid="{00000000-0005-0000-0000-0000B57F0000}"/>
    <cellStyle name="Standaard 6 9 2" xfId="32674" xr:uid="{00000000-0005-0000-0000-0000B67F0000}"/>
    <cellStyle name="Standaard 7" xfId="792" xr:uid="{00000000-0005-0000-0000-0000B77F0000}"/>
    <cellStyle name="Standaard 8" xfId="794" xr:uid="{00000000-0005-0000-0000-0000B87F0000}"/>
    <cellStyle name="Standaard 9" xfId="795" xr:uid="{00000000-0005-0000-0000-0000B97F0000}"/>
    <cellStyle name="Standaard 9 2" xfId="9350" xr:uid="{00000000-0005-0000-0000-0000BA7F0000}"/>
    <cellStyle name="Standaard_5.7" xfId="401" xr:uid="{00000000-0005-0000-0000-0000BB7F0000}"/>
    <cellStyle name="Valuta" xfId="32675" builtinId="4"/>
  </cellStyles>
  <dxfs count="3">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FF00"/>
      <color rgb="FFFF99FF"/>
      <color rgb="FFCCFFCC"/>
      <color rgb="FFFFCC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haredStrings" Target="sharedStrings.xml"/><Relationship Id="rId30"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ilent.nl/Images/startpunt_dvi2014%20L0527vp.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trokenplanning%20CorpoDat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brwonen.sharepoint.com/Users/bvanhannen/AppData/Local/Microsoft/Windows/INetCache/Content.Outlook/QLUTVOWY/tussenmodel%20L066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sbrwonen.sharepoint.com/Mijn%20Documenten/SAS/Dashboard/Requirements%20risico%20realisatie%20belei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Mutaties"/>
      <sheetName val="Versie"/>
      <sheetName val="data_dVi"/>
      <sheetName val="productie_dPi"/>
      <sheetName val="productie_dpi2015"/>
      <sheetName val="vhe"/>
      <sheetName val="dPi2014"/>
      <sheetName val="dPi2015"/>
      <sheetName val="vhedPi2015"/>
      <sheetName val="Parameters"/>
      <sheetName val="Verleden"/>
      <sheetName val="draaiknpdVi"/>
      <sheetName val="Normen"/>
      <sheetName val="Stap 1 Discontering"/>
      <sheetName val="Stap 2 Verkoopportefeuille"/>
      <sheetName val="Stap 3 Herijking Huur"/>
      <sheetName val="Stap4 Parameters"/>
      <sheetName val="Stap 5 Levensduur"/>
      <sheetName val="Stap 6 Restwaarde"/>
      <sheetName val="kasstroomlastentoets"/>
      <sheetName val="Stap 7 Lastenniveau"/>
      <sheetName val="Stap 8 Verhuurdersheffing"/>
      <sheetName val="Output bedrijfswaarde"/>
      <sheetName val="WrdVastgoedVerbindingen"/>
      <sheetName val="Uniformering rentabiliteitsw."/>
      <sheetName val="Volkshuisvestelijk vermogen"/>
      <sheetName val="Marktrisico solvabiliteitsoorde"/>
      <sheetName val="Macroecon risico solvabiliteit"/>
      <sheetName val="Prognose var lasten"/>
      <sheetName val="Operationeel risico solvabilite"/>
      <sheetName val="VPB beklemming"/>
      <sheetName val="Solvabiliteitsoordeel"/>
      <sheetName val="Effect"/>
      <sheetName val="Variant"/>
      <sheetName val="data pg1 var"/>
      <sheetName val="pg1"/>
      <sheetName val="pg 2"/>
      <sheetName val="marktwrdlen_duration"/>
      <sheetName val="Result"/>
      <sheetName val="Result_Dashb_dVi"/>
      <sheetName val="ResultStartpunt"/>
      <sheetName val="ResultSBI"/>
      <sheetName val="Depot"/>
      <sheetName val="0_Var"/>
    </sheetNames>
    <sheetDataSet>
      <sheetData sheetId="0"/>
      <sheetData sheetId="1"/>
      <sheetData sheetId="2">
        <row r="266">
          <cell r="B266">
            <v>29034</v>
          </cell>
          <cell r="D266">
            <v>30340</v>
          </cell>
        </row>
        <row r="267">
          <cell r="B267">
            <v>0</v>
          </cell>
          <cell r="D267">
            <v>0</v>
          </cell>
        </row>
        <row r="268">
          <cell r="B268">
            <v>0</v>
          </cell>
          <cell r="D268">
            <v>0</v>
          </cell>
        </row>
        <row r="269">
          <cell r="B269">
            <v>0</v>
          </cell>
          <cell r="D269">
            <v>0</v>
          </cell>
        </row>
        <row r="270">
          <cell r="B270">
            <v>-10760</v>
          </cell>
          <cell r="D270">
            <v>-12028</v>
          </cell>
        </row>
        <row r="271">
          <cell r="B271">
            <v>-6017</v>
          </cell>
          <cell r="D271">
            <v>-5380</v>
          </cell>
        </row>
        <row r="272">
          <cell r="B272">
            <v>-2119</v>
          </cell>
          <cell r="D272">
            <v>-7173</v>
          </cell>
        </row>
        <row r="273">
          <cell r="B273">
            <v>0</v>
          </cell>
          <cell r="D273">
            <v>0</v>
          </cell>
        </row>
        <row r="274">
          <cell r="B274">
            <v>10138</v>
          </cell>
          <cell r="D274">
            <v>5759</v>
          </cell>
        </row>
        <row r="276">
          <cell r="B276">
            <v>0</v>
          </cell>
          <cell r="D276">
            <v>0</v>
          </cell>
        </row>
        <row r="277">
          <cell r="B277">
            <v>0</v>
          </cell>
          <cell r="D277">
            <v>0</v>
          </cell>
        </row>
        <row r="278">
          <cell r="B278">
            <v>-555</v>
          </cell>
          <cell r="D278">
            <v>-694</v>
          </cell>
        </row>
        <row r="279">
          <cell r="B279">
            <v>0</v>
          </cell>
          <cell r="D279">
            <v>0</v>
          </cell>
        </row>
        <row r="280">
          <cell r="B280">
            <v>-555</v>
          </cell>
          <cell r="D280">
            <v>-694</v>
          </cell>
        </row>
        <row r="282">
          <cell r="B282">
            <v>2983</v>
          </cell>
          <cell r="D282">
            <v>1447</v>
          </cell>
        </row>
        <row r="283">
          <cell r="B283">
            <v>-2698</v>
          </cell>
          <cell r="D283">
            <v>-2621</v>
          </cell>
        </row>
        <row r="284">
          <cell r="B284">
            <v>-1972</v>
          </cell>
          <cell r="D284">
            <v>-1115</v>
          </cell>
        </row>
        <row r="285">
          <cell r="B285">
            <v>-1687</v>
          </cell>
          <cell r="D285">
            <v>-2289</v>
          </cell>
        </row>
        <row r="287">
          <cell r="B287">
            <v>0</v>
          </cell>
          <cell r="D287">
            <v>0</v>
          </cell>
        </row>
        <row r="288">
          <cell r="B288">
            <v>21902</v>
          </cell>
          <cell r="D288">
            <v>-9950</v>
          </cell>
        </row>
        <row r="289">
          <cell r="B289">
            <v>1770</v>
          </cell>
          <cell r="D289">
            <v>-3320</v>
          </cell>
        </row>
        <row r="290">
          <cell r="B290">
            <v>-5376</v>
          </cell>
          <cell r="D290">
            <v>-2083</v>
          </cell>
        </row>
        <row r="291">
          <cell r="B291">
            <v>18296</v>
          </cell>
          <cell r="D291">
            <v>-15353</v>
          </cell>
        </row>
        <row r="293">
          <cell r="B293">
            <v>232</v>
          </cell>
          <cell r="D293">
            <v>123</v>
          </cell>
        </row>
        <row r="294">
          <cell r="B294">
            <v>0</v>
          </cell>
          <cell r="D294">
            <v>0</v>
          </cell>
        </row>
        <row r="295">
          <cell r="B295">
            <v>232</v>
          </cell>
          <cell r="D295">
            <v>123</v>
          </cell>
        </row>
        <row r="297">
          <cell r="B297">
            <v>0</v>
          </cell>
          <cell r="D297">
            <v>0</v>
          </cell>
        </row>
        <row r="298">
          <cell r="B298">
            <v>-566</v>
          </cell>
          <cell r="D298">
            <v>-550</v>
          </cell>
        </row>
        <row r="300">
          <cell r="B300">
            <v>0</v>
          </cell>
          <cell r="D300">
            <v>0</v>
          </cell>
        </row>
        <row r="301">
          <cell r="B301">
            <v>0</v>
          </cell>
          <cell r="D301">
            <v>0</v>
          </cell>
        </row>
        <row r="302">
          <cell r="B302">
            <v>1735</v>
          </cell>
          <cell r="D302">
            <v>1594</v>
          </cell>
        </row>
        <row r="303">
          <cell r="B303">
            <v>-5085</v>
          </cell>
          <cell r="D303">
            <v>-4817</v>
          </cell>
        </row>
        <row r="304">
          <cell r="B304">
            <v>-3350</v>
          </cell>
          <cell r="D304">
            <v>-3223</v>
          </cell>
        </row>
        <row r="306">
          <cell r="B306">
            <v>22508</v>
          </cell>
          <cell r="D306">
            <v>-16227</v>
          </cell>
        </row>
        <row r="308">
          <cell r="B308">
            <v>0</v>
          </cell>
          <cell r="D308">
            <v>0</v>
          </cell>
        </row>
        <row r="309">
          <cell r="B309">
            <v>423</v>
          </cell>
          <cell r="D309">
            <v>-5949</v>
          </cell>
        </row>
        <row r="311">
          <cell r="B311">
            <v>22931</v>
          </cell>
          <cell r="D311">
            <v>-22176</v>
          </cell>
        </row>
        <row r="313">
          <cell r="B313">
            <v>0</v>
          </cell>
          <cell r="D313">
            <v>0</v>
          </cell>
        </row>
        <row r="314">
          <cell r="B314">
            <v>0</v>
          </cell>
          <cell r="D314">
            <v>0</v>
          </cell>
        </row>
        <row r="315">
          <cell r="B315">
            <v>0</v>
          </cell>
          <cell r="D315">
            <v>0</v>
          </cell>
        </row>
        <row r="316">
          <cell r="B316">
            <v>0</v>
          </cell>
          <cell r="D316">
            <v>0</v>
          </cell>
        </row>
        <row r="318">
          <cell r="B318">
            <v>22931</v>
          </cell>
          <cell r="D318">
            <v>-22176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ofdprocessen"/>
      <sheetName val="Strokenplanning"/>
      <sheetName val="Takenlijst"/>
      <sheetName val="dVi Versiebeheer Doc+Website"/>
      <sheetName val="dVi Versiebeheer Bijlagen"/>
      <sheetName val="dVi Mutatie-Overzicht"/>
      <sheetName val="dVi Vragenlijst"/>
      <sheetName val="dPi Vragenlijst"/>
      <sheetName val="Tabel"/>
      <sheetName val="Brieven"/>
      <sheetName val="Telefoonlijst"/>
      <sheetName val="Agenda"/>
      <sheetName val="Jaarkalender"/>
      <sheetName val="Gegevensuitvraag"/>
      <sheetName val="Opvraagprogramma"/>
      <sheetName val="Ontvangst en controle"/>
      <sheetName val="Distributie"/>
      <sheetName val="Nieuwsbrief"/>
      <sheetName val="Blad2"/>
      <sheetName val="Blad3"/>
      <sheetName val="dPi Versiebeheer Doc+Website"/>
      <sheetName val="inhoud"/>
      <sheetName val="1"/>
      <sheetName val="2.1 A"/>
      <sheetName val="2.1 B"/>
      <sheetName val="2.1 C"/>
      <sheetName val="2.1 Tot"/>
      <sheetName val="2.2 A"/>
      <sheetName val="2.2 B"/>
      <sheetName val="2.2C-F"/>
      <sheetName val="3.1.1A1 "/>
      <sheetName val="3.1.1A2"/>
      <sheetName val="3.1.1B cat"/>
      <sheetName val="3.1.1B funct"/>
      <sheetName val="3.1.2A1"/>
      <sheetName val="3.1.2A2"/>
      <sheetName val="3.1.2B cat"/>
      <sheetName val="3.1.2B funct"/>
      <sheetName val="3.1.3 Daeb Ti"/>
      <sheetName val="3.1.3 niet-Daeb Ti"/>
      <sheetName val="3.1.3 EV"/>
      <sheetName val="3.1.3 niet-Daeb Verb."/>
      <sheetName val="3.1.3 GS"/>
      <sheetName val="3.2.1"/>
      <sheetName val="3.2.2-12"/>
      <sheetName val="3.2.13-14"/>
      <sheetName val="3.3.1"/>
      <sheetName val="3.3.2"/>
      <sheetName val="3.3.3-12"/>
      <sheetName val="3.4.1"/>
      <sheetName val="3.4.1 spec."/>
      <sheetName val="3.4 2-6"/>
      <sheetName val="3.4.5 (2016)"/>
      <sheetName val="4.1 EV"/>
      <sheetName val="4.1 GS"/>
      <sheetName val="4.1.9 e.v."/>
      <sheetName val="4.1.9 gecon"/>
      <sheetName val="4.2 1-2 EV"/>
      <sheetName val="4.2 3"/>
      <sheetName val="4.2.4"/>
      <sheetName val="4.2 1-2 GS"/>
      <sheetName val="4.3"/>
      <sheetName val="5.1"/>
      <sheetName val="5.3-4"/>
      <sheetName val="5.5-6"/>
      <sheetName val="5.7"/>
      <sheetName val="5.8"/>
      <sheetName val="5.9"/>
      <sheetName val="6"/>
      <sheetName val="2.1 (A)"/>
      <sheetName val="2.1 (B)"/>
      <sheetName val="2.1 toelichting"/>
      <sheetName val="2.1 tabelvorm"/>
      <sheetName val="2.2"/>
      <sheetName val="2.3"/>
      <sheetName val="2.3.1"/>
      <sheetName val="2.3.2"/>
      <sheetName val="2.3.3"/>
      <sheetName val="2.3.4"/>
      <sheetName val="2.4"/>
      <sheetName val="2.4.1"/>
      <sheetName val="2.4.2"/>
      <sheetName val="2.4.3"/>
      <sheetName val="2.4.4"/>
      <sheetName val="2.5"/>
      <sheetName val="3.1.1"/>
      <sheetName val="3.1.2"/>
      <sheetName val="3.1.3"/>
      <sheetName val="3.1 A"/>
      <sheetName val="3.1 B"/>
      <sheetName val="3.2.2"/>
      <sheetName val="3.2.3 A"/>
      <sheetName val="3.2.3 B"/>
      <sheetName val="3.2.4 A"/>
      <sheetName val="3.2.4 B"/>
      <sheetName val="3.2.5 A"/>
      <sheetName val="3.2.5 B"/>
      <sheetName val="3.3.1.1 A1"/>
      <sheetName val="3.3.1.2 A1"/>
      <sheetName val="3.3.1.3 A1"/>
      <sheetName val="3.3.1 A1"/>
      <sheetName val="3.3.1 B1"/>
      <sheetName val="3.3.1.1 A2"/>
      <sheetName val="3.3.1.2 A2"/>
      <sheetName val="3.3.1.3 A2"/>
      <sheetName val="3.3.1 A2"/>
      <sheetName val="3.3.1 B2"/>
      <sheetName val="3.3.1 F1"/>
      <sheetName val="3.3.1 F2"/>
      <sheetName val="3.3.1 F3"/>
      <sheetName val="3.3.1 FA"/>
      <sheetName val="3.3.1 FB"/>
      <sheetName val="3.3.1 A3"/>
      <sheetName val="3.3.1 B3"/>
      <sheetName val="3.4 A"/>
      <sheetName val="3.4.6 A"/>
      <sheetName val="3.4 B"/>
      <sheetName val="3.4.6 B"/>
    </sheetNames>
    <sheetDataSet>
      <sheetData sheetId="0">
        <row r="1">
          <cell r="C1" t="str">
            <v>H1</v>
          </cell>
        </row>
      </sheetData>
      <sheetData sheetId="1"/>
      <sheetData sheetId="2"/>
      <sheetData sheetId="3"/>
      <sheetData sheetId="4"/>
      <sheetData sheetId="5"/>
      <sheetData sheetId="6"/>
      <sheetData sheetId="7"/>
      <sheetData sheetId="8"/>
      <sheetData sheetId="9"/>
      <sheetData sheetId="10"/>
      <sheetData sheetId="11">
        <row r="1">
          <cell r="C1">
            <v>2015</v>
          </cell>
        </row>
      </sheetData>
      <sheetData sheetId="12">
        <row r="1">
          <cell r="C1">
            <v>2015</v>
          </cell>
        </row>
      </sheetData>
      <sheetData sheetId="13">
        <row r="1">
          <cell r="C1">
            <v>2015</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C1">
            <v>0</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e"/>
      <sheetName val="DataMutaties"/>
      <sheetName val="data"/>
      <sheetName val="DAEB"/>
      <sheetName val="NietDAEB"/>
      <sheetName val="Startpunt_Solv"/>
      <sheetName val="dvi_2014"/>
      <sheetName val="Verleden"/>
      <sheetName val="clusters"/>
      <sheetName val="Normen"/>
      <sheetName val="(Des)invest in Verbindingen"/>
      <sheetName val="Resultaat Verbindingen"/>
      <sheetName val="(Des)investeringen in TI"/>
      <sheetName val="gesplitste kasstr progn"/>
      <sheetName val="Ontwikkeling vhv-vermogen"/>
      <sheetName val="Marktrisico continuïteit"/>
      <sheetName val="Macroecon risico continuïteit"/>
      <sheetName val="Operationeel risico cont"/>
      <sheetName val="Vpbbeklemming jaar6-10"/>
      <sheetName val="Continbeoordeling"/>
      <sheetName val="Effect"/>
      <sheetName val="Variant"/>
      <sheetName val="data pg1 var"/>
      <sheetName val="pg1 "/>
      <sheetName val="pg2"/>
      <sheetName val="pg3"/>
      <sheetName val="basis Ratio"/>
      <sheetName val="ICR"/>
      <sheetName val="DSCR"/>
      <sheetName val="LTV"/>
      <sheetName val="Depot"/>
      <sheetName val="hulpbladBalans"/>
      <sheetName val="Balans_meerjarig"/>
      <sheetName val="verloop huur en aantallen"/>
      <sheetName val="rente- en financieringsrisico's"/>
      <sheetName val="Omvalrisisco"/>
      <sheetName val="Result"/>
      <sheetName val="Blad1"/>
      <sheetName val="ResultDasb1"/>
      <sheetName val="ResultDasb2"/>
      <sheetName val="ResultDasb3"/>
      <sheetName val="ResultOvVermmut"/>
      <sheetName val="0_Var"/>
      <sheetName val="ResultTussenmodel"/>
      <sheetName val="ResultNwMeth"/>
    </sheetNames>
    <sheetDataSet>
      <sheetData sheetId="0"/>
      <sheetData sheetId="1"/>
      <sheetData sheetId="2">
        <row r="99">
          <cell r="D99">
            <v>211</v>
          </cell>
          <cell r="E99">
            <v>119</v>
          </cell>
          <cell r="F99">
            <v>0</v>
          </cell>
          <cell r="G99">
            <v>52</v>
          </cell>
          <cell r="H99">
            <v>8</v>
          </cell>
          <cell r="I99">
            <v>290</v>
          </cell>
        </row>
        <row r="109">
          <cell r="D109">
            <v>51897</v>
          </cell>
          <cell r="E109">
            <v>51421</v>
          </cell>
          <cell r="F109">
            <v>50728</v>
          </cell>
          <cell r="G109">
            <v>50387</v>
          </cell>
          <cell r="H109">
            <v>49767</v>
          </cell>
          <cell r="I109">
            <v>48664</v>
          </cell>
        </row>
        <row r="113">
          <cell r="D113">
            <v>0</v>
          </cell>
          <cell r="E113">
            <v>0</v>
          </cell>
          <cell r="F113">
            <v>0</v>
          </cell>
          <cell r="G113">
            <v>0</v>
          </cell>
          <cell r="H113">
            <v>0</v>
          </cell>
          <cell r="I113">
            <v>0</v>
          </cell>
        </row>
        <row r="115">
          <cell r="D115">
            <v>40058</v>
          </cell>
          <cell r="E115">
            <v>45275</v>
          </cell>
          <cell r="F115">
            <v>47371</v>
          </cell>
          <cell r="G115">
            <v>51835</v>
          </cell>
          <cell r="H115">
            <v>56630</v>
          </cell>
          <cell r="I115">
            <v>61606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scherming mv"/>
      <sheetName val="Investeringen TI (detail)"/>
      <sheetName val="Investeringen verb (detail)"/>
      <sheetName val="Lijst"/>
    </sheetNames>
    <sheetDataSet>
      <sheetData sheetId="0"/>
      <sheetData sheetId="1"/>
      <sheetData sheetId="2"/>
      <sheetData sheetId="3"/>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T50"/>
  <sheetViews>
    <sheetView showGridLines="0" tabSelected="1" zoomScaleNormal="100" zoomScaleSheetLayoutView="100" workbookViewId="0">
      <selection activeCell="D11" sqref="D11"/>
    </sheetView>
  </sheetViews>
  <sheetFormatPr defaultColWidth="9.109375" defaultRowHeight="13.2" x14ac:dyDescent="0.25"/>
  <cols>
    <col min="1" max="1" width="0.33203125" style="64" customWidth="1"/>
    <col min="2" max="2" width="2.6640625" style="52" customWidth="1"/>
    <col min="3" max="3" width="14.33203125" style="64" customWidth="1"/>
    <col min="4" max="4" width="91.44140625" style="64" customWidth="1"/>
    <col min="5" max="16384" width="9.109375" style="64"/>
  </cols>
  <sheetData>
    <row r="1" spans="1:9" s="46" customFormat="1" ht="10.199999999999999" x14ac:dyDescent="0.2">
      <c r="B1" s="56"/>
      <c r="C1" s="66"/>
      <c r="D1" s="88"/>
    </row>
    <row r="2" spans="1:9" s="45" customFormat="1" ht="10.199999999999999" x14ac:dyDescent="0.2">
      <c r="B2" s="52"/>
    </row>
    <row r="3" spans="1:9" s="58" customFormat="1" ht="21" x14ac:dyDescent="0.4">
      <c r="B3" s="52"/>
      <c r="C3" s="186" t="s">
        <v>0</v>
      </c>
    </row>
    <row r="4" spans="1:9" s="61" customFormat="1" ht="15.6" x14ac:dyDescent="0.25">
      <c r="B4" s="52"/>
      <c r="C4" s="196"/>
      <c r="D4" s="196"/>
    </row>
    <row r="5" spans="1:9" s="61" customFormat="1" ht="15" customHeight="1" x14ac:dyDescent="0.25">
      <c r="B5" s="52"/>
      <c r="C5" s="103" t="s">
        <v>1</v>
      </c>
      <c r="D5" s="197"/>
    </row>
    <row r="6" spans="1:9" s="42" customFormat="1" x14ac:dyDescent="0.25">
      <c r="B6" s="52"/>
    </row>
    <row r="7" spans="1:9" x14ac:dyDescent="0.25">
      <c r="A7" s="42"/>
      <c r="C7" s="53" t="s">
        <v>2</v>
      </c>
      <c r="D7" s="53" t="s">
        <v>3</v>
      </c>
      <c r="E7" s="42"/>
      <c r="F7" s="42"/>
      <c r="G7" s="53"/>
      <c r="H7" s="42"/>
      <c r="I7" s="42"/>
    </row>
    <row r="8" spans="1:9" x14ac:dyDescent="0.25">
      <c r="A8" s="42"/>
      <c r="C8" s="199" t="s">
        <v>4</v>
      </c>
      <c r="D8" s="42" t="s">
        <v>5</v>
      </c>
      <c r="E8" s="42"/>
      <c r="F8" s="42"/>
      <c r="G8" s="53"/>
      <c r="H8" s="42"/>
      <c r="I8" s="42"/>
    </row>
    <row r="9" spans="1:9" x14ac:dyDescent="0.25">
      <c r="A9" s="42"/>
      <c r="C9" s="199" t="s">
        <v>6</v>
      </c>
      <c r="D9" s="42" t="s">
        <v>7</v>
      </c>
      <c r="E9" s="42"/>
      <c r="F9" s="42"/>
      <c r="G9" s="53"/>
      <c r="H9" s="42"/>
      <c r="I9" s="42"/>
    </row>
    <row r="10" spans="1:9" x14ac:dyDescent="0.25">
      <c r="A10" s="42"/>
      <c r="C10" s="199" t="s">
        <v>8</v>
      </c>
      <c r="D10" s="42" t="s">
        <v>9</v>
      </c>
      <c r="E10" s="42"/>
      <c r="F10" s="42"/>
      <c r="G10" s="53"/>
      <c r="H10" s="42"/>
      <c r="I10" s="42"/>
    </row>
    <row r="11" spans="1:9" x14ac:dyDescent="0.25">
      <c r="A11" s="42"/>
      <c r="C11" s="199" t="s">
        <v>10</v>
      </c>
      <c r="D11" s="42" t="s">
        <v>11</v>
      </c>
      <c r="E11" s="42"/>
      <c r="F11" s="42"/>
      <c r="G11" s="53"/>
      <c r="H11" s="42"/>
      <c r="I11" s="42"/>
    </row>
    <row r="12" spans="1:9" x14ac:dyDescent="0.25">
      <c r="A12" s="42"/>
      <c r="C12" s="53"/>
      <c r="D12" s="53"/>
      <c r="E12" s="42"/>
      <c r="F12" s="42"/>
      <c r="G12" s="53"/>
      <c r="H12" s="42"/>
      <c r="I12" s="42"/>
    </row>
    <row r="13" spans="1:9" x14ac:dyDescent="0.25">
      <c r="A13" s="42"/>
      <c r="C13" s="53" t="s">
        <v>12</v>
      </c>
      <c r="D13" s="53" t="s">
        <v>13</v>
      </c>
      <c r="E13" s="53"/>
      <c r="F13" s="53"/>
      <c r="G13" s="226"/>
      <c r="H13" s="42"/>
      <c r="I13" s="42"/>
    </row>
    <row r="14" spans="1:9" x14ac:dyDescent="0.25">
      <c r="A14" s="42"/>
      <c r="C14" s="198" t="s">
        <v>14</v>
      </c>
      <c r="D14" s="42" t="s">
        <v>15</v>
      </c>
      <c r="E14" s="42"/>
      <c r="F14" s="42"/>
      <c r="G14" s="42"/>
      <c r="H14" s="42"/>
      <c r="I14" s="42"/>
    </row>
    <row r="15" spans="1:9" x14ac:dyDescent="0.25">
      <c r="A15" s="42"/>
      <c r="C15" s="198" t="s">
        <v>16</v>
      </c>
      <c r="D15" s="42" t="s">
        <v>17</v>
      </c>
      <c r="E15" s="42"/>
      <c r="F15" s="42"/>
      <c r="G15" s="42"/>
      <c r="H15" s="42"/>
      <c r="I15" s="42"/>
    </row>
    <row r="16" spans="1:9" x14ac:dyDescent="0.25">
      <c r="A16" s="42"/>
      <c r="C16" s="198" t="s">
        <v>18</v>
      </c>
      <c r="D16" s="42" t="s">
        <v>19</v>
      </c>
      <c r="E16" s="42"/>
      <c r="F16" s="42"/>
      <c r="G16" s="42"/>
      <c r="H16" s="42"/>
      <c r="I16" s="42"/>
    </row>
    <row r="17" spans="1:20" x14ac:dyDescent="0.25">
      <c r="A17" s="42"/>
      <c r="C17" s="198" t="s">
        <v>20</v>
      </c>
      <c r="D17" s="42" t="s">
        <v>21</v>
      </c>
      <c r="E17" s="42"/>
      <c r="F17" s="42"/>
      <c r="G17" s="42"/>
      <c r="H17" s="42"/>
      <c r="I17" s="42"/>
      <c r="J17" s="42"/>
      <c r="K17" s="42"/>
      <c r="L17" s="42"/>
      <c r="M17" s="42"/>
      <c r="N17" s="42"/>
      <c r="O17" s="42"/>
      <c r="P17" s="42"/>
      <c r="Q17" s="42"/>
      <c r="R17" s="42"/>
      <c r="S17" s="42"/>
      <c r="T17" s="42"/>
    </row>
    <row r="18" spans="1:20" x14ac:dyDescent="0.25">
      <c r="A18" s="42"/>
      <c r="C18" s="42"/>
      <c r="D18" s="42"/>
      <c r="E18" s="42"/>
      <c r="F18" s="42"/>
      <c r="G18" s="42"/>
      <c r="H18" s="42"/>
      <c r="I18" s="42"/>
      <c r="J18" s="42"/>
      <c r="K18" s="42"/>
      <c r="L18" s="42"/>
      <c r="M18" s="42"/>
      <c r="N18" s="42"/>
      <c r="O18" s="42"/>
      <c r="P18" s="42"/>
      <c r="Q18" s="42"/>
      <c r="R18" s="42"/>
      <c r="S18" s="42"/>
      <c r="T18" s="42"/>
    </row>
    <row r="19" spans="1:20" x14ac:dyDescent="0.25">
      <c r="A19" s="42"/>
      <c r="C19" s="53" t="s">
        <v>22</v>
      </c>
      <c r="D19" s="53" t="s">
        <v>23</v>
      </c>
      <c r="E19" s="53"/>
      <c r="F19" s="53"/>
      <c r="G19" s="146"/>
      <c r="H19" s="146"/>
      <c r="I19" s="146"/>
      <c r="J19" s="147"/>
      <c r="K19" s="147"/>
      <c r="L19" s="147"/>
      <c r="M19" s="216"/>
      <c r="N19" s="216"/>
      <c r="O19" s="216"/>
      <c r="P19" s="216"/>
      <c r="Q19" s="216"/>
      <c r="R19" s="216"/>
      <c r="S19" s="216"/>
      <c r="T19" s="216"/>
    </row>
    <row r="20" spans="1:20" x14ac:dyDescent="0.25">
      <c r="A20" s="42"/>
      <c r="C20" s="42">
        <v>3</v>
      </c>
      <c r="D20" s="42" t="s">
        <v>24</v>
      </c>
      <c r="E20" s="42"/>
      <c r="F20" s="42"/>
      <c r="G20" s="147"/>
      <c r="H20" s="147"/>
      <c r="I20" s="147"/>
      <c r="J20" s="147"/>
      <c r="K20" s="147"/>
      <c r="L20" s="147"/>
      <c r="M20" s="216"/>
      <c r="N20" s="216"/>
      <c r="O20" s="216"/>
      <c r="P20" s="216"/>
      <c r="Q20" s="216"/>
      <c r="R20" s="216"/>
      <c r="S20" s="216"/>
      <c r="T20" s="216"/>
    </row>
    <row r="21" spans="1:20" x14ac:dyDescent="0.25">
      <c r="A21" s="42"/>
      <c r="C21" s="198" t="s">
        <v>25</v>
      </c>
      <c r="D21" s="42" t="s">
        <v>26</v>
      </c>
      <c r="E21" s="42"/>
      <c r="F21" s="42"/>
      <c r="G21" s="147"/>
      <c r="H21" s="147"/>
      <c r="I21" s="147"/>
      <c r="J21" s="147"/>
      <c r="K21" s="147"/>
      <c r="L21" s="147"/>
      <c r="M21" s="216"/>
      <c r="N21" s="216"/>
      <c r="O21" s="216"/>
      <c r="P21" s="216"/>
      <c r="Q21" s="216"/>
      <c r="R21" s="216"/>
      <c r="S21" s="216"/>
      <c r="T21" s="216"/>
    </row>
    <row r="22" spans="1:20" x14ac:dyDescent="0.25">
      <c r="A22" s="42"/>
      <c r="C22" s="199" t="s">
        <v>27</v>
      </c>
      <c r="D22" s="42" t="s">
        <v>28</v>
      </c>
      <c r="E22" s="42"/>
      <c r="F22" s="42"/>
      <c r="G22" s="147"/>
      <c r="H22" s="147"/>
      <c r="I22" s="147"/>
      <c r="J22" s="147"/>
      <c r="K22" s="147"/>
      <c r="L22" s="147"/>
      <c r="M22" s="216"/>
      <c r="N22" s="216"/>
      <c r="O22" s="216"/>
      <c r="P22" s="216"/>
      <c r="Q22" s="216"/>
      <c r="R22" s="42"/>
      <c r="S22" s="216"/>
      <c r="T22" s="216"/>
    </row>
    <row r="23" spans="1:20" x14ac:dyDescent="0.25">
      <c r="A23" s="42"/>
      <c r="C23" s="199" t="s">
        <v>29</v>
      </c>
      <c r="D23" s="42" t="s">
        <v>30</v>
      </c>
      <c r="E23" s="42"/>
      <c r="F23" s="42"/>
      <c r="G23" s="147"/>
      <c r="H23" s="147"/>
      <c r="I23" s="147"/>
      <c r="J23" s="147"/>
      <c r="K23" s="147"/>
      <c r="L23" s="147"/>
      <c r="M23" s="112"/>
      <c r="N23" s="216"/>
      <c r="O23" s="216"/>
      <c r="P23" s="216"/>
      <c r="Q23" s="216"/>
      <c r="R23" s="216"/>
      <c r="S23" s="216"/>
      <c r="T23" s="216"/>
    </row>
    <row r="24" spans="1:20" x14ac:dyDescent="0.25">
      <c r="A24" s="42"/>
      <c r="C24" s="199" t="s">
        <v>31</v>
      </c>
      <c r="D24" s="42" t="s">
        <v>32</v>
      </c>
      <c r="E24" s="42"/>
      <c r="F24" s="42"/>
      <c r="G24" s="147"/>
      <c r="H24" s="147"/>
      <c r="I24" s="147"/>
      <c r="J24" s="147"/>
      <c r="K24" s="147"/>
      <c r="L24" s="147"/>
      <c r="M24" s="112"/>
      <c r="N24" s="216"/>
      <c r="O24" s="216"/>
      <c r="P24" s="216"/>
      <c r="Q24" s="216"/>
      <c r="R24" s="216"/>
      <c r="S24" s="216"/>
      <c r="T24" s="216"/>
    </row>
    <row r="25" spans="1:20" x14ac:dyDescent="0.25">
      <c r="A25" s="42"/>
      <c r="C25" s="199"/>
      <c r="D25" s="42"/>
      <c r="E25" s="42"/>
      <c r="F25" s="42"/>
      <c r="G25" s="147"/>
      <c r="H25" s="147"/>
      <c r="I25" s="147"/>
      <c r="J25" s="147"/>
      <c r="K25" s="147"/>
      <c r="L25" s="147"/>
      <c r="M25" s="112"/>
      <c r="N25" s="216"/>
      <c r="O25" s="216"/>
      <c r="P25" s="216"/>
      <c r="Q25" s="216"/>
      <c r="R25" s="216"/>
      <c r="S25" s="216"/>
      <c r="T25" s="216"/>
    </row>
    <row r="26" spans="1:20" x14ac:dyDescent="0.25">
      <c r="A26" s="42"/>
      <c r="C26" s="53" t="s">
        <v>33</v>
      </c>
      <c r="D26" s="53" t="s">
        <v>34</v>
      </c>
      <c r="E26" s="53"/>
      <c r="F26" s="42"/>
      <c r="G26" s="217"/>
      <c r="H26" s="147"/>
      <c r="I26" s="147"/>
      <c r="J26" s="147"/>
      <c r="K26" s="147"/>
      <c r="L26" s="147"/>
      <c r="M26" s="112"/>
      <c r="N26" s="216"/>
      <c r="O26" s="216"/>
      <c r="P26" s="216"/>
      <c r="Q26" s="216"/>
      <c r="R26" s="216"/>
      <c r="S26" s="216"/>
      <c r="T26" s="216"/>
    </row>
    <row r="27" spans="1:20" x14ac:dyDescent="0.25">
      <c r="A27" s="42"/>
      <c r="C27" s="199" t="s">
        <v>35</v>
      </c>
      <c r="D27" s="42" t="s">
        <v>36</v>
      </c>
      <c r="E27" s="53"/>
      <c r="F27" s="42"/>
      <c r="G27" s="217"/>
      <c r="H27" s="147"/>
      <c r="I27" s="147"/>
      <c r="J27" s="147"/>
      <c r="K27" s="147"/>
      <c r="L27" s="147"/>
      <c r="M27" s="112"/>
      <c r="N27" s="216"/>
      <c r="O27" s="216"/>
      <c r="P27" s="216"/>
      <c r="Q27" s="216"/>
      <c r="R27" s="216"/>
      <c r="S27" s="216"/>
      <c r="T27" s="216"/>
    </row>
    <row r="28" spans="1:20" x14ac:dyDescent="0.25">
      <c r="A28" s="42"/>
      <c r="C28" s="313" t="s">
        <v>37</v>
      </c>
      <c r="D28" s="42" t="s">
        <v>38</v>
      </c>
      <c r="E28" s="53"/>
      <c r="F28" s="42"/>
      <c r="G28" s="217"/>
      <c r="H28" s="147"/>
      <c r="I28" s="147"/>
      <c r="J28" s="147"/>
      <c r="K28" s="147"/>
      <c r="L28" s="147"/>
      <c r="M28" s="112"/>
      <c r="N28" s="216"/>
      <c r="O28" s="216"/>
      <c r="P28" s="216"/>
      <c r="Q28" s="216"/>
      <c r="R28" s="216"/>
      <c r="S28" s="216"/>
      <c r="T28" s="216"/>
    </row>
    <row r="29" spans="1:20" x14ac:dyDescent="0.25">
      <c r="A29" s="42"/>
      <c r="C29" s="315" t="s">
        <v>39</v>
      </c>
      <c r="D29" s="316" t="s">
        <v>40</v>
      </c>
      <c r="E29" s="53"/>
      <c r="F29" s="42"/>
      <c r="G29" s="217"/>
      <c r="H29" s="147"/>
      <c r="I29" s="147"/>
      <c r="J29" s="147"/>
      <c r="K29" s="147"/>
      <c r="L29" s="147"/>
      <c r="M29" s="112"/>
      <c r="N29" s="216"/>
      <c r="O29" s="216"/>
      <c r="P29" s="216"/>
      <c r="Q29" s="216"/>
      <c r="R29" s="216"/>
      <c r="S29" s="216"/>
      <c r="T29" s="216"/>
    </row>
    <row r="30" spans="1:20" x14ac:dyDescent="0.25">
      <c r="A30" s="42"/>
      <c r="C30" s="199" t="s">
        <v>41</v>
      </c>
      <c r="D30" s="42" t="s">
        <v>42</v>
      </c>
      <c r="E30" s="53"/>
      <c r="F30" s="42"/>
      <c r="G30" s="217"/>
      <c r="H30" s="147"/>
      <c r="I30" s="147"/>
      <c r="J30" s="147"/>
      <c r="K30" s="147"/>
      <c r="L30" s="147"/>
      <c r="M30" s="112"/>
      <c r="N30" s="216"/>
      <c r="O30" s="216"/>
      <c r="P30" s="216"/>
      <c r="Q30" s="216"/>
      <c r="R30" s="216"/>
      <c r="S30" s="216"/>
      <c r="T30" s="216"/>
    </row>
    <row r="31" spans="1:20" x14ac:dyDescent="0.25">
      <c r="A31" s="42"/>
      <c r="C31" s="314"/>
      <c r="D31" s="53"/>
      <c r="E31" s="53"/>
      <c r="F31" s="42"/>
      <c r="G31" s="217"/>
      <c r="H31" s="147"/>
      <c r="I31" s="147"/>
      <c r="J31" s="147"/>
      <c r="K31" s="147"/>
      <c r="L31" s="147"/>
      <c r="M31" s="112"/>
      <c r="N31" s="216"/>
      <c r="O31" s="216"/>
      <c r="P31" s="216"/>
      <c r="Q31" s="216"/>
      <c r="R31" s="216"/>
      <c r="S31" s="216"/>
      <c r="T31" s="216"/>
    </row>
    <row r="32" spans="1:20" x14ac:dyDescent="0.25">
      <c r="A32" s="42"/>
      <c r="C32" s="53" t="s">
        <v>43</v>
      </c>
      <c r="D32" s="53" t="s">
        <v>44</v>
      </c>
      <c r="E32" s="53"/>
      <c r="F32" s="53"/>
      <c r="G32" s="146"/>
      <c r="H32" s="147"/>
      <c r="I32" s="147"/>
      <c r="J32" s="147"/>
      <c r="K32" s="147"/>
      <c r="L32" s="147"/>
      <c r="M32" s="216"/>
      <c r="N32" s="216"/>
      <c r="O32" s="216"/>
      <c r="P32" s="216"/>
      <c r="Q32" s="216"/>
      <c r="R32" s="216"/>
      <c r="S32" s="216"/>
      <c r="T32" s="216"/>
    </row>
    <row r="33" spans="1:20" x14ac:dyDescent="0.25">
      <c r="A33" s="42"/>
      <c r="C33" s="199" t="s">
        <v>45</v>
      </c>
      <c r="D33" s="200" t="s">
        <v>46</v>
      </c>
      <c r="E33" s="200"/>
      <c r="F33" s="200"/>
      <c r="G33" s="112"/>
      <c r="H33" s="147"/>
      <c r="I33" s="147"/>
      <c r="J33" s="147"/>
      <c r="K33" s="147"/>
      <c r="L33" s="147"/>
      <c r="M33" s="216"/>
      <c r="N33" s="216"/>
      <c r="O33" s="216"/>
      <c r="P33" s="216"/>
      <c r="Q33" s="216"/>
      <c r="R33" s="216"/>
      <c r="S33" s="216"/>
      <c r="T33" s="216"/>
    </row>
    <row r="34" spans="1:20" x14ac:dyDescent="0.25">
      <c r="A34" s="42"/>
      <c r="C34" s="201" t="s">
        <v>47</v>
      </c>
      <c r="D34" s="147" t="s">
        <v>48</v>
      </c>
      <c r="E34" s="200"/>
      <c r="F34" s="200"/>
      <c r="G34" s="112"/>
      <c r="H34" s="147"/>
      <c r="I34" s="147"/>
      <c r="J34" s="147"/>
      <c r="K34" s="147"/>
      <c r="L34" s="147"/>
      <c r="M34" s="216"/>
      <c r="N34" s="42"/>
      <c r="O34" s="42"/>
      <c r="P34" s="42"/>
      <c r="Q34" s="42"/>
      <c r="R34" s="216"/>
      <c r="S34" s="216"/>
      <c r="T34" s="216"/>
    </row>
    <row r="35" spans="1:20" x14ac:dyDescent="0.25">
      <c r="A35" s="42"/>
      <c r="C35" s="201" t="s">
        <v>49</v>
      </c>
      <c r="D35" s="418" t="s">
        <v>50</v>
      </c>
      <c r="E35" s="200"/>
      <c r="F35" s="200"/>
      <c r="G35" s="112"/>
      <c r="H35" s="147"/>
      <c r="I35" s="147"/>
      <c r="J35" s="147"/>
      <c r="K35" s="147"/>
      <c r="L35" s="147"/>
      <c r="M35" s="216"/>
      <c r="N35" s="42"/>
      <c r="O35" s="42"/>
      <c r="P35" s="42"/>
      <c r="Q35" s="42"/>
      <c r="R35" s="216"/>
      <c r="S35" s="216"/>
      <c r="T35" s="216"/>
    </row>
    <row r="36" spans="1:20" x14ac:dyDescent="0.25">
      <c r="A36" s="42"/>
      <c r="C36" s="201" t="s">
        <v>51</v>
      </c>
      <c r="D36" s="202" t="s">
        <v>52</v>
      </c>
      <c r="E36" s="200"/>
      <c r="F36" s="200"/>
      <c r="G36" s="112"/>
      <c r="H36" s="147"/>
      <c r="I36" s="147"/>
      <c r="J36" s="147"/>
      <c r="K36" s="147"/>
      <c r="L36" s="147"/>
      <c r="M36" s="216"/>
      <c r="N36" s="216"/>
      <c r="O36" s="216"/>
      <c r="P36" s="216"/>
      <c r="Q36" s="216"/>
      <c r="R36" s="216"/>
      <c r="S36" s="216"/>
      <c r="T36" s="216"/>
    </row>
    <row r="37" spans="1:20" x14ac:dyDescent="0.25">
      <c r="A37" s="42"/>
      <c r="C37" s="42"/>
      <c r="D37" s="42"/>
      <c r="E37" s="42"/>
      <c r="F37" s="42"/>
      <c r="G37" s="42"/>
      <c r="H37" s="42"/>
      <c r="I37" s="42"/>
      <c r="J37" s="42"/>
      <c r="K37" s="42"/>
      <c r="L37" s="42"/>
      <c r="M37" s="42"/>
      <c r="N37" s="42"/>
      <c r="O37" s="42"/>
      <c r="P37" s="42"/>
      <c r="Q37" s="42"/>
      <c r="R37" s="42"/>
      <c r="S37" s="42"/>
      <c r="T37" s="42"/>
    </row>
    <row r="38" spans="1:20" x14ac:dyDescent="0.25">
      <c r="A38" s="42"/>
      <c r="C38" s="203" t="s">
        <v>53</v>
      </c>
      <c r="D38" s="42"/>
      <c r="E38" s="42"/>
      <c r="F38" s="42"/>
      <c r="G38" s="42"/>
      <c r="H38" s="42"/>
      <c r="I38" s="42"/>
      <c r="J38" s="42"/>
      <c r="K38" s="42"/>
      <c r="L38" s="42"/>
      <c r="M38" s="42"/>
      <c r="N38" s="42"/>
      <c r="O38" s="42"/>
      <c r="P38" s="42"/>
      <c r="Q38" s="42"/>
      <c r="R38" s="42"/>
      <c r="S38" s="42"/>
      <c r="T38" s="42"/>
    </row>
    <row r="39" spans="1:20" ht="12.75" customHeight="1" x14ac:dyDescent="0.25">
      <c r="A39" s="42"/>
      <c r="C39" s="204" t="s">
        <v>54</v>
      </c>
      <c r="D39" s="205"/>
      <c r="E39" s="212"/>
      <c r="F39" s="42"/>
      <c r="G39" s="42"/>
      <c r="H39" s="42"/>
      <c r="I39" s="42"/>
      <c r="J39" s="42"/>
      <c r="K39" s="42"/>
      <c r="L39" s="42"/>
      <c r="M39" s="42"/>
      <c r="N39" s="42"/>
      <c r="O39" s="42"/>
      <c r="P39" s="42"/>
      <c r="Q39" s="42"/>
      <c r="R39" s="42"/>
      <c r="S39" s="42"/>
      <c r="T39" s="42"/>
    </row>
    <row r="40" spans="1:20" ht="12.75" customHeight="1" x14ac:dyDescent="0.25">
      <c r="A40" s="42"/>
      <c r="C40" s="204" t="s">
        <v>55</v>
      </c>
      <c r="D40" s="206"/>
      <c r="E40" s="206"/>
      <c r="F40" s="42"/>
      <c r="G40" s="42"/>
      <c r="H40" s="42"/>
      <c r="I40" s="42"/>
      <c r="J40" s="42"/>
      <c r="K40" s="42"/>
      <c r="L40" s="42"/>
      <c r="M40" s="42"/>
      <c r="N40" s="42"/>
      <c r="O40" s="42"/>
      <c r="P40" s="42"/>
      <c r="Q40" s="42"/>
      <c r="R40" s="42"/>
      <c r="S40" s="42"/>
      <c r="T40" s="42"/>
    </row>
    <row r="41" spans="1:20" ht="12.75" customHeight="1" x14ac:dyDescent="0.25">
      <c r="A41" s="42"/>
      <c r="B41" s="124"/>
      <c r="C41" s="337"/>
      <c r="D41" s="252"/>
      <c r="E41" s="213"/>
      <c r="F41" s="42"/>
      <c r="G41" s="42"/>
      <c r="H41" s="42"/>
      <c r="I41" s="42"/>
      <c r="J41" s="42"/>
      <c r="K41" s="42"/>
      <c r="L41" s="42"/>
      <c r="M41" s="42"/>
      <c r="N41" s="42"/>
      <c r="O41" s="42"/>
      <c r="P41" s="42"/>
      <c r="Q41" s="42"/>
      <c r="R41" s="42"/>
      <c r="S41" s="42"/>
      <c r="T41" s="42"/>
    </row>
    <row r="42" spans="1:20" x14ac:dyDescent="0.25">
      <c r="A42" s="42"/>
      <c r="B42" s="124"/>
      <c r="C42" s="337"/>
      <c r="D42" s="207"/>
      <c r="E42" s="213"/>
      <c r="F42" s="42"/>
      <c r="G42" s="42"/>
      <c r="H42" s="42"/>
      <c r="I42" s="42"/>
      <c r="J42" s="42"/>
      <c r="K42" s="42"/>
      <c r="L42" s="42"/>
      <c r="M42" s="42"/>
      <c r="N42" s="42"/>
      <c r="O42" s="42"/>
      <c r="P42" s="42"/>
      <c r="Q42" s="42"/>
      <c r="R42" s="42"/>
      <c r="S42" s="42"/>
      <c r="T42" s="42"/>
    </row>
    <row r="43" spans="1:20" x14ac:dyDescent="0.25">
      <c r="A43" s="42"/>
      <c r="C43" s="208"/>
      <c r="D43" s="200"/>
      <c r="E43" s="213"/>
      <c r="F43" s="42"/>
      <c r="G43" s="42"/>
      <c r="H43" s="42"/>
      <c r="I43" s="42"/>
      <c r="J43" s="42"/>
      <c r="K43" s="42"/>
      <c r="L43" s="42"/>
      <c r="M43" s="42"/>
      <c r="N43" s="42"/>
      <c r="O43" s="42"/>
      <c r="P43" s="42"/>
      <c r="Q43" s="42"/>
      <c r="R43" s="42"/>
      <c r="S43" s="42"/>
      <c r="T43" s="42"/>
    </row>
    <row r="44" spans="1:20" x14ac:dyDescent="0.25">
      <c r="A44" s="42"/>
      <c r="C44" s="208"/>
      <c r="D44" s="200"/>
      <c r="E44" s="213"/>
      <c r="F44" s="42"/>
      <c r="G44" s="42"/>
      <c r="H44" s="42"/>
      <c r="I44" s="42"/>
      <c r="J44" s="42"/>
      <c r="K44" s="42"/>
      <c r="L44" s="42"/>
      <c r="M44" s="42"/>
      <c r="N44" s="42"/>
      <c r="O44" s="42"/>
      <c r="P44" s="42"/>
      <c r="Q44" s="42"/>
      <c r="R44" s="42"/>
      <c r="S44" s="42"/>
      <c r="T44" s="42"/>
    </row>
    <row r="45" spans="1:20" x14ac:dyDescent="0.25">
      <c r="A45" s="42"/>
      <c r="C45" s="208"/>
      <c r="D45" s="200"/>
      <c r="E45" s="213"/>
      <c r="F45" s="42"/>
      <c r="G45" s="42"/>
      <c r="H45" s="42"/>
      <c r="I45" s="42"/>
      <c r="J45" s="42"/>
      <c r="K45" s="42"/>
      <c r="L45" s="42"/>
      <c r="M45" s="42"/>
      <c r="N45" s="42"/>
      <c r="O45" s="42"/>
      <c r="P45" s="42"/>
      <c r="Q45" s="42"/>
      <c r="R45" s="42"/>
      <c r="S45" s="42"/>
      <c r="T45" s="42"/>
    </row>
    <row r="46" spans="1:20" x14ac:dyDescent="0.25">
      <c r="A46" s="42"/>
      <c r="C46" s="208"/>
      <c r="D46" s="112"/>
      <c r="E46" s="214"/>
      <c r="F46" s="112"/>
      <c r="G46" s="42"/>
      <c r="H46" s="42"/>
      <c r="I46" s="42"/>
      <c r="J46" s="42"/>
      <c r="K46" s="42"/>
      <c r="L46" s="42"/>
      <c r="M46" s="42"/>
      <c r="N46" s="42"/>
      <c r="O46" s="42"/>
      <c r="P46" s="42"/>
      <c r="Q46" s="42"/>
      <c r="R46" s="42"/>
      <c r="S46" s="42"/>
      <c r="T46" s="42"/>
    </row>
    <row r="47" spans="1:20" ht="12.75" customHeight="1" x14ac:dyDescent="0.25">
      <c r="A47" s="42"/>
      <c r="C47" s="209"/>
      <c r="D47" s="209"/>
      <c r="E47" s="209"/>
      <c r="F47" s="210"/>
      <c r="G47" s="210"/>
      <c r="H47" s="42"/>
      <c r="I47" s="42"/>
      <c r="J47" s="42"/>
      <c r="K47" s="42"/>
      <c r="L47" s="42"/>
      <c r="M47" s="42"/>
      <c r="N47" s="42"/>
      <c r="O47" s="42"/>
      <c r="P47" s="42"/>
      <c r="Q47" s="42"/>
      <c r="R47" s="42"/>
      <c r="S47" s="42"/>
      <c r="T47" s="42"/>
    </row>
    <row r="48" spans="1:20" ht="17.25" customHeight="1" x14ac:dyDescent="0.25">
      <c r="A48" s="42"/>
      <c r="C48" s="208"/>
      <c r="D48" s="211"/>
      <c r="E48" s="42"/>
      <c r="F48" s="42"/>
      <c r="G48" s="42"/>
      <c r="H48" s="42"/>
      <c r="I48" s="42"/>
      <c r="J48" s="42"/>
      <c r="K48" s="42"/>
      <c r="L48" s="42"/>
      <c r="M48" s="42"/>
      <c r="N48" s="42"/>
      <c r="O48" s="42"/>
      <c r="P48" s="42"/>
      <c r="Q48" s="42"/>
      <c r="R48" s="42"/>
      <c r="S48" s="42"/>
      <c r="T48" s="42"/>
    </row>
    <row r="49" spans="3:7" x14ac:dyDescent="0.25">
      <c r="C49" s="42"/>
      <c r="D49" s="211"/>
      <c r="E49" s="42"/>
      <c r="F49" s="42"/>
      <c r="G49" s="42"/>
    </row>
    <row r="50" spans="3:7" x14ac:dyDescent="0.25">
      <c r="C50" s="42"/>
      <c r="D50" s="211"/>
      <c r="E50" s="42"/>
      <c r="F50" s="42"/>
      <c r="G50" s="42"/>
    </row>
  </sheetData>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
    <pageSetUpPr fitToPage="1"/>
  </sheetPr>
  <dimension ref="B1:H96"/>
  <sheetViews>
    <sheetView showGridLines="0" zoomScaleNormal="100" zoomScaleSheetLayoutView="130" workbookViewId="0">
      <selection activeCell="C1" sqref="C1"/>
    </sheetView>
  </sheetViews>
  <sheetFormatPr defaultColWidth="9.109375" defaultRowHeight="10.199999999999999" x14ac:dyDescent="0.2"/>
  <cols>
    <col min="1" max="1" width="0.33203125" style="45" customWidth="1"/>
    <col min="2" max="2" width="2.6640625" style="52" customWidth="1"/>
    <col min="3" max="3" width="76.6640625" style="45" customWidth="1"/>
    <col min="4" max="4" width="11.6640625" style="45" customWidth="1"/>
    <col min="5" max="5" width="1.44140625" style="45" customWidth="1"/>
    <col min="6" max="6" width="11.6640625" style="45" customWidth="1"/>
    <col min="7" max="16384" width="9.109375" style="45"/>
  </cols>
  <sheetData>
    <row r="1" spans="2:7" s="61" customFormat="1" ht="15.6" x14ac:dyDescent="0.25">
      <c r="B1" s="52"/>
      <c r="C1" s="65" t="s">
        <v>259</v>
      </c>
      <c r="D1" s="320" t="s">
        <v>687</v>
      </c>
      <c r="E1" s="65"/>
      <c r="F1" s="65"/>
    </row>
    <row r="2" spans="2:7" x14ac:dyDescent="0.2">
      <c r="C2" s="66"/>
      <c r="D2" s="66"/>
      <c r="E2" s="66"/>
      <c r="F2" s="66"/>
    </row>
    <row r="3" spans="2:7" ht="20.399999999999999" x14ac:dyDescent="0.2">
      <c r="C3" s="67" t="s">
        <v>260</v>
      </c>
      <c r="D3" s="68" t="s">
        <v>73</v>
      </c>
      <c r="E3" s="69"/>
      <c r="F3" s="321" t="s">
        <v>261</v>
      </c>
      <c r="G3" s="507"/>
    </row>
    <row r="4" spans="2:7" ht="13.2" x14ac:dyDescent="0.2">
      <c r="C4" s="67"/>
      <c r="D4" s="70"/>
      <c r="E4" s="43"/>
      <c r="F4" s="71"/>
    </row>
    <row r="5" spans="2:7" x14ac:dyDescent="0.2">
      <c r="C5" s="66" t="s">
        <v>668</v>
      </c>
      <c r="D5" s="70"/>
      <c r="E5" s="43"/>
      <c r="F5" s="71"/>
    </row>
    <row r="6" spans="2:7" x14ac:dyDescent="0.2">
      <c r="C6" s="46" t="s">
        <v>664</v>
      </c>
      <c r="D6" s="149" t="s">
        <v>94</v>
      </c>
      <c r="E6" s="349"/>
      <c r="F6" s="149" t="s">
        <v>94</v>
      </c>
      <c r="G6" s="507"/>
    </row>
    <row r="7" spans="2:7" x14ac:dyDescent="0.2">
      <c r="D7" s="84"/>
      <c r="E7" s="349"/>
      <c r="F7" s="84"/>
    </row>
    <row r="8" spans="2:7" ht="11.25" customHeight="1" x14ac:dyDescent="0.2">
      <c r="C8" s="46" t="s">
        <v>665</v>
      </c>
      <c r="D8" s="349"/>
      <c r="E8" s="349"/>
      <c r="F8" s="349"/>
    </row>
    <row r="9" spans="2:7" x14ac:dyDescent="0.2">
      <c r="C9" s="45" t="s">
        <v>262</v>
      </c>
      <c r="D9" s="149" t="s">
        <v>94</v>
      </c>
      <c r="E9" s="84"/>
      <c r="F9" s="149" t="s">
        <v>94</v>
      </c>
    </row>
    <row r="10" spans="2:7" x14ac:dyDescent="0.2">
      <c r="C10" s="45" t="s">
        <v>711</v>
      </c>
      <c r="D10" s="149" t="s">
        <v>94</v>
      </c>
      <c r="E10" s="349"/>
      <c r="F10" s="149" t="s">
        <v>94</v>
      </c>
    </row>
    <row r="11" spans="2:7" x14ac:dyDescent="0.2">
      <c r="C11" s="52" t="s">
        <v>263</v>
      </c>
      <c r="D11" s="149" t="s">
        <v>94</v>
      </c>
      <c r="E11" s="84"/>
      <c r="F11" s="149" t="s">
        <v>94</v>
      </c>
    </row>
    <row r="12" spans="2:7" ht="12" customHeight="1" x14ac:dyDescent="0.2">
      <c r="C12" s="45" t="s">
        <v>264</v>
      </c>
      <c r="D12" s="149" t="s">
        <v>94</v>
      </c>
      <c r="E12" s="84"/>
      <c r="F12" s="149" t="s">
        <v>94</v>
      </c>
    </row>
    <row r="13" spans="2:7" ht="12" customHeight="1" x14ac:dyDescent="0.2">
      <c r="C13" s="46" t="s">
        <v>265</v>
      </c>
      <c r="D13" s="350" t="e">
        <f>D9+D10+D11+D12</f>
        <v>#VALUE!</v>
      </c>
      <c r="E13" s="349"/>
      <c r="F13" s="350" t="e">
        <f>F9+F10+F11+F12</f>
        <v>#VALUE!</v>
      </c>
    </row>
    <row r="14" spans="2:7" ht="11.25" customHeight="1" x14ac:dyDescent="0.2">
      <c r="C14" s="46"/>
      <c r="D14" s="84"/>
      <c r="E14" s="84"/>
      <c r="F14" s="84"/>
    </row>
    <row r="15" spans="2:7" x14ac:dyDescent="0.2">
      <c r="C15" s="46" t="s">
        <v>666</v>
      </c>
      <c r="D15" s="84"/>
      <c r="E15" s="84"/>
      <c r="F15" s="84"/>
    </row>
    <row r="16" spans="2:7" x14ac:dyDescent="0.2">
      <c r="C16" s="45" t="s">
        <v>266</v>
      </c>
      <c r="D16" s="149" t="s">
        <v>94</v>
      </c>
      <c r="E16" s="84"/>
      <c r="F16" s="149" t="s">
        <v>94</v>
      </c>
    </row>
    <row r="17" spans="3:7" ht="11.25" customHeight="1" x14ac:dyDescent="0.2">
      <c r="C17" s="46"/>
      <c r="D17" s="84"/>
      <c r="E17" s="84"/>
      <c r="F17" s="84"/>
    </row>
    <row r="18" spans="3:7" x14ac:dyDescent="0.2">
      <c r="C18" s="46" t="s">
        <v>669</v>
      </c>
      <c r="D18" s="84"/>
      <c r="E18" s="84"/>
      <c r="F18" s="84"/>
    </row>
    <row r="19" spans="3:7" x14ac:dyDescent="0.2">
      <c r="C19" s="45" t="s">
        <v>267</v>
      </c>
      <c r="D19" s="149" t="s">
        <v>94</v>
      </c>
      <c r="E19" s="84"/>
      <c r="F19" s="149" t="s">
        <v>94</v>
      </c>
    </row>
    <row r="20" spans="3:7" x14ac:dyDescent="0.2">
      <c r="C20" s="45" t="s">
        <v>268</v>
      </c>
      <c r="D20" s="149" t="s">
        <v>94</v>
      </c>
      <c r="E20" s="84"/>
      <c r="F20" s="149" t="s">
        <v>94</v>
      </c>
    </row>
    <row r="21" spans="3:7" x14ac:dyDescent="0.2">
      <c r="C21" s="45" t="s">
        <v>269</v>
      </c>
      <c r="D21" s="149" t="s">
        <v>94</v>
      </c>
      <c r="E21" s="84"/>
      <c r="F21" s="149" t="s">
        <v>94</v>
      </c>
    </row>
    <row r="22" spans="3:7" x14ac:dyDescent="0.2">
      <c r="C22" s="45" t="s">
        <v>270</v>
      </c>
      <c r="D22" s="149" t="s">
        <v>94</v>
      </c>
      <c r="E22" s="84"/>
      <c r="F22" s="149" t="s">
        <v>94</v>
      </c>
    </row>
    <row r="23" spans="3:7" ht="13.2" x14ac:dyDescent="0.25">
      <c r="C23" s="45" t="s">
        <v>271</v>
      </c>
      <c r="D23" s="514" t="s">
        <v>94</v>
      </c>
      <c r="E23" s="84"/>
      <c r="F23" s="149" t="s">
        <v>94</v>
      </c>
    </row>
    <row r="24" spans="3:7" x14ac:dyDescent="0.2">
      <c r="C24" s="45" t="s">
        <v>272</v>
      </c>
      <c r="D24" s="149" t="s">
        <v>94</v>
      </c>
      <c r="E24" s="84"/>
      <c r="F24" s="149" t="s">
        <v>94</v>
      </c>
    </row>
    <row r="25" spans="3:7" x14ac:dyDescent="0.2">
      <c r="C25" s="45" t="s">
        <v>273</v>
      </c>
      <c r="D25" s="149" t="s">
        <v>94</v>
      </c>
      <c r="E25" s="84"/>
      <c r="F25" s="149" t="s">
        <v>94</v>
      </c>
    </row>
    <row r="26" spans="3:7" x14ac:dyDescent="0.2">
      <c r="C26" s="45" t="s">
        <v>274</v>
      </c>
      <c r="D26" s="149" t="s">
        <v>94</v>
      </c>
      <c r="E26" s="84"/>
      <c r="F26" s="149" t="s">
        <v>94</v>
      </c>
    </row>
    <row r="27" spans="3:7" x14ac:dyDescent="0.2">
      <c r="C27" s="46" t="s">
        <v>275</v>
      </c>
      <c r="D27" s="350" t="e">
        <f>D19+D20+D21+D22+D23+D24+D25+D26</f>
        <v>#VALUE!</v>
      </c>
      <c r="E27" s="349"/>
      <c r="F27" s="350" t="e">
        <f>F19+F20+F21+F22+F23+F24+F25+F26</f>
        <v>#VALUE!</v>
      </c>
    </row>
    <row r="28" spans="3:7" x14ac:dyDescent="0.2">
      <c r="D28" s="84"/>
      <c r="E28" s="349"/>
      <c r="F28" s="84"/>
    </row>
    <row r="29" spans="3:7" x14ac:dyDescent="0.2">
      <c r="C29" s="73" t="s">
        <v>276</v>
      </c>
      <c r="D29" s="350" t="e">
        <f>D27+D16+D13+#REF!</f>
        <v>#VALUE!</v>
      </c>
      <c r="E29" s="349"/>
      <c r="F29" s="350" t="e">
        <f>F27+F16+F13+#REF!</f>
        <v>#VALUE!</v>
      </c>
    </row>
    <row r="30" spans="3:7" ht="13.2" x14ac:dyDescent="0.25">
      <c r="C30" s="73"/>
      <c r="D30" s="373"/>
      <c r="E30" s="349"/>
      <c r="F30" s="84"/>
    </row>
    <row r="31" spans="3:7" x14ac:dyDescent="0.2">
      <c r="C31" s="46" t="s">
        <v>667</v>
      </c>
      <c r="D31" s="84"/>
      <c r="E31" s="349"/>
      <c r="F31" s="84"/>
      <c r="G31" s="507"/>
    </row>
    <row r="32" spans="3:7" x14ac:dyDescent="0.2">
      <c r="C32" s="46" t="s">
        <v>670</v>
      </c>
      <c r="D32" s="349"/>
      <c r="E32" s="349"/>
      <c r="F32" s="349"/>
    </row>
    <row r="33" spans="3:6" x14ac:dyDescent="0.2">
      <c r="C33" s="45" t="s">
        <v>277</v>
      </c>
      <c r="D33" s="149" t="s">
        <v>94</v>
      </c>
      <c r="E33" s="84"/>
      <c r="F33" s="149" t="s">
        <v>94</v>
      </c>
    </row>
    <row r="34" spans="3:6" x14ac:dyDescent="0.2">
      <c r="C34" s="45" t="s">
        <v>278</v>
      </c>
      <c r="D34" s="149" t="s">
        <v>94</v>
      </c>
      <c r="E34" s="349"/>
      <c r="F34" s="149" t="s">
        <v>94</v>
      </c>
    </row>
    <row r="35" spans="3:6" x14ac:dyDescent="0.2">
      <c r="C35" s="45" t="s">
        <v>279</v>
      </c>
      <c r="D35" s="149" t="s">
        <v>94</v>
      </c>
      <c r="E35" s="84"/>
      <c r="F35" s="149" t="s">
        <v>94</v>
      </c>
    </row>
    <row r="36" spans="3:6" x14ac:dyDescent="0.2">
      <c r="C36" s="46" t="s">
        <v>280</v>
      </c>
      <c r="D36" s="350" t="e">
        <f>D33+D34+D35</f>
        <v>#VALUE!</v>
      </c>
      <c r="E36" s="349"/>
      <c r="F36" s="350" t="e">
        <f>F33+F34+F35</f>
        <v>#VALUE!</v>
      </c>
    </row>
    <row r="37" spans="3:6" x14ac:dyDescent="0.2">
      <c r="D37" s="349"/>
      <c r="E37" s="349"/>
      <c r="F37" s="349"/>
    </row>
    <row r="38" spans="3:6" x14ac:dyDescent="0.2">
      <c r="C38" s="46" t="s">
        <v>671</v>
      </c>
      <c r="D38" s="149" t="s">
        <v>94</v>
      </c>
      <c r="E38" s="349"/>
      <c r="F38" s="149" t="s">
        <v>94</v>
      </c>
    </row>
    <row r="39" spans="3:6" x14ac:dyDescent="0.2">
      <c r="D39" s="349"/>
      <c r="E39" s="349"/>
      <c r="F39" s="349"/>
    </row>
    <row r="40" spans="3:6" x14ac:dyDescent="0.2">
      <c r="C40" s="46" t="s">
        <v>672</v>
      </c>
      <c r="D40" s="349"/>
      <c r="E40" s="349"/>
      <c r="F40" s="349"/>
    </row>
    <row r="41" spans="3:6" x14ac:dyDescent="0.2">
      <c r="C41" s="45" t="s">
        <v>281</v>
      </c>
      <c r="D41" s="149" t="s">
        <v>94</v>
      </c>
      <c r="E41" s="84"/>
      <c r="F41" s="149" t="s">
        <v>94</v>
      </c>
    </row>
    <row r="42" spans="3:6" x14ac:dyDescent="0.2">
      <c r="C42" s="45" t="s">
        <v>282</v>
      </c>
      <c r="D42" s="149" t="s">
        <v>94</v>
      </c>
      <c r="E42" s="84"/>
      <c r="F42" s="149" t="s">
        <v>94</v>
      </c>
    </row>
    <row r="43" spans="3:6" x14ac:dyDescent="0.2">
      <c r="C43" s="45" t="s">
        <v>268</v>
      </c>
      <c r="D43" s="149" t="s">
        <v>94</v>
      </c>
      <c r="E43" s="84"/>
      <c r="F43" s="149" t="s">
        <v>94</v>
      </c>
    </row>
    <row r="44" spans="3:6" x14ac:dyDescent="0.2">
      <c r="C44" s="45" t="s">
        <v>270</v>
      </c>
      <c r="D44" s="149" t="s">
        <v>94</v>
      </c>
      <c r="E44" s="84"/>
      <c r="F44" s="149" t="s">
        <v>94</v>
      </c>
    </row>
    <row r="45" spans="3:6" x14ac:dyDescent="0.2">
      <c r="C45" s="45" t="s">
        <v>271</v>
      </c>
      <c r="D45" s="149" t="s">
        <v>94</v>
      </c>
      <c r="E45" s="84"/>
      <c r="F45" s="149" t="s">
        <v>94</v>
      </c>
    </row>
    <row r="46" spans="3:6" x14ac:dyDescent="0.2">
      <c r="C46" s="45" t="s">
        <v>283</v>
      </c>
      <c r="D46" s="149" t="s">
        <v>94</v>
      </c>
      <c r="E46" s="84"/>
      <c r="F46" s="149" t="s">
        <v>94</v>
      </c>
    </row>
    <row r="47" spans="3:6" x14ac:dyDescent="0.2">
      <c r="C47" s="45" t="s">
        <v>274</v>
      </c>
      <c r="D47" s="149" t="s">
        <v>94</v>
      </c>
      <c r="E47" s="84"/>
      <c r="F47" s="149" t="s">
        <v>94</v>
      </c>
    </row>
    <row r="48" spans="3:6" x14ac:dyDescent="0.2">
      <c r="C48" s="45" t="s">
        <v>284</v>
      </c>
      <c r="D48" s="149" t="s">
        <v>94</v>
      </c>
      <c r="E48" s="84"/>
      <c r="F48" s="149" t="s">
        <v>94</v>
      </c>
    </row>
    <row r="49" spans="3:7" x14ac:dyDescent="0.2">
      <c r="C49" s="46" t="s">
        <v>285</v>
      </c>
      <c r="D49" s="350" t="e">
        <f>D41+D42+D43+D44+D45+D46+D47+D48</f>
        <v>#VALUE!</v>
      </c>
      <c r="E49" s="349"/>
      <c r="F49" s="350" t="e">
        <f>F41+F42+F43+F44+F45+F46+F47+F48</f>
        <v>#VALUE!</v>
      </c>
    </row>
    <row r="50" spans="3:7" x14ac:dyDescent="0.2">
      <c r="C50" s="73"/>
      <c r="D50" s="349"/>
      <c r="E50" s="349"/>
      <c r="F50" s="349"/>
    </row>
    <row r="51" spans="3:7" x14ac:dyDescent="0.2">
      <c r="C51" s="46" t="s">
        <v>673</v>
      </c>
      <c r="D51" s="149" t="s">
        <v>94</v>
      </c>
      <c r="E51" s="84"/>
      <c r="F51" s="149" t="s">
        <v>94</v>
      </c>
    </row>
    <row r="52" spans="3:7" x14ac:dyDescent="0.2">
      <c r="C52" s="46"/>
      <c r="D52" s="349"/>
      <c r="E52" s="349"/>
      <c r="F52" s="349"/>
    </row>
    <row r="53" spans="3:7" x14ac:dyDescent="0.2">
      <c r="C53" s="46" t="s">
        <v>674</v>
      </c>
      <c r="D53" s="149" t="s">
        <v>94</v>
      </c>
      <c r="E53" s="84"/>
      <c r="F53" s="149" t="s">
        <v>94</v>
      </c>
    </row>
    <row r="54" spans="3:7" x14ac:dyDescent="0.2">
      <c r="C54" s="46"/>
      <c r="D54" s="349"/>
      <c r="E54" s="349"/>
      <c r="F54" s="349"/>
    </row>
    <row r="55" spans="3:7" x14ac:dyDescent="0.2">
      <c r="C55" s="73" t="s">
        <v>286</v>
      </c>
      <c r="D55" s="350" t="e">
        <f>D53+D51+D49+D38+D36</f>
        <v>#VALUE!</v>
      </c>
      <c r="E55" s="349"/>
      <c r="F55" s="350" t="e">
        <f>F53+F51+F49+F38+F36</f>
        <v>#VALUE!</v>
      </c>
    </row>
    <row r="56" spans="3:7" x14ac:dyDescent="0.2">
      <c r="D56" s="349"/>
      <c r="E56" s="349"/>
      <c r="F56" s="349"/>
    </row>
    <row r="57" spans="3:7" x14ac:dyDescent="0.2">
      <c r="C57" s="46" t="s">
        <v>287</v>
      </c>
      <c r="D57" s="350" t="e">
        <f>D55+D29</f>
        <v>#VALUE!</v>
      </c>
      <c r="E57" s="349"/>
      <c r="F57" s="350" t="e">
        <f>F55+F29</f>
        <v>#VALUE!</v>
      </c>
    </row>
    <row r="58" spans="3:7" x14ac:dyDescent="0.2">
      <c r="D58" s="349"/>
      <c r="E58" s="349"/>
      <c r="F58" s="349"/>
    </row>
    <row r="59" spans="3:7" ht="20.399999999999999" x14ac:dyDescent="0.2">
      <c r="C59" s="67" t="s">
        <v>288</v>
      </c>
      <c r="D59" s="68" t="s">
        <v>73</v>
      </c>
      <c r="E59" s="515"/>
      <c r="F59" s="321" t="s">
        <v>261</v>
      </c>
      <c r="G59" s="507"/>
    </row>
    <row r="60" spans="3:7" ht="13.2" x14ac:dyDescent="0.2">
      <c r="C60" s="67"/>
      <c r="D60" s="70"/>
      <c r="E60" s="84"/>
      <c r="F60" s="71"/>
    </row>
    <row r="61" spans="3:7" x14ac:dyDescent="0.2">
      <c r="C61" s="46" t="s">
        <v>676</v>
      </c>
      <c r="D61" s="349"/>
      <c r="E61" s="84"/>
      <c r="F61" s="349"/>
      <c r="G61" s="507"/>
    </row>
    <row r="62" spans="3:7" x14ac:dyDescent="0.2">
      <c r="C62" s="45" t="s">
        <v>289</v>
      </c>
      <c r="D62" s="149" t="s">
        <v>94</v>
      </c>
      <c r="E62" s="349"/>
      <c r="F62" s="149" t="s">
        <v>94</v>
      </c>
    </row>
    <row r="63" spans="3:7" x14ac:dyDescent="0.2">
      <c r="C63" s="45" t="s">
        <v>290</v>
      </c>
      <c r="D63" s="149" t="s">
        <v>94</v>
      </c>
      <c r="E63" s="349"/>
      <c r="F63" s="149" t="s">
        <v>94</v>
      </c>
    </row>
    <row r="64" spans="3:7" x14ac:dyDescent="0.2">
      <c r="C64" s="45" t="s">
        <v>291</v>
      </c>
      <c r="D64" s="149" t="s">
        <v>94</v>
      </c>
      <c r="E64" s="349"/>
      <c r="F64" s="149" t="s">
        <v>94</v>
      </c>
    </row>
    <row r="65" spans="3:8" x14ac:dyDescent="0.2">
      <c r="C65" s="45" t="s">
        <v>292</v>
      </c>
      <c r="D65" s="149" t="s">
        <v>94</v>
      </c>
      <c r="E65" s="349"/>
      <c r="F65" s="149" t="s">
        <v>94</v>
      </c>
    </row>
    <row r="66" spans="3:8" x14ac:dyDescent="0.2">
      <c r="C66" s="46" t="s">
        <v>293</v>
      </c>
      <c r="D66" s="350" t="e">
        <f>D62+D63+D64+D65</f>
        <v>#VALUE!</v>
      </c>
      <c r="E66" s="349"/>
      <c r="F66" s="350" t="e">
        <f>F62+F63+F64+F65</f>
        <v>#VALUE!</v>
      </c>
    </row>
    <row r="67" spans="3:8" x14ac:dyDescent="0.2">
      <c r="D67" s="349"/>
      <c r="E67" s="349"/>
      <c r="F67" s="349"/>
    </row>
    <row r="68" spans="3:8" x14ac:dyDescent="0.2">
      <c r="C68" s="46" t="s">
        <v>675</v>
      </c>
      <c r="D68" s="149" t="s">
        <v>94</v>
      </c>
      <c r="E68" s="349"/>
      <c r="F68" s="149" t="s">
        <v>94</v>
      </c>
      <c r="G68" s="507"/>
    </row>
    <row r="69" spans="3:8" x14ac:dyDescent="0.2">
      <c r="D69" s="349"/>
      <c r="E69" s="349"/>
      <c r="F69" s="349"/>
    </row>
    <row r="70" spans="3:8" x14ac:dyDescent="0.2">
      <c r="C70" s="46" t="s">
        <v>677</v>
      </c>
      <c r="D70" s="349"/>
      <c r="E70" s="349"/>
      <c r="F70" s="349"/>
      <c r="G70" s="507"/>
    </row>
    <row r="71" spans="3:8" x14ac:dyDescent="0.2">
      <c r="C71" s="45" t="s">
        <v>294</v>
      </c>
      <c r="D71" s="149" t="s">
        <v>94</v>
      </c>
      <c r="E71" s="349"/>
      <c r="F71" s="149" t="s">
        <v>94</v>
      </c>
    </row>
    <row r="72" spans="3:8" x14ac:dyDescent="0.2">
      <c r="C72" s="45" t="s">
        <v>295</v>
      </c>
      <c r="D72" s="231" t="s">
        <v>94</v>
      </c>
      <c r="E72" s="516"/>
      <c r="F72" s="231" t="s">
        <v>94</v>
      </c>
      <c r="H72" s="188"/>
    </row>
    <row r="73" spans="3:8" x14ac:dyDescent="0.2">
      <c r="C73" s="45" t="s">
        <v>296</v>
      </c>
      <c r="D73" s="149" t="s">
        <v>94</v>
      </c>
      <c r="E73" s="349"/>
      <c r="F73" s="149" t="s">
        <v>94</v>
      </c>
    </row>
    <row r="74" spans="3:8" x14ac:dyDescent="0.2">
      <c r="C74" s="46" t="s">
        <v>297</v>
      </c>
      <c r="D74" s="350" t="e">
        <f>D71+D72+D73</f>
        <v>#VALUE!</v>
      </c>
      <c r="E74" s="349"/>
      <c r="F74" s="350" t="e">
        <f>F71+F72+F73</f>
        <v>#VALUE!</v>
      </c>
    </row>
    <row r="75" spans="3:8" x14ac:dyDescent="0.2">
      <c r="D75" s="349"/>
      <c r="E75" s="349"/>
      <c r="F75" s="349"/>
    </row>
    <row r="76" spans="3:8" x14ac:dyDescent="0.2">
      <c r="C76" s="46" t="s">
        <v>678</v>
      </c>
      <c r="D76" s="349"/>
      <c r="E76" s="349"/>
      <c r="F76" s="349"/>
      <c r="G76" s="507"/>
    </row>
    <row r="77" spans="3:8" x14ac:dyDescent="0.2">
      <c r="C77" s="45" t="s">
        <v>298</v>
      </c>
      <c r="D77" s="149" t="s">
        <v>94</v>
      </c>
      <c r="E77" s="349"/>
      <c r="F77" s="149" t="s">
        <v>94</v>
      </c>
    </row>
    <row r="78" spans="3:8" x14ac:dyDescent="0.2">
      <c r="C78" s="45" t="s">
        <v>299</v>
      </c>
      <c r="D78" s="149" t="s">
        <v>94</v>
      </c>
      <c r="E78" s="349"/>
      <c r="F78" s="149" t="s">
        <v>94</v>
      </c>
    </row>
    <row r="79" spans="3:8" x14ac:dyDescent="0.2">
      <c r="C79" s="45" t="s">
        <v>300</v>
      </c>
      <c r="D79" s="149" t="s">
        <v>94</v>
      </c>
      <c r="E79" s="349"/>
      <c r="F79" s="149" t="s">
        <v>94</v>
      </c>
    </row>
    <row r="80" spans="3:8" x14ac:dyDescent="0.2">
      <c r="C80" s="45" t="s">
        <v>301</v>
      </c>
      <c r="D80" s="149" t="s">
        <v>94</v>
      </c>
      <c r="E80" s="349"/>
      <c r="F80" s="149" t="s">
        <v>94</v>
      </c>
    </row>
    <row r="81" spans="3:7" x14ac:dyDescent="0.2">
      <c r="C81" s="45" t="s">
        <v>302</v>
      </c>
      <c r="D81" s="149" t="s">
        <v>94</v>
      </c>
      <c r="E81" s="349"/>
      <c r="F81" s="149" t="s">
        <v>94</v>
      </c>
    </row>
    <row r="82" spans="3:7" x14ac:dyDescent="0.2">
      <c r="C82" s="45" t="s">
        <v>303</v>
      </c>
      <c r="D82" s="149" t="s">
        <v>94</v>
      </c>
      <c r="E82" s="349"/>
      <c r="F82" s="149" t="s">
        <v>94</v>
      </c>
    </row>
    <row r="83" spans="3:7" x14ac:dyDescent="0.2">
      <c r="C83" s="46" t="s">
        <v>304</v>
      </c>
      <c r="D83" s="350" t="e">
        <f>D77+D78+D79+D80+D81+D82</f>
        <v>#VALUE!</v>
      </c>
      <c r="E83" s="349"/>
      <c r="F83" s="350" t="e">
        <f>F77+F78+F79+F80+F81+F82</f>
        <v>#VALUE!</v>
      </c>
    </row>
    <row r="84" spans="3:7" x14ac:dyDescent="0.2">
      <c r="D84" s="349"/>
      <c r="E84" s="349"/>
      <c r="F84" s="349"/>
    </row>
    <row r="85" spans="3:7" x14ac:dyDescent="0.2">
      <c r="C85" s="46" t="s">
        <v>679</v>
      </c>
      <c r="D85" s="349"/>
      <c r="E85" s="349"/>
      <c r="F85" s="349"/>
      <c r="G85" s="507"/>
    </row>
    <row r="86" spans="3:7" x14ac:dyDescent="0.2">
      <c r="C86" s="45" t="s">
        <v>298</v>
      </c>
      <c r="D86" s="149" t="s">
        <v>94</v>
      </c>
      <c r="E86" s="349"/>
      <c r="F86" s="149" t="s">
        <v>94</v>
      </c>
    </row>
    <row r="87" spans="3:7" x14ac:dyDescent="0.2">
      <c r="C87" s="39" t="s">
        <v>299</v>
      </c>
      <c r="D87" s="149" t="s">
        <v>94</v>
      </c>
      <c r="E87" s="349"/>
      <c r="F87" s="149" t="s">
        <v>94</v>
      </c>
    </row>
    <row r="88" spans="3:7" x14ac:dyDescent="0.2">
      <c r="C88" s="45" t="s">
        <v>305</v>
      </c>
      <c r="D88" s="149" t="s">
        <v>94</v>
      </c>
      <c r="E88" s="349"/>
      <c r="F88" s="149" t="s">
        <v>94</v>
      </c>
    </row>
    <row r="89" spans="3:7" x14ac:dyDescent="0.2">
      <c r="C89" s="45" t="s">
        <v>300</v>
      </c>
      <c r="D89" s="149" t="s">
        <v>94</v>
      </c>
      <c r="E89" s="349"/>
      <c r="F89" s="149" t="s">
        <v>94</v>
      </c>
    </row>
    <row r="90" spans="3:7" x14ac:dyDescent="0.2">
      <c r="C90" s="45" t="s">
        <v>301</v>
      </c>
      <c r="D90" s="149" t="s">
        <v>94</v>
      </c>
      <c r="E90" s="349"/>
      <c r="F90" s="149" t="s">
        <v>94</v>
      </c>
    </row>
    <row r="91" spans="3:7" x14ac:dyDescent="0.2">
      <c r="C91" s="45" t="s">
        <v>306</v>
      </c>
      <c r="D91" s="149" t="s">
        <v>94</v>
      </c>
      <c r="E91" s="349"/>
      <c r="F91" s="149" t="s">
        <v>94</v>
      </c>
    </row>
    <row r="92" spans="3:7" x14ac:dyDescent="0.2">
      <c r="C92" s="45" t="s">
        <v>303</v>
      </c>
      <c r="D92" s="149" t="s">
        <v>94</v>
      </c>
      <c r="E92" s="349"/>
      <c r="F92" s="149" t="s">
        <v>94</v>
      </c>
    </row>
    <row r="93" spans="3:7" x14ac:dyDescent="0.2">
      <c r="C93" s="39" t="s">
        <v>307</v>
      </c>
      <c r="D93" s="149" t="s">
        <v>94</v>
      </c>
      <c r="E93" s="349"/>
      <c r="F93" s="149" t="s">
        <v>94</v>
      </c>
    </row>
    <row r="94" spans="3:7" x14ac:dyDescent="0.2">
      <c r="C94" s="46" t="s">
        <v>308</v>
      </c>
      <c r="D94" s="350" t="e">
        <f>D86+D87+D88+D89+D90+D91+D92+D93</f>
        <v>#VALUE!</v>
      </c>
      <c r="E94" s="349"/>
      <c r="F94" s="350" t="e">
        <f>F86+F87+F88+F89+F90+F91+F92+F93</f>
        <v>#VALUE!</v>
      </c>
    </row>
    <row r="95" spans="3:7" x14ac:dyDescent="0.2">
      <c r="D95" s="349"/>
      <c r="E95" s="349"/>
      <c r="F95" s="349"/>
    </row>
    <row r="96" spans="3:7" x14ac:dyDescent="0.2">
      <c r="C96" s="46" t="s">
        <v>309</v>
      </c>
      <c r="D96" s="350" t="e">
        <f>D66+D68+D74+D83+D94</f>
        <v>#VALUE!</v>
      </c>
      <c r="E96" s="349"/>
      <c r="F96" s="350" t="e">
        <f>F66+F68+F74+F83+F94</f>
        <v>#VALUE!</v>
      </c>
    </row>
  </sheetData>
  <pageMargins left="0.70866141732283472" right="0.70866141732283472" top="0.74803149606299213" bottom="0.74803149606299213" header="0.31496062992125984" footer="0.31496062992125984"/>
  <pageSetup paperSize="9" scale="4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3"/>
  <dimension ref="B1:I59"/>
  <sheetViews>
    <sheetView showGridLines="0" zoomScaleNormal="100" zoomScaleSheetLayoutView="100" workbookViewId="0">
      <selection activeCell="C1" sqref="C1"/>
    </sheetView>
  </sheetViews>
  <sheetFormatPr defaultColWidth="9.109375" defaultRowHeight="10.199999999999999" x14ac:dyDescent="0.2"/>
  <cols>
    <col min="1" max="1" width="0.33203125" style="45" customWidth="1"/>
    <col min="2" max="2" width="2.6640625" style="52" customWidth="1"/>
    <col min="3" max="3" width="75" style="45" bestFit="1" customWidth="1"/>
    <col min="4" max="4" width="11.6640625" style="45" customWidth="1"/>
    <col min="5" max="5" width="1.44140625" style="45" customWidth="1"/>
    <col min="6" max="6" width="11.6640625" style="45" customWidth="1"/>
    <col min="7" max="16384" width="9.109375" style="45"/>
  </cols>
  <sheetData>
    <row r="1" spans="2:6" s="61" customFormat="1" ht="15.6" x14ac:dyDescent="0.25">
      <c r="B1" s="52"/>
      <c r="C1" s="65" t="s">
        <v>310</v>
      </c>
      <c r="D1" s="320" t="s">
        <v>687</v>
      </c>
      <c r="E1" s="95"/>
      <c r="F1" s="95"/>
    </row>
    <row r="2" spans="2:6" x14ac:dyDescent="0.2">
      <c r="C2" s="56"/>
      <c r="D2" s="96"/>
      <c r="E2" s="96"/>
      <c r="F2" s="96"/>
    </row>
    <row r="3" spans="2:6" ht="20.399999999999999" x14ac:dyDescent="0.2">
      <c r="C3" s="67" t="s">
        <v>311</v>
      </c>
      <c r="D3" s="48" t="s">
        <v>73</v>
      </c>
      <c r="E3" s="84"/>
      <c r="F3" s="85" t="s">
        <v>261</v>
      </c>
    </row>
    <row r="4" spans="2:6" x14ac:dyDescent="0.2">
      <c r="C4" s="46"/>
      <c r="D4" s="349"/>
      <c r="E4" s="349"/>
      <c r="F4" s="349"/>
    </row>
    <row r="5" spans="2:6" x14ac:dyDescent="0.2">
      <c r="C5" s="45" t="s">
        <v>312</v>
      </c>
      <c r="D5" s="149" t="s">
        <v>94</v>
      </c>
      <c r="E5" s="349"/>
      <c r="F5" s="149" t="s">
        <v>94</v>
      </c>
    </row>
    <row r="6" spans="2:6" x14ac:dyDescent="0.2">
      <c r="C6" s="45" t="s">
        <v>313</v>
      </c>
      <c r="D6" s="149" t="s">
        <v>94</v>
      </c>
      <c r="E6" s="349"/>
      <c r="F6" s="149" t="s">
        <v>94</v>
      </c>
    </row>
    <row r="7" spans="2:6" x14ac:dyDescent="0.2">
      <c r="C7" s="45" t="s">
        <v>314</v>
      </c>
      <c r="D7" s="149" t="s">
        <v>94</v>
      </c>
      <c r="E7" s="349"/>
      <c r="F7" s="149" t="s">
        <v>94</v>
      </c>
    </row>
    <row r="8" spans="2:6" x14ac:dyDescent="0.2">
      <c r="C8" s="45" t="s">
        <v>315</v>
      </c>
      <c r="D8" s="149" t="s">
        <v>94</v>
      </c>
      <c r="E8" s="349"/>
      <c r="F8" s="149" t="s">
        <v>94</v>
      </c>
    </row>
    <row r="9" spans="2:6" x14ac:dyDescent="0.2">
      <c r="C9" s="45" t="s">
        <v>316</v>
      </c>
      <c r="D9" s="149" t="s">
        <v>94</v>
      </c>
      <c r="E9" s="349"/>
      <c r="F9" s="149" t="s">
        <v>94</v>
      </c>
    </row>
    <row r="10" spans="2:6" x14ac:dyDescent="0.2">
      <c r="C10" s="45" t="s">
        <v>317</v>
      </c>
      <c r="D10" s="149" t="s">
        <v>94</v>
      </c>
      <c r="E10" s="349"/>
      <c r="F10" s="149" t="s">
        <v>94</v>
      </c>
    </row>
    <row r="11" spans="2:6" x14ac:dyDescent="0.2">
      <c r="C11" s="45" t="s">
        <v>318</v>
      </c>
      <c r="D11" s="149" t="s">
        <v>94</v>
      </c>
      <c r="E11" s="349"/>
      <c r="F11" s="149" t="s">
        <v>94</v>
      </c>
    </row>
    <row r="12" spans="2:6" x14ac:dyDescent="0.2">
      <c r="C12" s="46" t="s">
        <v>319</v>
      </c>
      <c r="D12" s="350" t="e">
        <f>D5+D6-D7+D8-D9-D10-D11</f>
        <v>#VALUE!</v>
      </c>
      <c r="E12" s="349"/>
      <c r="F12" s="350" t="e">
        <f>F5+F6-F7+F8-F9-F10-F11</f>
        <v>#VALUE!</v>
      </c>
    </row>
    <row r="13" spans="2:6" x14ac:dyDescent="0.2">
      <c r="C13" s="46"/>
      <c r="D13" s="349"/>
      <c r="E13" s="349"/>
      <c r="F13" s="349"/>
    </row>
    <row r="14" spans="2:6" x14ac:dyDescent="0.2">
      <c r="C14" s="45" t="s">
        <v>320</v>
      </c>
      <c r="D14" s="149" t="s">
        <v>94</v>
      </c>
      <c r="E14" s="349"/>
      <c r="F14" s="149" t="s">
        <v>94</v>
      </c>
    </row>
    <row r="15" spans="2:6" x14ac:dyDescent="0.2">
      <c r="C15" s="45" t="s">
        <v>321</v>
      </c>
      <c r="D15" s="149" t="s">
        <v>94</v>
      </c>
      <c r="E15" s="349"/>
      <c r="F15" s="149" t="s">
        <v>94</v>
      </c>
    </row>
    <row r="16" spans="2:6" x14ac:dyDescent="0.2">
      <c r="C16" s="45" t="s">
        <v>322</v>
      </c>
      <c r="D16" s="149" t="s">
        <v>94</v>
      </c>
      <c r="E16" s="349"/>
      <c r="F16" s="149" t="s">
        <v>94</v>
      </c>
    </row>
    <row r="17" spans="3:8" x14ac:dyDescent="0.2">
      <c r="C17" s="45" t="s">
        <v>323</v>
      </c>
      <c r="D17" s="149" t="s">
        <v>94</v>
      </c>
      <c r="E17" s="349"/>
      <c r="F17" s="149" t="s">
        <v>94</v>
      </c>
    </row>
    <row r="18" spans="3:8" x14ac:dyDescent="0.2">
      <c r="C18" s="46" t="s">
        <v>324</v>
      </c>
      <c r="D18" s="350" t="e">
        <f>D14-D15-D16-D17</f>
        <v>#VALUE!</v>
      </c>
      <c r="E18" s="349"/>
      <c r="F18" s="350" t="e">
        <f>F14-F15-F16-F17</f>
        <v>#VALUE!</v>
      </c>
    </row>
    <row r="19" spans="3:8" x14ac:dyDescent="0.2">
      <c r="D19" s="349"/>
      <c r="E19" s="349"/>
      <c r="F19" s="349"/>
    </row>
    <row r="20" spans="3:8" x14ac:dyDescent="0.2">
      <c r="C20" s="45" t="s">
        <v>325</v>
      </c>
      <c r="D20" s="149" t="s">
        <v>94</v>
      </c>
      <c r="E20" s="349"/>
      <c r="F20" s="149" t="s">
        <v>94</v>
      </c>
    </row>
    <row r="21" spans="3:8" x14ac:dyDescent="0.2">
      <c r="C21" s="45" t="s">
        <v>322</v>
      </c>
      <c r="D21" s="149" t="s">
        <v>94</v>
      </c>
      <c r="E21" s="349"/>
      <c r="F21" s="149" t="s">
        <v>94</v>
      </c>
    </row>
    <row r="22" spans="3:8" x14ac:dyDescent="0.2">
      <c r="C22" s="45" t="s">
        <v>326</v>
      </c>
      <c r="D22" s="149" t="s">
        <v>94</v>
      </c>
      <c r="E22" s="349"/>
      <c r="F22" s="149" t="s">
        <v>94</v>
      </c>
    </row>
    <row r="23" spans="3:8" x14ac:dyDescent="0.2">
      <c r="C23" s="46" t="s">
        <v>327</v>
      </c>
      <c r="D23" s="350" t="e">
        <f>D20-D21-D22</f>
        <v>#VALUE!</v>
      </c>
      <c r="E23" s="349"/>
      <c r="F23" s="350" t="e">
        <f>F20-F21-F22</f>
        <v>#VALUE!</v>
      </c>
    </row>
    <row r="24" spans="3:8" x14ac:dyDescent="0.2">
      <c r="D24" s="349"/>
      <c r="E24" s="349"/>
      <c r="F24" s="349"/>
    </row>
    <row r="25" spans="3:8" x14ac:dyDescent="0.2">
      <c r="C25" s="45" t="s">
        <v>328</v>
      </c>
      <c r="D25" s="149" t="s">
        <v>94</v>
      </c>
      <c r="E25" s="349"/>
      <c r="F25" s="149" t="s">
        <v>94</v>
      </c>
      <c r="H25" s="43"/>
    </row>
    <row r="26" spans="3:8" x14ac:dyDescent="0.2">
      <c r="C26" s="45" t="s">
        <v>329</v>
      </c>
      <c r="D26" s="149" t="s">
        <v>94</v>
      </c>
      <c r="E26" s="349"/>
      <c r="F26" s="149" t="s">
        <v>94</v>
      </c>
      <c r="H26" s="43"/>
    </row>
    <row r="27" spans="3:8" x14ac:dyDescent="0.2">
      <c r="C27" s="45" t="s">
        <v>330</v>
      </c>
      <c r="D27" s="149" t="s">
        <v>94</v>
      </c>
      <c r="E27" s="349"/>
      <c r="F27" s="149" t="s">
        <v>94</v>
      </c>
      <c r="H27" s="43"/>
    </row>
    <row r="28" spans="3:8" x14ac:dyDescent="0.2">
      <c r="C28" s="45" t="s">
        <v>331</v>
      </c>
      <c r="D28" s="149" t="s">
        <v>94</v>
      </c>
      <c r="E28" s="349"/>
      <c r="F28" s="149" t="s">
        <v>94</v>
      </c>
      <c r="H28" s="43"/>
    </row>
    <row r="29" spans="3:8" x14ac:dyDescent="0.2">
      <c r="C29" s="46" t="s">
        <v>332</v>
      </c>
      <c r="D29" s="350" t="e">
        <f>D25+D26+D27+D28</f>
        <v>#VALUE!</v>
      </c>
      <c r="E29" s="349"/>
      <c r="F29" s="350" t="e">
        <f>F25+F26+F27+F28</f>
        <v>#VALUE!</v>
      </c>
    </row>
    <row r="30" spans="3:8" x14ac:dyDescent="0.2">
      <c r="D30" s="84"/>
      <c r="E30" s="84"/>
      <c r="F30" s="84"/>
    </row>
    <row r="31" spans="3:8" x14ac:dyDescent="0.2">
      <c r="C31" s="45" t="s">
        <v>333</v>
      </c>
      <c r="D31" s="149" t="s">
        <v>94</v>
      </c>
      <c r="E31" s="349"/>
      <c r="F31" s="149" t="s">
        <v>94</v>
      </c>
    </row>
    <row r="32" spans="3:8" x14ac:dyDescent="0.2">
      <c r="C32" s="45" t="s">
        <v>334</v>
      </c>
      <c r="D32" s="149" t="s">
        <v>94</v>
      </c>
      <c r="E32" s="349"/>
      <c r="F32" s="149" t="s">
        <v>94</v>
      </c>
    </row>
    <row r="33" spans="3:9" x14ac:dyDescent="0.2">
      <c r="C33" s="46" t="s">
        <v>335</v>
      </c>
      <c r="D33" s="350" t="e">
        <f>D31-D32</f>
        <v>#VALUE!</v>
      </c>
      <c r="E33" s="349"/>
      <c r="F33" s="350" t="e">
        <f>F31-F32</f>
        <v>#VALUE!</v>
      </c>
      <c r="H33" s="43"/>
      <c r="I33" s="43"/>
    </row>
    <row r="34" spans="3:9" ht="13.2" x14ac:dyDescent="0.25">
      <c r="D34" s="373"/>
      <c r="E34" s="84"/>
      <c r="F34" s="84"/>
      <c r="H34" s="43"/>
      <c r="I34" s="43"/>
    </row>
    <row r="35" spans="3:9" ht="11.25" customHeight="1" x14ac:dyDescent="0.2">
      <c r="C35" s="46" t="s">
        <v>336</v>
      </c>
      <c r="D35" s="149" t="s">
        <v>94</v>
      </c>
      <c r="E35" s="349"/>
      <c r="F35" s="149" t="s">
        <v>94</v>
      </c>
      <c r="H35" s="43"/>
      <c r="I35" s="43"/>
    </row>
    <row r="36" spans="3:9" x14ac:dyDescent="0.2">
      <c r="C36" s="382" t="s">
        <v>337</v>
      </c>
      <c r="D36" s="149" t="s">
        <v>94</v>
      </c>
      <c r="E36" s="349"/>
      <c r="F36" s="149" t="s">
        <v>94</v>
      </c>
      <c r="H36" s="311"/>
      <c r="I36" s="311"/>
    </row>
    <row r="37" spans="3:9" x14ac:dyDescent="0.2">
      <c r="D37" s="84"/>
      <c r="E37" s="349"/>
      <c r="F37" s="84"/>
      <c r="H37" s="309"/>
      <c r="I37" s="309"/>
    </row>
    <row r="38" spans="3:9" x14ac:dyDescent="0.2">
      <c r="C38" s="45" t="s">
        <v>338</v>
      </c>
      <c r="D38" s="149" t="s">
        <v>94</v>
      </c>
      <c r="E38" s="349"/>
      <c r="F38" s="149" t="s">
        <v>94</v>
      </c>
      <c r="H38" s="43"/>
      <c r="I38" s="310"/>
    </row>
    <row r="39" spans="3:9" x14ac:dyDescent="0.2">
      <c r="C39" s="45" t="s">
        <v>339</v>
      </c>
      <c r="D39" s="149" t="s">
        <v>94</v>
      </c>
      <c r="E39" s="349"/>
      <c r="F39" s="149" t="s">
        <v>94</v>
      </c>
      <c r="H39" s="308"/>
      <c r="I39" s="308"/>
    </row>
    <row r="40" spans="3:9" x14ac:dyDescent="0.2">
      <c r="C40" s="411" t="s">
        <v>340</v>
      </c>
      <c r="D40" s="149" t="s">
        <v>94</v>
      </c>
      <c r="E40" s="349"/>
      <c r="F40" s="149" t="s">
        <v>94</v>
      </c>
      <c r="H40" s="310"/>
      <c r="I40" s="310"/>
    </row>
    <row r="41" spans="3:9" x14ac:dyDescent="0.2">
      <c r="C41" s="45" t="s">
        <v>341</v>
      </c>
      <c r="D41" s="149" t="s">
        <v>94</v>
      </c>
      <c r="E41" s="349"/>
      <c r="F41" s="149" t="s">
        <v>94</v>
      </c>
      <c r="H41" s="308"/>
      <c r="I41" s="308"/>
    </row>
    <row r="42" spans="3:9" x14ac:dyDescent="0.2">
      <c r="C42" s="46" t="s">
        <v>342</v>
      </c>
      <c r="D42" s="350" t="e">
        <f>-D38+D39+D40-D41</f>
        <v>#VALUE!</v>
      </c>
      <c r="E42" s="349"/>
      <c r="F42" s="350" t="e">
        <f>-F38+F39+F40-F41</f>
        <v>#VALUE!</v>
      </c>
      <c r="H42" s="309"/>
      <c r="I42" s="309"/>
    </row>
    <row r="43" spans="3:9" x14ac:dyDescent="0.2">
      <c r="D43" s="349"/>
      <c r="E43" s="349"/>
      <c r="F43" s="349"/>
      <c r="H43" s="124"/>
      <c r="I43" s="124"/>
    </row>
    <row r="44" spans="3:9" x14ac:dyDescent="0.2">
      <c r="C44" s="46" t="s">
        <v>343</v>
      </c>
      <c r="D44" s="350" t="e">
        <f>D12+D18+D23+D29+D33-D35-D36+D42</f>
        <v>#VALUE!</v>
      </c>
      <c r="E44" s="349"/>
      <c r="F44" s="350" t="e">
        <f>F12+F18+F23+F29+F33-F35-F36+F42</f>
        <v>#VALUE!</v>
      </c>
      <c r="H44" s="43"/>
      <c r="I44" s="43"/>
    </row>
    <row r="45" spans="3:9" x14ac:dyDescent="0.2">
      <c r="D45" s="84"/>
      <c r="E45" s="349"/>
      <c r="F45" s="84"/>
      <c r="H45" s="43"/>
      <c r="I45" s="43"/>
    </row>
    <row r="46" spans="3:9" x14ac:dyDescent="0.2">
      <c r="C46" s="45" t="s">
        <v>344</v>
      </c>
      <c r="D46" s="149" t="s">
        <v>94</v>
      </c>
      <c r="E46" s="349"/>
      <c r="F46" s="149" t="s">
        <v>94</v>
      </c>
      <c r="H46" s="43"/>
      <c r="I46" s="43"/>
    </row>
    <row r="47" spans="3:9" x14ac:dyDescent="0.2">
      <c r="C47" s="45" t="s">
        <v>345</v>
      </c>
      <c r="D47" s="149" t="s">
        <v>94</v>
      </c>
      <c r="E47" s="349"/>
      <c r="F47" s="149" t="s">
        <v>94</v>
      </c>
      <c r="H47" s="43"/>
      <c r="I47" s="43"/>
    </row>
    <row r="48" spans="3:9" x14ac:dyDescent="0.2">
      <c r="D48" s="84"/>
      <c r="E48" s="349"/>
      <c r="F48" s="84"/>
    </row>
    <row r="49" spans="3:6" x14ac:dyDescent="0.2">
      <c r="C49" s="46" t="s">
        <v>346</v>
      </c>
      <c r="D49" s="350" t="e">
        <f>D44-D46+D47</f>
        <v>#VALUE!</v>
      </c>
      <c r="E49" s="349"/>
      <c r="F49" s="350" t="e">
        <f>F44-F46+F47</f>
        <v>#VALUE!</v>
      </c>
    </row>
    <row r="50" spans="3:6" x14ac:dyDescent="0.2">
      <c r="C50" s="187"/>
      <c r="D50" s="351"/>
      <c r="E50" s="351"/>
      <c r="F50" s="351"/>
    </row>
    <row r="51" spans="3:6" x14ac:dyDescent="0.2">
      <c r="D51" s="351"/>
      <c r="E51" s="351"/>
      <c r="F51" s="351"/>
    </row>
    <row r="52" spans="3:6" x14ac:dyDescent="0.2">
      <c r="D52" s="349"/>
      <c r="E52" s="349"/>
      <c r="F52" s="349"/>
    </row>
    <row r="53" spans="3:6" x14ac:dyDescent="0.2">
      <c r="D53" s="349"/>
      <c r="E53" s="349"/>
      <c r="F53" s="349"/>
    </row>
    <row r="54" spans="3:6" x14ac:dyDescent="0.2">
      <c r="D54" s="349"/>
      <c r="E54" s="349"/>
      <c r="F54" s="349"/>
    </row>
    <row r="55" spans="3:6" x14ac:dyDescent="0.2">
      <c r="D55" s="349"/>
      <c r="E55" s="349"/>
      <c r="F55" s="349"/>
    </row>
    <row r="56" spans="3:6" x14ac:dyDescent="0.2">
      <c r="D56" s="349"/>
      <c r="E56" s="349"/>
      <c r="F56" s="349"/>
    </row>
    <row r="57" spans="3:6" x14ac:dyDescent="0.2">
      <c r="D57" s="349"/>
      <c r="E57" s="349"/>
      <c r="F57" s="349"/>
    </row>
    <row r="58" spans="3:6" x14ac:dyDescent="0.2">
      <c r="D58" s="349"/>
      <c r="E58" s="349"/>
      <c r="F58" s="349"/>
    </row>
    <row r="59" spans="3:6" x14ac:dyDescent="0.2">
      <c r="D59" s="349"/>
      <c r="E59" s="349"/>
      <c r="F59" s="349"/>
    </row>
  </sheetData>
  <pageMargins left="0.70866141732283472" right="0.70866141732283472"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4"/>
  <dimension ref="B1:I88"/>
  <sheetViews>
    <sheetView showGridLines="0" zoomScaleNormal="100" zoomScaleSheetLayoutView="100" workbookViewId="0">
      <selection activeCell="C1" sqref="C1"/>
    </sheetView>
  </sheetViews>
  <sheetFormatPr defaultColWidth="9.109375" defaultRowHeight="10.199999999999999" x14ac:dyDescent="0.2"/>
  <cols>
    <col min="1" max="1" width="0.33203125" style="45" customWidth="1"/>
    <col min="2" max="2" width="2.6640625" style="52" customWidth="1"/>
    <col min="3" max="3" width="67.88671875" style="45" customWidth="1"/>
    <col min="4" max="4" width="11.6640625" style="45" customWidth="1"/>
    <col min="5" max="5" width="1.44140625" style="45" customWidth="1"/>
    <col min="6" max="6" width="11.6640625" style="45" customWidth="1"/>
    <col min="7" max="16384" width="9.109375" style="45"/>
  </cols>
  <sheetData>
    <row r="1" spans="2:6" s="61" customFormat="1" ht="15.6" x14ac:dyDescent="0.25">
      <c r="B1" s="52"/>
      <c r="C1" s="65" t="s">
        <v>259</v>
      </c>
      <c r="D1" s="320" t="s">
        <v>688</v>
      </c>
      <c r="E1" s="65"/>
      <c r="F1" s="65"/>
    </row>
    <row r="2" spans="2:6" ht="15.6" x14ac:dyDescent="0.2">
      <c r="C2" s="82"/>
      <c r="D2" s="65"/>
      <c r="E2" s="65"/>
      <c r="F2" s="65"/>
    </row>
    <row r="3" spans="2:6" ht="20.399999999999999" x14ac:dyDescent="0.2">
      <c r="C3" s="83" t="s">
        <v>260</v>
      </c>
      <c r="D3" s="48" t="s">
        <v>73</v>
      </c>
      <c r="E3" s="84"/>
      <c r="F3" s="85" t="s">
        <v>261</v>
      </c>
    </row>
    <row r="4" spans="2:6" ht="13.2" x14ac:dyDescent="0.2">
      <c r="C4" s="83"/>
      <c r="D4" s="86"/>
      <c r="E4" s="84"/>
      <c r="F4" s="87"/>
    </row>
    <row r="5" spans="2:6" x14ac:dyDescent="0.2">
      <c r="C5" s="88" t="s">
        <v>668</v>
      </c>
      <c r="D5" s="86"/>
      <c r="E5" s="84"/>
      <c r="F5" s="87"/>
    </row>
    <row r="6" spans="2:6" x14ac:dyDescent="0.2">
      <c r="C6" s="88" t="s">
        <v>664</v>
      </c>
      <c r="D6" s="149" t="s">
        <v>94</v>
      </c>
      <c r="E6" s="349"/>
      <c r="F6" s="149" t="s">
        <v>94</v>
      </c>
    </row>
    <row r="7" spans="2:6" x14ac:dyDescent="0.2">
      <c r="D7" s="84"/>
      <c r="E7" s="349"/>
      <c r="F7" s="84"/>
    </row>
    <row r="8" spans="2:6" x14ac:dyDescent="0.2">
      <c r="C8" s="46" t="s">
        <v>665</v>
      </c>
      <c r="D8" s="349"/>
      <c r="E8" s="349"/>
      <c r="F8" s="349"/>
    </row>
    <row r="9" spans="2:6" x14ac:dyDescent="0.2">
      <c r="C9" s="89" t="s">
        <v>262</v>
      </c>
      <c r="D9" s="149" t="s">
        <v>94</v>
      </c>
      <c r="E9" s="349"/>
      <c r="F9" s="149" t="s">
        <v>94</v>
      </c>
    </row>
    <row r="10" spans="2:6" x14ac:dyDescent="0.2">
      <c r="C10" s="89" t="s">
        <v>711</v>
      </c>
      <c r="D10" s="149" t="s">
        <v>94</v>
      </c>
      <c r="E10" s="349"/>
      <c r="F10" s="149" t="s">
        <v>94</v>
      </c>
    </row>
    <row r="11" spans="2:6" x14ac:dyDescent="0.2">
      <c r="C11" s="90" t="s">
        <v>263</v>
      </c>
      <c r="D11" s="149" t="s">
        <v>94</v>
      </c>
      <c r="E11" s="349"/>
      <c r="F11" s="149" t="s">
        <v>94</v>
      </c>
    </row>
    <row r="12" spans="2:6" x14ac:dyDescent="0.2">
      <c r="C12" s="89" t="s">
        <v>264</v>
      </c>
      <c r="D12" s="149" t="s">
        <v>94</v>
      </c>
      <c r="E12" s="349"/>
      <c r="F12" s="149" t="s">
        <v>94</v>
      </c>
    </row>
    <row r="13" spans="2:6" x14ac:dyDescent="0.2">
      <c r="C13" s="91" t="s">
        <v>265</v>
      </c>
      <c r="D13" s="350" t="e">
        <f>D9+D10+D11+D12</f>
        <v>#VALUE!</v>
      </c>
      <c r="E13" s="349"/>
      <c r="F13" s="350" t="e">
        <f>F9+F10+F11+F12</f>
        <v>#VALUE!</v>
      </c>
    </row>
    <row r="14" spans="2:6" x14ac:dyDescent="0.2">
      <c r="C14" s="89"/>
      <c r="D14" s="517"/>
      <c r="E14" s="517"/>
      <c r="F14" s="517"/>
    </row>
    <row r="15" spans="2:6" x14ac:dyDescent="0.2">
      <c r="C15" s="46" t="s">
        <v>680</v>
      </c>
      <c r="D15" s="349"/>
      <c r="E15" s="349"/>
      <c r="F15" s="349"/>
    </row>
    <row r="16" spans="2:6" x14ac:dyDescent="0.2">
      <c r="C16" s="45" t="s">
        <v>266</v>
      </c>
      <c r="D16" s="149" t="s">
        <v>94</v>
      </c>
      <c r="E16" s="349"/>
      <c r="F16" s="149" t="s">
        <v>94</v>
      </c>
    </row>
    <row r="17" spans="3:9" x14ac:dyDescent="0.2">
      <c r="C17" s="91"/>
      <c r="D17" s="518"/>
      <c r="E17" s="518"/>
      <c r="F17" s="518"/>
    </row>
    <row r="18" spans="3:9" x14ac:dyDescent="0.2">
      <c r="C18" s="91" t="s">
        <v>669</v>
      </c>
      <c r="D18" s="349"/>
      <c r="E18" s="349"/>
      <c r="F18" s="349"/>
      <c r="H18" s="43"/>
      <c r="I18" s="43"/>
    </row>
    <row r="19" spans="3:9" x14ac:dyDescent="0.2">
      <c r="C19" s="89" t="s">
        <v>270</v>
      </c>
      <c r="D19" s="149" t="s">
        <v>94</v>
      </c>
      <c r="E19" s="349"/>
      <c r="F19" s="149" t="s">
        <v>94</v>
      </c>
      <c r="H19" s="43"/>
      <c r="I19" s="43"/>
    </row>
    <row r="20" spans="3:9" x14ac:dyDescent="0.2">
      <c r="C20" s="45" t="s">
        <v>269</v>
      </c>
      <c r="D20" s="149" t="s">
        <v>94</v>
      </c>
      <c r="E20" s="349"/>
      <c r="F20" s="149" t="s">
        <v>94</v>
      </c>
      <c r="H20" s="43"/>
      <c r="I20" s="43"/>
    </row>
    <row r="21" spans="3:9" x14ac:dyDescent="0.2">
      <c r="C21" s="45" t="s">
        <v>271</v>
      </c>
      <c r="D21" s="149" t="s">
        <v>94</v>
      </c>
      <c r="E21" s="349"/>
      <c r="F21" s="149" t="s">
        <v>94</v>
      </c>
      <c r="H21" s="43"/>
      <c r="I21" s="43"/>
    </row>
    <row r="22" spans="3:9" ht="13.2" x14ac:dyDescent="0.25">
      <c r="C22" s="89" t="s">
        <v>272</v>
      </c>
      <c r="D22" s="514" t="s">
        <v>94</v>
      </c>
      <c r="E22" s="349"/>
      <c r="F22" s="149" t="s">
        <v>94</v>
      </c>
      <c r="H22" s="43"/>
      <c r="I22" s="43"/>
    </row>
    <row r="23" spans="3:9" x14ac:dyDescent="0.2">
      <c r="C23" s="89" t="s">
        <v>273</v>
      </c>
      <c r="D23" s="149" t="s">
        <v>94</v>
      </c>
      <c r="E23" s="349"/>
      <c r="F23" s="149" t="s">
        <v>94</v>
      </c>
      <c r="H23" s="43"/>
      <c r="I23" s="43"/>
    </row>
    <row r="24" spans="3:9" x14ac:dyDescent="0.2">
      <c r="C24" s="89" t="s">
        <v>274</v>
      </c>
      <c r="D24" s="149" t="s">
        <v>94</v>
      </c>
      <c r="E24" s="349"/>
      <c r="F24" s="149" t="s">
        <v>94</v>
      </c>
      <c r="H24" s="43"/>
      <c r="I24" s="43"/>
    </row>
    <row r="25" spans="3:9" x14ac:dyDescent="0.2">
      <c r="C25" s="91" t="s">
        <v>275</v>
      </c>
      <c r="D25" s="350" t="e">
        <f>D19+D20+D21+D22+D23+D24</f>
        <v>#VALUE!</v>
      </c>
      <c r="E25" s="349"/>
      <c r="F25" s="350" t="e">
        <f>F19+F20+F21+F22+F23+F24</f>
        <v>#VALUE!</v>
      </c>
      <c r="H25" s="43"/>
      <c r="I25" s="43"/>
    </row>
    <row r="26" spans="3:9" x14ac:dyDescent="0.2">
      <c r="C26" s="91"/>
      <c r="D26" s="349"/>
      <c r="E26" s="349"/>
      <c r="F26" s="349"/>
      <c r="H26" s="43"/>
      <c r="I26" s="43"/>
    </row>
    <row r="27" spans="3:9" x14ac:dyDescent="0.2">
      <c r="C27" s="92" t="s">
        <v>276</v>
      </c>
      <c r="D27" s="350" t="e">
        <f>D25+D16+D13+#REF!</f>
        <v>#VALUE!</v>
      </c>
      <c r="E27" s="349"/>
      <c r="F27" s="350" t="e">
        <f>F25+F16+F13+#REF!</f>
        <v>#VALUE!</v>
      </c>
    </row>
    <row r="28" spans="3:9" x14ac:dyDescent="0.2">
      <c r="C28" s="89"/>
      <c r="D28" s="349"/>
      <c r="E28" s="349"/>
      <c r="F28" s="349"/>
    </row>
    <row r="29" spans="3:9" ht="13.2" x14ac:dyDescent="0.25">
      <c r="C29" s="91" t="s">
        <v>667</v>
      </c>
      <c r="D29" s="373"/>
      <c r="E29" s="349"/>
      <c r="F29" s="84"/>
    </row>
    <row r="30" spans="3:9" x14ac:dyDescent="0.2">
      <c r="C30" s="91" t="s">
        <v>670</v>
      </c>
      <c r="D30" s="349"/>
      <c r="E30" s="349"/>
      <c r="F30" s="349"/>
    </row>
    <row r="31" spans="3:9" x14ac:dyDescent="0.2">
      <c r="C31" s="89" t="s">
        <v>277</v>
      </c>
      <c r="D31" s="149" t="s">
        <v>94</v>
      </c>
      <c r="E31" s="349"/>
      <c r="F31" s="149" t="s">
        <v>94</v>
      </c>
    </row>
    <row r="32" spans="3:9" x14ac:dyDescent="0.2">
      <c r="C32" s="89" t="s">
        <v>278</v>
      </c>
      <c r="D32" s="149" t="s">
        <v>94</v>
      </c>
      <c r="E32" s="349"/>
      <c r="F32" s="149" t="s">
        <v>94</v>
      </c>
    </row>
    <row r="33" spans="3:6" x14ac:dyDescent="0.2">
      <c r="C33" s="89" t="s">
        <v>279</v>
      </c>
      <c r="D33" s="149" t="s">
        <v>94</v>
      </c>
      <c r="E33" s="349"/>
      <c r="F33" s="149" t="s">
        <v>94</v>
      </c>
    </row>
    <row r="34" spans="3:6" x14ac:dyDescent="0.2">
      <c r="C34" s="91" t="s">
        <v>347</v>
      </c>
      <c r="D34" s="350" t="e">
        <f>D31+D32+D33</f>
        <v>#VALUE!</v>
      </c>
      <c r="E34" s="349"/>
      <c r="F34" s="350" t="e">
        <f>F31+F32+F33</f>
        <v>#VALUE!</v>
      </c>
    </row>
    <row r="35" spans="3:6" x14ac:dyDescent="0.2">
      <c r="C35" s="91"/>
      <c r="D35" s="349"/>
      <c r="E35" s="349"/>
      <c r="F35" s="349"/>
    </row>
    <row r="36" spans="3:6" x14ac:dyDescent="0.2">
      <c r="C36" s="91" t="s">
        <v>671</v>
      </c>
      <c r="D36" s="149" t="s">
        <v>94</v>
      </c>
      <c r="E36" s="349"/>
      <c r="F36" s="149" t="s">
        <v>94</v>
      </c>
    </row>
    <row r="37" spans="3:6" x14ac:dyDescent="0.2">
      <c r="C37" s="89"/>
      <c r="D37" s="349"/>
      <c r="E37" s="349"/>
      <c r="F37" s="349"/>
    </row>
    <row r="38" spans="3:6" x14ac:dyDescent="0.2">
      <c r="C38" s="91" t="s">
        <v>672</v>
      </c>
      <c r="D38" s="349"/>
      <c r="E38" s="349"/>
      <c r="F38" s="349"/>
    </row>
    <row r="39" spans="3:6" x14ac:dyDescent="0.2">
      <c r="C39" s="89" t="s">
        <v>281</v>
      </c>
      <c r="D39" s="149" t="s">
        <v>94</v>
      </c>
      <c r="E39" s="349"/>
      <c r="F39" s="149" t="s">
        <v>94</v>
      </c>
    </row>
    <row r="40" spans="3:6" x14ac:dyDescent="0.2">
      <c r="C40" s="89" t="s">
        <v>282</v>
      </c>
      <c r="D40" s="149" t="s">
        <v>94</v>
      </c>
      <c r="E40" s="349"/>
      <c r="F40" s="149" t="s">
        <v>94</v>
      </c>
    </row>
    <row r="41" spans="3:6" x14ac:dyDescent="0.2">
      <c r="C41" s="89" t="s">
        <v>270</v>
      </c>
      <c r="D41" s="149" t="s">
        <v>94</v>
      </c>
      <c r="E41" s="349"/>
      <c r="F41" s="149" t="s">
        <v>94</v>
      </c>
    </row>
    <row r="42" spans="3:6" x14ac:dyDescent="0.2">
      <c r="C42" s="45" t="s">
        <v>271</v>
      </c>
      <c r="D42" s="149" t="s">
        <v>94</v>
      </c>
      <c r="E42" s="349"/>
      <c r="F42" s="149" t="s">
        <v>94</v>
      </c>
    </row>
    <row r="43" spans="3:6" x14ac:dyDescent="0.2">
      <c r="C43" s="45" t="s">
        <v>283</v>
      </c>
      <c r="D43" s="149" t="s">
        <v>94</v>
      </c>
      <c r="E43" s="349"/>
      <c r="F43" s="149" t="s">
        <v>94</v>
      </c>
    </row>
    <row r="44" spans="3:6" x14ac:dyDescent="0.2">
      <c r="C44" s="89" t="s">
        <v>274</v>
      </c>
      <c r="D44" s="149" t="s">
        <v>94</v>
      </c>
      <c r="E44" s="349"/>
      <c r="F44" s="149" t="s">
        <v>94</v>
      </c>
    </row>
    <row r="45" spans="3:6" x14ac:dyDescent="0.2">
      <c r="C45" s="89" t="s">
        <v>284</v>
      </c>
      <c r="D45" s="149" t="s">
        <v>94</v>
      </c>
      <c r="E45" s="349"/>
      <c r="F45" s="149" t="s">
        <v>94</v>
      </c>
    </row>
    <row r="46" spans="3:6" x14ac:dyDescent="0.2">
      <c r="C46" s="91" t="s">
        <v>285</v>
      </c>
      <c r="D46" s="350" t="e">
        <f>D39+D40+D41+D42+D43+D44+D45</f>
        <v>#VALUE!</v>
      </c>
      <c r="E46" s="349"/>
      <c r="F46" s="350" t="e">
        <f>F39+F40+F41+F42+F43+F44+F45</f>
        <v>#VALUE!</v>
      </c>
    </row>
    <row r="47" spans="3:6" x14ac:dyDescent="0.2">
      <c r="C47" s="92"/>
      <c r="D47" s="84"/>
      <c r="E47" s="84"/>
      <c r="F47" s="84"/>
    </row>
    <row r="48" spans="3:6" x14ac:dyDescent="0.2">
      <c r="C48" s="91" t="s">
        <v>673</v>
      </c>
      <c r="D48" s="149" t="s">
        <v>94</v>
      </c>
      <c r="E48" s="349"/>
      <c r="F48" s="149" t="s">
        <v>94</v>
      </c>
    </row>
    <row r="49" spans="3:7" x14ac:dyDescent="0.2">
      <c r="C49" s="91"/>
      <c r="D49" s="349"/>
      <c r="E49" s="349"/>
      <c r="F49" s="349"/>
    </row>
    <row r="50" spans="3:7" x14ac:dyDescent="0.2">
      <c r="C50" s="91" t="s">
        <v>674</v>
      </c>
      <c r="D50" s="149" t="s">
        <v>94</v>
      </c>
      <c r="E50" s="349"/>
      <c r="F50" s="149" t="s">
        <v>94</v>
      </c>
    </row>
    <row r="51" spans="3:7" x14ac:dyDescent="0.2">
      <c r="C51" s="91"/>
      <c r="D51" s="349"/>
      <c r="E51" s="349"/>
      <c r="F51" s="349"/>
    </row>
    <row r="52" spans="3:7" x14ac:dyDescent="0.2">
      <c r="C52" s="92" t="s">
        <v>286</v>
      </c>
      <c r="D52" s="350" t="e">
        <f>D34+D36+D46+D48+D50</f>
        <v>#VALUE!</v>
      </c>
      <c r="E52" s="349"/>
      <c r="F52" s="350" t="e">
        <f>F34+F36+F46+F48+F50</f>
        <v>#VALUE!</v>
      </c>
    </row>
    <row r="53" spans="3:7" x14ac:dyDescent="0.2">
      <c r="C53" s="89"/>
      <c r="D53" s="349"/>
      <c r="E53" s="349"/>
      <c r="F53" s="349"/>
    </row>
    <row r="54" spans="3:7" x14ac:dyDescent="0.2">
      <c r="C54" s="91" t="s">
        <v>287</v>
      </c>
      <c r="D54" s="350" t="e">
        <f>D27+D52</f>
        <v>#VALUE!</v>
      </c>
      <c r="E54" s="349"/>
      <c r="F54" s="350" t="e">
        <f>F27+F52</f>
        <v>#VALUE!</v>
      </c>
    </row>
    <row r="55" spans="3:7" x14ac:dyDescent="0.2">
      <c r="D55" s="349"/>
      <c r="E55" s="349"/>
      <c r="F55" s="349"/>
    </row>
    <row r="56" spans="3:7" ht="20.399999999999999" x14ac:dyDescent="0.2">
      <c r="C56" s="67" t="s">
        <v>288</v>
      </c>
      <c r="D56" s="48" t="s">
        <v>73</v>
      </c>
      <c r="E56" s="84"/>
      <c r="F56" s="85" t="s">
        <v>261</v>
      </c>
    </row>
    <row r="57" spans="3:7" x14ac:dyDescent="0.2">
      <c r="C57" s="46" t="s">
        <v>681</v>
      </c>
      <c r="D57" s="349"/>
      <c r="E57" s="84"/>
      <c r="F57" s="349"/>
      <c r="G57" s="507"/>
    </row>
    <row r="58" spans="3:7" x14ac:dyDescent="0.2">
      <c r="C58" s="89" t="s">
        <v>348</v>
      </c>
      <c r="D58" s="149" t="s">
        <v>94</v>
      </c>
      <c r="E58" s="349"/>
      <c r="F58" s="149" t="s">
        <v>94</v>
      </c>
    </row>
    <row r="59" spans="3:7" x14ac:dyDescent="0.2">
      <c r="C59" s="89" t="s">
        <v>349</v>
      </c>
      <c r="D59" s="149" t="s">
        <v>94</v>
      </c>
      <c r="E59" s="349"/>
      <c r="F59" s="149" t="s">
        <v>94</v>
      </c>
    </row>
    <row r="60" spans="3:7" x14ac:dyDescent="0.2">
      <c r="C60" s="91" t="s">
        <v>350</v>
      </c>
      <c r="D60" s="350" t="e">
        <f>D58+D59</f>
        <v>#VALUE!</v>
      </c>
      <c r="E60" s="349"/>
      <c r="F60" s="350" t="e">
        <f>F58+F59</f>
        <v>#VALUE!</v>
      </c>
    </row>
    <row r="61" spans="3:7" x14ac:dyDescent="0.2">
      <c r="C61" s="89"/>
      <c r="D61" s="349"/>
      <c r="E61" s="349"/>
      <c r="F61" s="349"/>
    </row>
    <row r="62" spans="3:7" x14ac:dyDescent="0.2">
      <c r="C62" s="91" t="s">
        <v>675</v>
      </c>
      <c r="D62" s="149" t="s">
        <v>94</v>
      </c>
      <c r="E62" s="349"/>
      <c r="F62" s="149" t="s">
        <v>94</v>
      </c>
    </row>
    <row r="63" spans="3:7" x14ac:dyDescent="0.2">
      <c r="C63" s="89"/>
      <c r="D63" s="349"/>
      <c r="E63" s="349"/>
      <c r="F63" s="349"/>
    </row>
    <row r="64" spans="3:7" x14ac:dyDescent="0.2">
      <c r="C64" s="91" t="s">
        <v>677</v>
      </c>
      <c r="D64" s="349"/>
      <c r="E64" s="349"/>
      <c r="F64" s="349"/>
    </row>
    <row r="65" spans="3:6" x14ac:dyDescent="0.2">
      <c r="C65" s="45" t="s">
        <v>294</v>
      </c>
      <c r="D65" s="149" t="s">
        <v>94</v>
      </c>
      <c r="E65" s="349"/>
      <c r="F65" s="149" t="s">
        <v>94</v>
      </c>
    </row>
    <row r="66" spans="3:6" x14ac:dyDescent="0.2">
      <c r="C66" s="45" t="s">
        <v>295</v>
      </c>
      <c r="D66" s="149" t="s">
        <v>94</v>
      </c>
      <c r="E66" s="516"/>
      <c r="F66" s="149" t="s">
        <v>94</v>
      </c>
    </row>
    <row r="67" spans="3:6" x14ac:dyDescent="0.2">
      <c r="C67" s="89" t="s">
        <v>296</v>
      </c>
      <c r="D67" s="149" t="s">
        <v>94</v>
      </c>
      <c r="E67" s="349"/>
      <c r="F67" s="149" t="s">
        <v>94</v>
      </c>
    </row>
    <row r="68" spans="3:6" x14ac:dyDescent="0.2">
      <c r="C68" s="91" t="s">
        <v>297</v>
      </c>
      <c r="D68" s="350" t="e">
        <f>D65+D66+D67</f>
        <v>#VALUE!</v>
      </c>
      <c r="E68" s="349"/>
      <c r="F68" s="350" t="e">
        <f>F65+F66+F67</f>
        <v>#VALUE!</v>
      </c>
    </row>
    <row r="69" spans="3:6" x14ac:dyDescent="0.2">
      <c r="C69" s="89"/>
      <c r="D69" s="349"/>
      <c r="E69" s="349"/>
      <c r="F69" s="349"/>
    </row>
    <row r="70" spans="3:6" x14ac:dyDescent="0.2">
      <c r="C70" s="91" t="s">
        <v>678</v>
      </c>
      <c r="D70" s="349"/>
      <c r="E70" s="349"/>
      <c r="F70" s="349"/>
    </row>
    <row r="71" spans="3:6" x14ac:dyDescent="0.2">
      <c r="C71" s="89" t="s">
        <v>351</v>
      </c>
      <c r="D71" s="149" t="s">
        <v>94</v>
      </c>
      <c r="E71" s="349"/>
      <c r="F71" s="149" t="s">
        <v>94</v>
      </c>
    </row>
    <row r="72" spans="3:6" x14ac:dyDescent="0.2">
      <c r="C72" s="45" t="s">
        <v>299</v>
      </c>
      <c r="D72" s="149" t="s">
        <v>94</v>
      </c>
      <c r="E72" s="349"/>
      <c r="F72" s="149" t="s">
        <v>94</v>
      </c>
    </row>
    <row r="73" spans="3:6" x14ac:dyDescent="0.2">
      <c r="C73" s="52" t="s">
        <v>301</v>
      </c>
      <c r="D73" s="149" t="s">
        <v>94</v>
      </c>
      <c r="E73" s="349"/>
      <c r="F73" s="149" t="s">
        <v>94</v>
      </c>
    </row>
    <row r="74" spans="3:6" x14ac:dyDescent="0.2">
      <c r="C74" s="89" t="s">
        <v>302</v>
      </c>
      <c r="D74" s="149" t="s">
        <v>94</v>
      </c>
      <c r="E74" s="349"/>
      <c r="F74" s="149" t="s">
        <v>94</v>
      </c>
    </row>
    <row r="75" spans="3:6" x14ac:dyDescent="0.2">
      <c r="C75" s="89" t="s">
        <v>303</v>
      </c>
      <c r="D75" s="149" t="s">
        <v>94</v>
      </c>
      <c r="E75" s="349"/>
      <c r="F75" s="149" t="s">
        <v>94</v>
      </c>
    </row>
    <row r="76" spans="3:6" x14ac:dyDescent="0.2">
      <c r="C76" s="91" t="s">
        <v>304</v>
      </c>
      <c r="D76" s="350" t="e">
        <f>D71+D72+D73+D74+D75</f>
        <v>#VALUE!</v>
      </c>
      <c r="E76" s="349"/>
      <c r="F76" s="350" t="e">
        <f>F71+F72+F73+F74+F75</f>
        <v>#VALUE!</v>
      </c>
    </row>
    <row r="77" spans="3:6" x14ac:dyDescent="0.2">
      <c r="C77" s="89"/>
      <c r="D77" s="349"/>
      <c r="E77" s="349"/>
      <c r="F77" s="349"/>
    </row>
    <row r="78" spans="3:6" x14ac:dyDescent="0.2">
      <c r="C78" s="91" t="s">
        <v>679</v>
      </c>
      <c r="D78" s="349"/>
      <c r="E78" s="349"/>
      <c r="F78" s="349"/>
    </row>
    <row r="79" spans="3:6" x14ac:dyDescent="0.2">
      <c r="C79" s="89" t="s">
        <v>298</v>
      </c>
      <c r="D79" s="149" t="s">
        <v>94</v>
      </c>
      <c r="E79" s="349"/>
      <c r="F79" s="149" t="s">
        <v>94</v>
      </c>
    </row>
    <row r="80" spans="3:6" x14ac:dyDescent="0.2">
      <c r="C80" s="45" t="s">
        <v>299</v>
      </c>
      <c r="D80" s="149" t="s">
        <v>94</v>
      </c>
      <c r="E80" s="349"/>
      <c r="F80" s="149" t="s">
        <v>94</v>
      </c>
    </row>
    <row r="81" spans="3:6" x14ac:dyDescent="0.2">
      <c r="C81" s="89" t="s">
        <v>305</v>
      </c>
      <c r="D81" s="149" t="s">
        <v>94</v>
      </c>
      <c r="E81" s="349"/>
      <c r="F81" s="149" t="s">
        <v>94</v>
      </c>
    </row>
    <row r="82" spans="3:6" x14ac:dyDescent="0.2">
      <c r="C82" s="52" t="s">
        <v>301</v>
      </c>
      <c r="D82" s="149" t="s">
        <v>94</v>
      </c>
      <c r="E82" s="349"/>
      <c r="F82" s="149" t="s">
        <v>94</v>
      </c>
    </row>
    <row r="83" spans="3:6" x14ac:dyDescent="0.2">
      <c r="C83" s="45" t="s">
        <v>306</v>
      </c>
      <c r="D83" s="149" t="s">
        <v>94</v>
      </c>
      <c r="E83" s="349"/>
      <c r="F83" s="149" t="s">
        <v>94</v>
      </c>
    </row>
    <row r="84" spans="3:6" x14ac:dyDescent="0.2">
      <c r="C84" s="89" t="s">
        <v>303</v>
      </c>
      <c r="D84" s="149" t="s">
        <v>94</v>
      </c>
      <c r="E84" s="349"/>
      <c r="F84" s="149" t="s">
        <v>94</v>
      </c>
    </row>
    <row r="85" spans="3:6" x14ac:dyDescent="0.2">
      <c r="C85" s="89" t="s">
        <v>307</v>
      </c>
      <c r="D85" s="149" t="s">
        <v>94</v>
      </c>
      <c r="E85" s="349"/>
      <c r="F85" s="149" t="s">
        <v>94</v>
      </c>
    </row>
    <row r="86" spans="3:6" x14ac:dyDescent="0.2">
      <c r="C86" s="91" t="s">
        <v>308</v>
      </c>
      <c r="D86" s="350" t="e">
        <f>D79+D80+D81+D82+D83+D84+D85</f>
        <v>#VALUE!</v>
      </c>
      <c r="E86" s="349"/>
      <c r="F86" s="350" t="e">
        <f>F79+F80+F81+F82+F83+F84+F85</f>
        <v>#VALUE!</v>
      </c>
    </row>
    <row r="87" spans="3:6" x14ac:dyDescent="0.2">
      <c r="C87" s="89"/>
      <c r="D87" s="349"/>
      <c r="E87" s="349"/>
      <c r="F87" s="349"/>
    </row>
    <row r="88" spans="3:6" x14ac:dyDescent="0.2">
      <c r="C88" s="91" t="s">
        <v>352</v>
      </c>
      <c r="D88" s="350" t="e">
        <f>D68+D76+D86+D62+D60</f>
        <v>#VALUE!</v>
      </c>
      <c r="E88" s="349"/>
      <c r="F88" s="350" t="e">
        <f>F68+F76+F86+F62+F60</f>
        <v>#VALUE!</v>
      </c>
    </row>
  </sheetData>
  <phoneticPr fontId="0" type="noConversion"/>
  <pageMargins left="0.70866141732283472" right="0.70866141732283472" top="0.74803149606299213" bottom="0.74803149606299213" header="0.31496062992125984" footer="0.31496062992125984"/>
  <pageSetup paperSize="9" scale="6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7"/>
  <dimension ref="B1:I53"/>
  <sheetViews>
    <sheetView showGridLines="0" zoomScaleNormal="100" zoomScaleSheetLayoutView="100" workbookViewId="0">
      <selection activeCell="C1" sqref="C1"/>
    </sheetView>
  </sheetViews>
  <sheetFormatPr defaultColWidth="18.6640625" defaultRowHeight="10.199999999999999" x14ac:dyDescent="0.2"/>
  <cols>
    <col min="1" max="1" width="0.33203125" style="93" customWidth="1"/>
    <col min="2" max="2" width="2.6640625" style="97" customWidth="1"/>
    <col min="3" max="3" width="68.44140625" style="93" customWidth="1"/>
    <col min="4" max="4" width="11.6640625" style="93" customWidth="1"/>
    <col min="5" max="5" width="1.44140625" style="93" customWidth="1"/>
    <col min="6" max="6" width="11.6640625" style="93" customWidth="1"/>
    <col min="7" max="255" width="18.6640625" style="93"/>
    <col min="256" max="256" width="68.44140625" style="93" customWidth="1"/>
    <col min="257" max="257" width="11.6640625" style="93" customWidth="1"/>
    <col min="258" max="258" width="1.44140625" style="93" customWidth="1"/>
    <col min="259" max="259" width="11.6640625" style="93" customWidth="1"/>
    <col min="260" max="260" width="8.6640625" style="93" customWidth="1"/>
    <col min="261" max="261" width="5.33203125" style="93" customWidth="1"/>
    <col min="262" max="511" width="18.6640625" style="93"/>
    <col min="512" max="512" width="68.44140625" style="93" customWidth="1"/>
    <col min="513" max="513" width="11.6640625" style="93" customWidth="1"/>
    <col min="514" max="514" width="1.44140625" style="93" customWidth="1"/>
    <col min="515" max="515" width="11.6640625" style="93" customWidth="1"/>
    <col min="516" max="516" width="8.6640625" style="93" customWidth="1"/>
    <col min="517" max="517" width="5.33203125" style="93" customWidth="1"/>
    <col min="518" max="767" width="18.6640625" style="93"/>
    <col min="768" max="768" width="68.44140625" style="93" customWidth="1"/>
    <col min="769" max="769" width="11.6640625" style="93" customWidth="1"/>
    <col min="770" max="770" width="1.44140625" style="93" customWidth="1"/>
    <col min="771" max="771" width="11.6640625" style="93" customWidth="1"/>
    <col min="772" max="772" width="8.6640625" style="93" customWidth="1"/>
    <col min="773" max="773" width="5.33203125" style="93" customWidth="1"/>
    <col min="774" max="1023" width="18.6640625" style="93"/>
    <col min="1024" max="1024" width="68.44140625" style="93" customWidth="1"/>
    <col min="1025" max="1025" width="11.6640625" style="93" customWidth="1"/>
    <col min="1026" max="1026" width="1.44140625" style="93" customWidth="1"/>
    <col min="1027" max="1027" width="11.6640625" style="93" customWidth="1"/>
    <col min="1028" max="1028" width="8.6640625" style="93" customWidth="1"/>
    <col min="1029" max="1029" width="5.33203125" style="93" customWidth="1"/>
    <col min="1030" max="1279" width="18.6640625" style="93"/>
    <col min="1280" max="1280" width="68.44140625" style="93" customWidth="1"/>
    <col min="1281" max="1281" width="11.6640625" style="93" customWidth="1"/>
    <col min="1282" max="1282" width="1.44140625" style="93" customWidth="1"/>
    <col min="1283" max="1283" width="11.6640625" style="93" customWidth="1"/>
    <col min="1284" max="1284" width="8.6640625" style="93" customWidth="1"/>
    <col min="1285" max="1285" width="5.33203125" style="93" customWidth="1"/>
    <col min="1286" max="1535" width="18.6640625" style="93"/>
    <col min="1536" max="1536" width="68.44140625" style="93" customWidth="1"/>
    <col min="1537" max="1537" width="11.6640625" style="93" customWidth="1"/>
    <col min="1538" max="1538" width="1.44140625" style="93" customWidth="1"/>
    <col min="1539" max="1539" width="11.6640625" style="93" customWidth="1"/>
    <col min="1540" max="1540" width="8.6640625" style="93" customWidth="1"/>
    <col min="1541" max="1541" width="5.33203125" style="93" customWidth="1"/>
    <col min="1542" max="1791" width="18.6640625" style="93"/>
    <col min="1792" max="1792" width="68.44140625" style="93" customWidth="1"/>
    <col min="1793" max="1793" width="11.6640625" style="93" customWidth="1"/>
    <col min="1794" max="1794" width="1.44140625" style="93" customWidth="1"/>
    <col min="1795" max="1795" width="11.6640625" style="93" customWidth="1"/>
    <col min="1796" max="1796" width="8.6640625" style="93" customWidth="1"/>
    <col min="1797" max="1797" width="5.33203125" style="93" customWidth="1"/>
    <col min="1798" max="2047" width="18.6640625" style="93"/>
    <col min="2048" max="2048" width="68.44140625" style="93" customWidth="1"/>
    <col min="2049" max="2049" width="11.6640625" style="93" customWidth="1"/>
    <col min="2050" max="2050" width="1.44140625" style="93" customWidth="1"/>
    <col min="2051" max="2051" width="11.6640625" style="93" customWidth="1"/>
    <col min="2052" max="2052" width="8.6640625" style="93" customWidth="1"/>
    <col min="2053" max="2053" width="5.33203125" style="93" customWidth="1"/>
    <col min="2054" max="2303" width="18.6640625" style="93"/>
    <col min="2304" max="2304" width="68.44140625" style="93" customWidth="1"/>
    <col min="2305" max="2305" width="11.6640625" style="93" customWidth="1"/>
    <col min="2306" max="2306" width="1.44140625" style="93" customWidth="1"/>
    <col min="2307" max="2307" width="11.6640625" style="93" customWidth="1"/>
    <col min="2308" max="2308" width="8.6640625" style="93" customWidth="1"/>
    <col min="2309" max="2309" width="5.33203125" style="93" customWidth="1"/>
    <col min="2310" max="2559" width="18.6640625" style="93"/>
    <col min="2560" max="2560" width="68.44140625" style="93" customWidth="1"/>
    <col min="2561" max="2561" width="11.6640625" style="93" customWidth="1"/>
    <col min="2562" max="2562" width="1.44140625" style="93" customWidth="1"/>
    <col min="2563" max="2563" width="11.6640625" style="93" customWidth="1"/>
    <col min="2564" max="2564" width="8.6640625" style="93" customWidth="1"/>
    <col min="2565" max="2565" width="5.33203125" style="93" customWidth="1"/>
    <col min="2566" max="2815" width="18.6640625" style="93"/>
    <col min="2816" max="2816" width="68.44140625" style="93" customWidth="1"/>
    <col min="2817" max="2817" width="11.6640625" style="93" customWidth="1"/>
    <col min="2818" max="2818" width="1.44140625" style="93" customWidth="1"/>
    <col min="2819" max="2819" width="11.6640625" style="93" customWidth="1"/>
    <col min="2820" max="2820" width="8.6640625" style="93" customWidth="1"/>
    <col min="2821" max="2821" width="5.33203125" style="93" customWidth="1"/>
    <col min="2822" max="3071" width="18.6640625" style="93"/>
    <col min="3072" max="3072" width="68.44140625" style="93" customWidth="1"/>
    <col min="3073" max="3073" width="11.6640625" style="93" customWidth="1"/>
    <col min="3074" max="3074" width="1.44140625" style="93" customWidth="1"/>
    <col min="3075" max="3075" width="11.6640625" style="93" customWidth="1"/>
    <col min="3076" max="3076" width="8.6640625" style="93" customWidth="1"/>
    <col min="3077" max="3077" width="5.33203125" style="93" customWidth="1"/>
    <col min="3078" max="3327" width="18.6640625" style="93"/>
    <col min="3328" max="3328" width="68.44140625" style="93" customWidth="1"/>
    <col min="3329" max="3329" width="11.6640625" style="93" customWidth="1"/>
    <col min="3330" max="3330" width="1.44140625" style="93" customWidth="1"/>
    <col min="3331" max="3331" width="11.6640625" style="93" customWidth="1"/>
    <col min="3332" max="3332" width="8.6640625" style="93" customWidth="1"/>
    <col min="3333" max="3333" width="5.33203125" style="93" customWidth="1"/>
    <col min="3334" max="3583" width="18.6640625" style="93"/>
    <col min="3584" max="3584" width="68.44140625" style="93" customWidth="1"/>
    <col min="3585" max="3585" width="11.6640625" style="93" customWidth="1"/>
    <col min="3586" max="3586" width="1.44140625" style="93" customWidth="1"/>
    <col min="3587" max="3587" width="11.6640625" style="93" customWidth="1"/>
    <col min="3588" max="3588" width="8.6640625" style="93" customWidth="1"/>
    <col min="3589" max="3589" width="5.33203125" style="93" customWidth="1"/>
    <col min="3590" max="3839" width="18.6640625" style="93"/>
    <col min="3840" max="3840" width="68.44140625" style="93" customWidth="1"/>
    <col min="3841" max="3841" width="11.6640625" style="93" customWidth="1"/>
    <col min="3842" max="3842" width="1.44140625" style="93" customWidth="1"/>
    <col min="3843" max="3843" width="11.6640625" style="93" customWidth="1"/>
    <col min="3844" max="3844" width="8.6640625" style="93" customWidth="1"/>
    <col min="3845" max="3845" width="5.33203125" style="93" customWidth="1"/>
    <col min="3846" max="4095" width="18.6640625" style="93"/>
    <col min="4096" max="4096" width="68.44140625" style="93" customWidth="1"/>
    <col min="4097" max="4097" width="11.6640625" style="93" customWidth="1"/>
    <col min="4098" max="4098" width="1.44140625" style="93" customWidth="1"/>
    <col min="4099" max="4099" width="11.6640625" style="93" customWidth="1"/>
    <col min="4100" max="4100" width="8.6640625" style="93" customWidth="1"/>
    <col min="4101" max="4101" width="5.33203125" style="93" customWidth="1"/>
    <col min="4102" max="4351" width="18.6640625" style="93"/>
    <col min="4352" max="4352" width="68.44140625" style="93" customWidth="1"/>
    <col min="4353" max="4353" width="11.6640625" style="93" customWidth="1"/>
    <col min="4354" max="4354" width="1.44140625" style="93" customWidth="1"/>
    <col min="4355" max="4355" width="11.6640625" style="93" customWidth="1"/>
    <col min="4356" max="4356" width="8.6640625" style="93" customWidth="1"/>
    <col min="4357" max="4357" width="5.33203125" style="93" customWidth="1"/>
    <col min="4358" max="4607" width="18.6640625" style="93"/>
    <col min="4608" max="4608" width="68.44140625" style="93" customWidth="1"/>
    <col min="4609" max="4609" width="11.6640625" style="93" customWidth="1"/>
    <col min="4610" max="4610" width="1.44140625" style="93" customWidth="1"/>
    <col min="4611" max="4611" width="11.6640625" style="93" customWidth="1"/>
    <col min="4612" max="4612" width="8.6640625" style="93" customWidth="1"/>
    <col min="4613" max="4613" width="5.33203125" style="93" customWidth="1"/>
    <col min="4614" max="4863" width="18.6640625" style="93"/>
    <col min="4864" max="4864" width="68.44140625" style="93" customWidth="1"/>
    <col min="4865" max="4865" width="11.6640625" style="93" customWidth="1"/>
    <col min="4866" max="4866" width="1.44140625" style="93" customWidth="1"/>
    <col min="4867" max="4867" width="11.6640625" style="93" customWidth="1"/>
    <col min="4868" max="4868" width="8.6640625" style="93" customWidth="1"/>
    <col min="4869" max="4869" width="5.33203125" style="93" customWidth="1"/>
    <col min="4870" max="5119" width="18.6640625" style="93"/>
    <col min="5120" max="5120" width="68.44140625" style="93" customWidth="1"/>
    <col min="5121" max="5121" width="11.6640625" style="93" customWidth="1"/>
    <col min="5122" max="5122" width="1.44140625" style="93" customWidth="1"/>
    <col min="5123" max="5123" width="11.6640625" style="93" customWidth="1"/>
    <col min="5124" max="5124" width="8.6640625" style="93" customWidth="1"/>
    <col min="5125" max="5125" width="5.33203125" style="93" customWidth="1"/>
    <col min="5126" max="5375" width="18.6640625" style="93"/>
    <col min="5376" max="5376" width="68.44140625" style="93" customWidth="1"/>
    <col min="5377" max="5377" width="11.6640625" style="93" customWidth="1"/>
    <col min="5378" max="5378" width="1.44140625" style="93" customWidth="1"/>
    <col min="5379" max="5379" width="11.6640625" style="93" customWidth="1"/>
    <col min="5380" max="5380" width="8.6640625" style="93" customWidth="1"/>
    <col min="5381" max="5381" width="5.33203125" style="93" customWidth="1"/>
    <col min="5382" max="5631" width="18.6640625" style="93"/>
    <col min="5632" max="5632" width="68.44140625" style="93" customWidth="1"/>
    <col min="5633" max="5633" width="11.6640625" style="93" customWidth="1"/>
    <col min="5634" max="5634" width="1.44140625" style="93" customWidth="1"/>
    <col min="5635" max="5635" width="11.6640625" style="93" customWidth="1"/>
    <col min="5636" max="5636" width="8.6640625" style="93" customWidth="1"/>
    <col min="5637" max="5637" width="5.33203125" style="93" customWidth="1"/>
    <col min="5638" max="5887" width="18.6640625" style="93"/>
    <col min="5888" max="5888" width="68.44140625" style="93" customWidth="1"/>
    <col min="5889" max="5889" width="11.6640625" style="93" customWidth="1"/>
    <col min="5890" max="5890" width="1.44140625" style="93" customWidth="1"/>
    <col min="5891" max="5891" width="11.6640625" style="93" customWidth="1"/>
    <col min="5892" max="5892" width="8.6640625" style="93" customWidth="1"/>
    <col min="5893" max="5893" width="5.33203125" style="93" customWidth="1"/>
    <col min="5894" max="6143" width="18.6640625" style="93"/>
    <col min="6144" max="6144" width="68.44140625" style="93" customWidth="1"/>
    <col min="6145" max="6145" width="11.6640625" style="93" customWidth="1"/>
    <col min="6146" max="6146" width="1.44140625" style="93" customWidth="1"/>
    <col min="6147" max="6147" width="11.6640625" style="93" customWidth="1"/>
    <col min="6148" max="6148" width="8.6640625" style="93" customWidth="1"/>
    <col min="6149" max="6149" width="5.33203125" style="93" customWidth="1"/>
    <col min="6150" max="6399" width="18.6640625" style="93"/>
    <col min="6400" max="6400" width="68.44140625" style="93" customWidth="1"/>
    <col min="6401" max="6401" width="11.6640625" style="93" customWidth="1"/>
    <col min="6402" max="6402" width="1.44140625" style="93" customWidth="1"/>
    <col min="6403" max="6403" width="11.6640625" style="93" customWidth="1"/>
    <col min="6404" max="6404" width="8.6640625" style="93" customWidth="1"/>
    <col min="6405" max="6405" width="5.33203125" style="93" customWidth="1"/>
    <col min="6406" max="6655" width="18.6640625" style="93"/>
    <col min="6656" max="6656" width="68.44140625" style="93" customWidth="1"/>
    <col min="6657" max="6657" width="11.6640625" style="93" customWidth="1"/>
    <col min="6658" max="6658" width="1.44140625" style="93" customWidth="1"/>
    <col min="6659" max="6659" width="11.6640625" style="93" customWidth="1"/>
    <col min="6660" max="6660" width="8.6640625" style="93" customWidth="1"/>
    <col min="6661" max="6661" width="5.33203125" style="93" customWidth="1"/>
    <col min="6662" max="6911" width="18.6640625" style="93"/>
    <col min="6912" max="6912" width="68.44140625" style="93" customWidth="1"/>
    <col min="6913" max="6913" width="11.6640625" style="93" customWidth="1"/>
    <col min="6914" max="6914" width="1.44140625" style="93" customWidth="1"/>
    <col min="6915" max="6915" width="11.6640625" style="93" customWidth="1"/>
    <col min="6916" max="6916" width="8.6640625" style="93" customWidth="1"/>
    <col min="6917" max="6917" width="5.33203125" style="93" customWidth="1"/>
    <col min="6918" max="7167" width="18.6640625" style="93"/>
    <col min="7168" max="7168" width="68.44140625" style="93" customWidth="1"/>
    <col min="7169" max="7169" width="11.6640625" style="93" customWidth="1"/>
    <col min="7170" max="7170" width="1.44140625" style="93" customWidth="1"/>
    <col min="7171" max="7171" width="11.6640625" style="93" customWidth="1"/>
    <col min="7172" max="7172" width="8.6640625" style="93" customWidth="1"/>
    <col min="7173" max="7173" width="5.33203125" style="93" customWidth="1"/>
    <col min="7174" max="7423" width="18.6640625" style="93"/>
    <col min="7424" max="7424" width="68.44140625" style="93" customWidth="1"/>
    <col min="7425" max="7425" width="11.6640625" style="93" customWidth="1"/>
    <col min="7426" max="7426" width="1.44140625" style="93" customWidth="1"/>
    <col min="7427" max="7427" width="11.6640625" style="93" customWidth="1"/>
    <col min="7428" max="7428" width="8.6640625" style="93" customWidth="1"/>
    <col min="7429" max="7429" width="5.33203125" style="93" customWidth="1"/>
    <col min="7430" max="7679" width="18.6640625" style="93"/>
    <col min="7680" max="7680" width="68.44140625" style="93" customWidth="1"/>
    <col min="7681" max="7681" width="11.6640625" style="93" customWidth="1"/>
    <col min="7682" max="7682" width="1.44140625" style="93" customWidth="1"/>
    <col min="7683" max="7683" width="11.6640625" style="93" customWidth="1"/>
    <col min="7684" max="7684" width="8.6640625" style="93" customWidth="1"/>
    <col min="7685" max="7685" width="5.33203125" style="93" customWidth="1"/>
    <col min="7686" max="7935" width="18.6640625" style="93"/>
    <col min="7936" max="7936" width="68.44140625" style="93" customWidth="1"/>
    <col min="7937" max="7937" width="11.6640625" style="93" customWidth="1"/>
    <col min="7938" max="7938" width="1.44140625" style="93" customWidth="1"/>
    <col min="7939" max="7939" width="11.6640625" style="93" customWidth="1"/>
    <col min="7940" max="7940" width="8.6640625" style="93" customWidth="1"/>
    <col min="7941" max="7941" width="5.33203125" style="93" customWidth="1"/>
    <col min="7942" max="8191" width="18.6640625" style="93"/>
    <col min="8192" max="8192" width="68.44140625" style="93" customWidth="1"/>
    <col min="8193" max="8193" width="11.6640625" style="93" customWidth="1"/>
    <col min="8194" max="8194" width="1.44140625" style="93" customWidth="1"/>
    <col min="8195" max="8195" width="11.6640625" style="93" customWidth="1"/>
    <col min="8196" max="8196" width="8.6640625" style="93" customWidth="1"/>
    <col min="8197" max="8197" width="5.33203125" style="93" customWidth="1"/>
    <col min="8198" max="8447" width="18.6640625" style="93"/>
    <col min="8448" max="8448" width="68.44140625" style="93" customWidth="1"/>
    <col min="8449" max="8449" width="11.6640625" style="93" customWidth="1"/>
    <col min="8450" max="8450" width="1.44140625" style="93" customWidth="1"/>
    <col min="8451" max="8451" width="11.6640625" style="93" customWidth="1"/>
    <col min="8452" max="8452" width="8.6640625" style="93" customWidth="1"/>
    <col min="8453" max="8453" width="5.33203125" style="93" customWidth="1"/>
    <col min="8454" max="8703" width="18.6640625" style="93"/>
    <col min="8704" max="8704" width="68.44140625" style="93" customWidth="1"/>
    <col min="8705" max="8705" width="11.6640625" style="93" customWidth="1"/>
    <col min="8706" max="8706" width="1.44140625" style="93" customWidth="1"/>
    <col min="8707" max="8707" width="11.6640625" style="93" customWidth="1"/>
    <col min="8708" max="8708" width="8.6640625" style="93" customWidth="1"/>
    <col min="8709" max="8709" width="5.33203125" style="93" customWidth="1"/>
    <col min="8710" max="8959" width="18.6640625" style="93"/>
    <col min="8960" max="8960" width="68.44140625" style="93" customWidth="1"/>
    <col min="8961" max="8961" width="11.6640625" style="93" customWidth="1"/>
    <col min="8962" max="8962" width="1.44140625" style="93" customWidth="1"/>
    <col min="8963" max="8963" width="11.6640625" style="93" customWidth="1"/>
    <col min="8964" max="8964" width="8.6640625" style="93" customWidth="1"/>
    <col min="8965" max="8965" width="5.33203125" style="93" customWidth="1"/>
    <col min="8966" max="9215" width="18.6640625" style="93"/>
    <col min="9216" max="9216" width="68.44140625" style="93" customWidth="1"/>
    <col min="9217" max="9217" width="11.6640625" style="93" customWidth="1"/>
    <col min="9218" max="9218" width="1.44140625" style="93" customWidth="1"/>
    <col min="9219" max="9219" width="11.6640625" style="93" customWidth="1"/>
    <col min="9220" max="9220" width="8.6640625" style="93" customWidth="1"/>
    <col min="9221" max="9221" width="5.33203125" style="93" customWidth="1"/>
    <col min="9222" max="9471" width="18.6640625" style="93"/>
    <col min="9472" max="9472" width="68.44140625" style="93" customWidth="1"/>
    <col min="9473" max="9473" width="11.6640625" style="93" customWidth="1"/>
    <col min="9474" max="9474" width="1.44140625" style="93" customWidth="1"/>
    <col min="9475" max="9475" width="11.6640625" style="93" customWidth="1"/>
    <col min="9476" max="9476" width="8.6640625" style="93" customWidth="1"/>
    <col min="9477" max="9477" width="5.33203125" style="93" customWidth="1"/>
    <col min="9478" max="9727" width="18.6640625" style="93"/>
    <col min="9728" max="9728" width="68.44140625" style="93" customWidth="1"/>
    <col min="9729" max="9729" width="11.6640625" style="93" customWidth="1"/>
    <col min="9730" max="9730" width="1.44140625" style="93" customWidth="1"/>
    <col min="9731" max="9731" width="11.6640625" style="93" customWidth="1"/>
    <col min="9732" max="9732" width="8.6640625" style="93" customWidth="1"/>
    <col min="9733" max="9733" width="5.33203125" style="93" customWidth="1"/>
    <col min="9734" max="9983" width="18.6640625" style="93"/>
    <col min="9984" max="9984" width="68.44140625" style="93" customWidth="1"/>
    <col min="9985" max="9985" width="11.6640625" style="93" customWidth="1"/>
    <col min="9986" max="9986" width="1.44140625" style="93" customWidth="1"/>
    <col min="9987" max="9987" width="11.6640625" style="93" customWidth="1"/>
    <col min="9988" max="9988" width="8.6640625" style="93" customWidth="1"/>
    <col min="9989" max="9989" width="5.33203125" style="93" customWidth="1"/>
    <col min="9990" max="10239" width="18.6640625" style="93"/>
    <col min="10240" max="10240" width="68.44140625" style="93" customWidth="1"/>
    <col min="10241" max="10241" width="11.6640625" style="93" customWidth="1"/>
    <col min="10242" max="10242" width="1.44140625" style="93" customWidth="1"/>
    <col min="10243" max="10243" width="11.6640625" style="93" customWidth="1"/>
    <col min="10244" max="10244" width="8.6640625" style="93" customWidth="1"/>
    <col min="10245" max="10245" width="5.33203125" style="93" customWidth="1"/>
    <col min="10246" max="10495" width="18.6640625" style="93"/>
    <col min="10496" max="10496" width="68.44140625" style="93" customWidth="1"/>
    <col min="10497" max="10497" width="11.6640625" style="93" customWidth="1"/>
    <col min="10498" max="10498" width="1.44140625" style="93" customWidth="1"/>
    <col min="10499" max="10499" width="11.6640625" style="93" customWidth="1"/>
    <col min="10500" max="10500" width="8.6640625" style="93" customWidth="1"/>
    <col min="10501" max="10501" width="5.33203125" style="93" customWidth="1"/>
    <col min="10502" max="10751" width="18.6640625" style="93"/>
    <col min="10752" max="10752" width="68.44140625" style="93" customWidth="1"/>
    <col min="10753" max="10753" width="11.6640625" style="93" customWidth="1"/>
    <col min="10754" max="10754" width="1.44140625" style="93" customWidth="1"/>
    <col min="10755" max="10755" width="11.6640625" style="93" customWidth="1"/>
    <col min="10756" max="10756" width="8.6640625" style="93" customWidth="1"/>
    <col min="10757" max="10757" width="5.33203125" style="93" customWidth="1"/>
    <col min="10758" max="11007" width="18.6640625" style="93"/>
    <col min="11008" max="11008" width="68.44140625" style="93" customWidth="1"/>
    <col min="11009" max="11009" width="11.6640625" style="93" customWidth="1"/>
    <col min="11010" max="11010" width="1.44140625" style="93" customWidth="1"/>
    <col min="11011" max="11011" width="11.6640625" style="93" customWidth="1"/>
    <col min="11012" max="11012" width="8.6640625" style="93" customWidth="1"/>
    <col min="11013" max="11013" width="5.33203125" style="93" customWidth="1"/>
    <col min="11014" max="11263" width="18.6640625" style="93"/>
    <col min="11264" max="11264" width="68.44140625" style="93" customWidth="1"/>
    <col min="11265" max="11265" width="11.6640625" style="93" customWidth="1"/>
    <col min="11266" max="11266" width="1.44140625" style="93" customWidth="1"/>
    <col min="11267" max="11267" width="11.6640625" style="93" customWidth="1"/>
    <col min="11268" max="11268" width="8.6640625" style="93" customWidth="1"/>
    <col min="11269" max="11269" width="5.33203125" style="93" customWidth="1"/>
    <col min="11270" max="11519" width="18.6640625" style="93"/>
    <col min="11520" max="11520" width="68.44140625" style="93" customWidth="1"/>
    <col min="11521" max="11521" width="11.6640625" style="93" customWidth="1"/>
    <col min="11522" max="11522" width="1.44140625" style="93" customWidth="1"/>
    <col min="11523" max="11523" width="11.6640625" style="93" customWidth="1"/>
    <col min="11524" max="11524" width="8.6640625" style="93" customWidth="1"/>
    <col min="11525" max="11525" width="5.33203125" style="93" customWidth="1"/>
    <col min="11526" max="11775" width="18.6640625" style="93"/>
    <col min="11776" max="11776" width="68.44140625" style="93" customWidth="1"/>
    <col min="11777" max="11777" width="11.6640625" style="93" customWidth="1"/>
    <col min="11778" max="11778" width="1.44140625" style="93" customWidth="1"/>
    <col min="11779" max="11779" width="11.6640625" style="93" customWidth="1"/>
    <col min="11780" max="11780" width="8.6640625" style="93" customWidth="1"/>
    <col min="11781" max="11781" width="5.33203125" style="93" customWidth="1"/>
    <col min="11782" max="12031" width="18.6640625" style="93"/>
    <col min="12032" max="12032" width="68.44140625" style="93" customWidth="1"/>
    <col min="12033" max="12033" width="11.6640625" style="93" customWidth="1"/>
    <col min="12034" max="12034" width="1.44140625" style="93" customWidth="1"/>
    <col min="12035" max="12035" width="11.6640625" style="93" customWidth="1"/>
    <col min="12036" max="12036" width="8.6640625" style="93" customWidth="1"/>
    <col min="12037" max="12037" width="5.33203125" style="93" customWidth="1"/>
    <col min="12038" max="12287" width="18.6640625" style="93"/>
    <col min="12288" max="12288" width="68.44140625" style="93" customWidth="1"/>
    <col min="12289" max="12289" width="11.6640625" style="93" customWidth="1"/>
    <col min="12290" max="12290" width="1.44140625" style="93" customWidth="1"/>
    <col min="12291" max="12291" width="11.6640625" style="93" customWidth="1"/>
    <col min="12292" max="12292" width="8.6640625" style="93" customWidth="1"/>
    <col min="12293" max="12293" width="5.33203125" style="93" customWidth="1"/>
    <col min="12294" max="12543" width="18.6640625" style="93"/>
    <col min="12544" max="12544" width="68.44140625" style="93" customWidth="1"/>
    <col min="12545" max="12545" width="11.6640625" style="93" customWidth="1"/>
    <col min="12546" max="12546" width="1.44140625" style="93" customWidth="1"/>
    <col min="12547" max="12547" width="11.6640625" style="93" customWidth="1"/>
    <col min="12548" max="12548" width="8.6640625" style="93" customWidth="1"/>
    <col min="12549" max="12549" width="5.33203125" style="93" customWidth="1"/>
    <col min="12550" max="12799" width="18.6640625" style="93"/>
    <col min="12800" max="12800" width="68.44140625" style="93" customWidth="1"/>
    <col min="12801" max="12801" width="11.6640625" style="93" customWidth="1"/>
    <col min="12802" max="12802" width="1.44140625" style="93" customWidth="1"/>
    <col min="12803" max="12803" width="11.6640625" style="93" customWidth="1"/>
    <col min="12804" max="12804" width="8.6640625" style="93" customWidth="1"/>
    <col min="12805" max="12805" width="5.33203125" style="93" customWidth="1"/>
    <col min="12806" max="13055" width="18.6640625" style="93"/>
    <col min="13056" max="13056" width="68.44140625" style="93" customWidth="1"/>
    <col min="13057" max="13057" width="11.6640625" style="93" customWidth="1"/>
    <col min="13058" max="13058" width="1.44140625" style="93" customWidth="1"/>
    <col min="13059" max="13059" width="11.6640625" style="93" customWidth="1"/>
    <col min="13060" max="13060" width="8.6640625" style="93" customWidth="1"/>
    <col min="13061" max="13061" width="5.33203125" style="93" customWidth="1"/>
    <col min="13062" max="13311" width="18.6640625" style="93"/>
    <col min="13312" max="13312" width="68.44140625" style="93" customWidth="1"/>
    <col min="13313" max="13313" width="11.6640625" style="93" customWidth="1"/>
    <col min="13314" max="13314" width="1.44140625" style="93" customWidth="1"/>
    <col min="13315" max="13315" width="11.6640625" style="93" customWidth="1"/>
    <col min="13316" max="13316" width="8.6640625" style="93" customWidth="1"/>
    <col min="13317" max="13317" width="5.33203125" style="93" customWidth="1"/>
    <col min="13318" max="13567" width="18.6640625" style="93"/>
    <col min="13568" max="13568" width="68.44140625" style="93" customWidth="1"/>
    <col min="13569" max="13569" width="11.6640625" style="93" customWidth="1"/>
    <col min="13570" max="13570" width="1.44140625" style="93" customWidth="1"/>
    <col min="13571" max="13571" width="11.6640625" style="93" customWidth="1"/>
    <col min="13572" max="13572" width="8.6640625" style="93" customWidth="1"/>
    <col min="13573" max="13573" width="5.33203125" style="93" customWidth="1"/>
    <col min="13574" max="13823" width="18.6640625" style="93"/>
    <col min="13824" max="13824" width="68.44140625" style="93" customWidth="1"/>
    <col min="13825" max="13825" width="11.6640625" style="93" customWidth="1"/>
    <col min="13826" max="13826" width="1.44140625" style="93" customWidth="1"/>
    <col min="13827" max="13827" width="11.6640625" style="93" customWidth="1"/>
    <col min="13828" max="13828" width="8.6640625" style="93" customWidth="1"/>
    <col min="13829" max="13829" width="5.33203125" style="93" customWidth="1"/>
    <col min="13830" max="14079" width="18.6640625" style="93"/>
    <col min="14080" max="14080" width="68.44140625" style="93" customWidth="1"/>
    <col min="14081" max="14081" width="11.6640625" style="93" customWidth="1"/>
    <col min="14082" max="14082" width="1.44140625" style="93" customWidth="1"/>
    <col min="14083" max="14083" width="11.6640625" style="93" customWidth="1"/>
    <col min="14084" max="14084" width="8.6640625" style="93" customWidth="1"/>
    <col min="14085" max="14085" width="5.33203125" style="93" customWidth="1"/>
    <col min="14086" max="14335" width="18.6640625" style="93"/>
    <col min="14336" max="14336" width="68.44140625" style="93" customWidth="1"/>
    <col min="14337" max="14337" width="11.6640625" style="93" customWidth="1"/>
    <col min="14338" max="14338" width="1.44140625" style="93" customWidth="1"/>
    <col min="14339" max="14339" width="11.6640625" style="93" customWidth="1"/>
    <col min="14340" max="14340" width="8.6640625" style="93" customWidth="1"/>
    <col min="14341" max="14341" width="5.33203125" style="93" customWidth="1"/>
    <col min="14342" max="14591" width="18.6640625" style="93"/>
    <col min="14592" max="14592" width="68.44140625" style="93" customWidth="1"/>
    <col min="14593" max="14593" width="11.6640625" style="93" customWidth="1"/>
    <col min="14594" max="14594" width="1.44140625" style="93" customWidth="1"/>
    <col min="14595" max="14595" width="11.6640625" style="93" customWidth="1"/>
    <col min="14596" max="14596" width="8.6640625" style="93" customWidth="1"/>
    <col min="14597" max="14597" width="5.33203125" style="93" customWidth="1"/>
    <col min="14598" max="14847" width="18.6640625" style="93"/>
    <col min="14848" max="14848" width="68.44140625" style="93" customWidth="1"/>
    <col min="14849" max="14849" width="11.6640625" style="93" customWidth="1"/>
    <col min="14850" max="14850" width="1.44140625" style="93" customWidth="1"/>
    <col min="14851" max="14851" width="11.6640625" style="93" customWidth="1"/>
    <col min="14852" max="14852" width="8.6640625" style="93" customWidth="1"/>
    <col min="14853" max="14853" width="5.33203125" style="93" customWidth="1"/>
    <col min="14854" max="15103" width="18.6640625" style="93"/>
    <col min="15104" max="15104" width="68.44140625" style="93" customWidth="1"/>
    <col min="15105" max="15105" width="11.6640625" style="93" customWidth="1"/>
    <col min="15106" max="15106" width="1.44140625" style="93" customWidth="1"/>
    <col min="15107" max="15107" width="11.6640625" style="93" customWidth="1"/>
    <col min="15108" max="15108" width="8.6640625" style="93" customWidth="1"/>
    <col min="15109" max="15109" width="5.33203125" style="93" customWidth="1"/>
    <col min="15110" max="15359" width="18.6640625" style="93"/>
    <col min="15360" max="15360" width="68.44140625" style="93" customWidth="1"/>
    <col min="15361" max="15361" width="11.6640625" style="93" customWidth="1"/>
    <col min="15362" max="15362" width="1.44140625" style="93" customWidth="1"/>
    <col min="15363" max="15363" width="11.6640625" style="93" customWidth="1"/>
    <col min="15364" max="15364" width="8.6640625" style="93" customWidth="1"/>
    <col min="15365" max="15365" width="5.33203125" style="93" customWidth="1"/>
    <col min="15366" max="15615" width="18.6640625" style="93"/>
    <col min="15616" max="15616" width="68.44140625" style="93" customWidth="1"/>
    <col min="15617" max="15617" width="11.6640625" style="93" customWidth="1"/>
    <col min="15618" max="15618" width="1.44140625" style="93" customWidth="1"/>
    <col min="15619" max="15619" width="11.6640625" style="93" customWidth="1"/>
    <col min="15620" max="15620" width="8.6640625" style="93" customWidth="1"/>
    <col min="15621" max="15621" width="5.33203125" style="93" customWidth="1"/>
    <col min="15622" max="15871" width="18.6640625" style="93"/>
    <col min="15872" max="15872" width="68.44140625" style="93" customWidth="1"/>
    <col min="15873" max="15873" width="11.6640625" style="93" customWidth="1"/>
    <col min="15874" max="15874" width="1.44140625" style="93" customWidth="1"/>
    <col min="15875" max="15875" width="11.6640625" style="93" customWidth="1"/>
    <col min="15876" max="15876" width="8.6640625" style="93" customWidth="1"/>
    <col min="15877" max="15877" width="5.33203125" style="93" customWidth="1"/>
    <col min="15878" max="16127" width="18.6640625" style="93"/>
    <col min="16128" max="16128" width="68.44140625" style="93" customWidth="1"/>
    <col min="16129" max="16129" width="11.6640625" style="93" customWidth="1"/>
    <col min="16130" max="16130" width="1.44140625" style="93" customWidth="1"/>
    <col min="16131" max="16131" width="11.6640625" style="93" customWidth="1"/>
    <col min="16132" max="16132" width="8.6640625" style="93" customWidth="1"/>
    <col min="16133" max="16133" width="5.33203125" style="93" customWidth="1"/>
    <col min="16134" max="16384" width="18.6640625" style="93"/>
  </cols>
  <sheetData>
    <row r="1" spans="2:8" s="94" customFormat="1" ht="15.6" x14ac:dyDescent="0.25">
      <c r="B1" s="52"/>
      <c r="C1" s="65" t="s">
        <v>353</v>
      </c>
      <c r="D1" s="320" t="s">
        <v>688</v>
      </c>
      <c r="E1" s="95"/>
    </row>
    <row r="2" spans="2:8" x14ac:dyDescent="0.2">
      <c r="B2" s="52"/>
      <c r="C2" s="46"/>
      <c r="D2" s="96"/>
      <c r="E2" s="96"/>
      <c r="F2" s="96"/>
    </row>
    <row r="3" spans="2:8" ht="20.399999999999999" x14ac:dyDescent="0.2">
      <c r="B3" s="52"/>
      <c r="C3" s="67" t="s">
        <v>311</v>
      </c>
      <c r="D3" s="48" t="s">
        <v>73</v>
      </c>
      <c r="E3" s="84"/>
      <c r="F3" s="85" t="s">
        <v>261</v>
      </c>
    </row>
    <row r="4" spans="2:8" x14ac:dyDescent="0.2">
      <c r="B4" s="52"/>
      <c r="C4" s="46"/>
      <c r="D4" s="45"/>
      <c r="E4" s="45"/>
      <c r="F4" s="45"/>
    </row>
    <row r="5" spans="2:8" x14ac:dyDescent="0.2">
      <c r="B5" s="52"/>
      <c r="C5" s="45" t="s">
        <v>312</v>
      </c>
      <c r="D5" s="149" t="s">
        <v>94</v>
      </c>
      <c r="E5" s="349"/>
      <c r="F5" s="149" t="s">
        <v>94</v>
      </c>
      <c r="G5" s="45"/>
      <c r="H5" s="45"/>
    </row>
    <row r="6" spans="2:8" x14ac:dyDescent="0.2">
      <c r="B6" s="52"/>
      <c r="C6" s="45" t="s">
        <v>313</v>
      </c>
      <c r="D6" s="149" t="s">
        <v>94</v>
      </c>
      <c r="E6" s="349"/>
      <c r="F6" s="149" t="s">
        <v>94</v>
      </c>
      <c r="G6" s="45"/>
      <c r="H6" s="45"/>
    </row>
    <row r="7" spans="2:8" x14ac:dyDescent="0.2">
      <c r="B7" s="52"/>
      <c r="C7" s="45" t="s">
        <v>314</v>
      </c>
      <c r="D7" s="149" t="s">
        <v>94</v>
      </c>
      <c r="E7" s="349"/>
      <c r="F7" s="149" t="s">
        <v>94</v>
      </c>
      <c r="G7" s="45"/>
      <c r="H7" s="45"/>
    </row>
    <row r="8" spans="2:8" x14ac:dyDescent="0.2">
      <c r="B8" s="52"/>
      <c r="C8" s="45" t="s">
        <v>315</v>
      </c>
      <c r="D8" s="149" t="s">
        <v>94</v>
      </c>
      <c r="E8" s="349"/>
      <c r="F8" s="149" t="s">
        <v>94</v>
      </c>
      <c r="G8" s="45"/>
      <c r="H8" s="45"/>
    </row>
    <row r="9" spans="2:8" x14ac:dyDescent="0.2">
      <c r="B9" s="52"/>
      <c r="C9" s="45" t="s">
        <v>316</v>
      </c>
      <c r="D9" s="149" t="s">
        <v>94</v>
      </c>
      <c r="E9" s="349"/>
      <c r="F9" s="149" t="s">
        <v>94</v>
      </c>
      <c r="G9" s="45"/>
      <c r="H9" s="45"/>
    </row>
    <row r="10" spans="2:8" x14ac:dyDescent="0.2">
      <c r="B10" s="52"/>
      <c r="C10" s="45" t="s">
        <v>317</v>
      </c>
      <c r="D10" s="149" t="s">
        <v>94</v>
      </c>
      <c r="E10" s="349"/>
      <c r="F10" s="149" t="s">
        <v>94</v>
      </c>
      <c r="G10" s="45"/>
      <c r="H10" s="45"/>
    </row>
    <row r="11" spans="2:8" x14ac:dyDescent="0.2">
      <c r="B11" s="52"/>
      <c r="C11" s="45" t="s">
        <v>318</v>
      </c>
      <c r="D11" s="149" t="s">
        <v>94</v>
      </c>
      <c r="E11" s="349"/>
      <c r="F11" s="149" t="s">
        <v>94</v>
      </c>
      <c r="G11" s="45"/>
      <c r="H11" s="45"/>
    </row>
    <row r="12" spans="2:8" x14ac:dyDescent="0.2">
      <c r="B12" s="52"/>
      <c r="C12" s="46" t="s">
        <v>319</v>
      </c>
      <c r="D12" s="350" t="e">
        <f>D5+D6-D7+D8-D9-D10-D11</f>
        <v>#VALUE!</v>
      </c>
      <c r="E12" s="349"/>
      <c r="F12" s="350" t="e">
        <f>F5+F6-F7+F8-F9-F10-F11</f>
        <v>#VALUE!</v>
      </c>
      <c r="G12" s="45"/>
      <c r="H12" s="45"/>
    </row>
    <row r="13" spans="2:8" x14ac:dyDescent="0.2">
      <c r="B13" s="52"/>
      <c r="C13" s="46"/>
      <c r="D13" s="349"/>
      <c r="E13" s="349"/>
      <c r="F13" s="349"/>
      <c r="G13" s="45"/>
      <c r="H13" s="45"/>
    </row>
    <row r="14" spans="2:8" x14ac:dyDescent="0.2">
      <c r="B14" s="52"/>
      <c r="C14" s="45" t="s">
        <v>320</v>
      </c>
      <c r="D14" s="149" t="s">
        <v>94</v>
      </c>
      <c r="E14" s="349"/>
      <c r="F14" s="149" t="s">
        <v>94</v>
      </c>
      <c r="G14" s="45"/>
      <c r="H14" s="45"/>
    </row>
    <row r="15" spans="2:8" x14ac:dyDescent="0.2">
      <c r="B15" s="52"/>
      <c r="C15" s="45" t="s">
        <v>321</v>
      </c>
      <c r="D15" s="149" t="s">
        <v>94</v>
      </c>
      <c r="E15" s="349"/>
      <c r="F15" s="149" t="s">
        <v>94</v>
      </c>
      <c r="G15" s="45"/>
      <c r="H15" s="45"/>
    </row>
    <row r="16" spans="2:8" x14ac:dyDescent="0.2">
      <c r="B16" s="52"/>
      <c r="C16" s="45" t="s">
        <v>322</v>
      </c>
      <c r="D16" s="149" t="s">
        <v>94</v>
      </c>
      <c r="E16" s="349"/>
      <c r="F16" s="149" t="s">
        <v>94</v>
      </c>
      <c r="G16" s="45"/>
      <c r="H16" s="45"/>
    </row>
    <row r="17" spans="2:9" x14ac:dyDescent="0.2">
      <c r="B17" s="52"/>
      <c r="C17" s="45" t="s">
        <v>323</v>
      </c>
      <c r="D17" s="149" t="s">
        <v>94</v>
      </c>
      <c r="E17" s="349"/>
      <c r="F17" s="149" t="s">
        <v>94</v>
      </c>
      <c r="G17" s="45"/>
      <c r="H17" s="45"/>
    </row>
    <row r="18" spans="2:9" x14ac:dyDescent="0.2">
      <c r="B18" s="52"/>
      <c r="C18" s="46" t="s">
        <v>324</v>
      </c>
      <c r="D18" s="350" t="e">
        <f>D14-D15-D16-D17</f>
        <v>#VALUE!</v>
      </c>
      <c r="E18" s="349"/>
      <c r="F18" s="350" t="e">
        <f>F14-F15-F16-F17</f>
        <v>#VALUE!</v>
      </c>
      <c r="G18" s="45"/>
      <c r="H18" s="45"/>
    </row>
    <row r="19" spans="2:9" x14ac:dyDescent="0.2">
      <c r="B19" s="52"/>
      <c r="C19" s="45"/>
      <c r="D19" s="349"/>
      <c r="E19" s="349"/>
      <c r="F19" s="349"/>
      <c r="G19" s="45"/>
      <c r="H19" s="45"/>
    </row>
    <row r="20" spans="2:9" x14ac:dyDescent="0.2">
      <c r="B20" s="52"/>
      <c r="C20" s="45" t="s">
        <v>325</v>
      </c>
      <c r="D20" s="149" t="s">
        <v>94</v>
      </c>
      <c r="E20" s="349"/>
      <c r="F20" s="149" t="s">
        <v>94</v>
      </c>
      <c r="G20" s="45"/>
      <c r="H20" s="45"/>
    </row>
    <row r="21" spans="2:9" x14ac:dyDescent="0.2">
      <c r="B21" s="52"/>
      <c r="C21" s="45" t="s">
        <v>322</v>
      </c>
      <c r="D21" s="149" t="s">
        <v>94</v>
      </c>
      <c r="E21" s="349"/>
      <c r="F21" s="149" t="s">
        <v>94</v>
      </c>
      <c r="G21" s="45"/>
      <c r="H21" s="45"/>
    </row>
    <row r="22" spans="2:9" x14ac:dyDescent="0.2">
      <c r="B22" s="52"/>
      <c r="C22" s="45" t="s">
        <v>326</v>
      </c>
      <c r="D22" s="149" t="s">
        <v>94</v>
      </c>
      <c r="E22" s="349"/>
      <c r="F22" s="149" t="s">
        <v>94</v>
      </c>
      <c r="G22" s="45"/>
      <c r="H22" s="45"/>
    </row>
    <row r="23" spans="2:9" x14ac:dyDescent="0.2">
      <c r="B23" s="52"/>
      <c r="C23" s="46" t="s">
        <v>327</v>
      </c>
      <c r="D23" s="350" t="e">
        <f>D20-D21-D22</f>
        <v>#VALUE!</v>
      </c>
      <c r="E23" s="349"/>
      <c r="F23" s="350" t="e">
        <f>F20-F21-F22</f>
        <v>#VALUE!</v>
      </c>
      <c r="G23" s="45"/>
      <c r="H23" s="45"/>
    </row>
    <row r="24" spans="2:9" x14ac:dyDescent="0.2">
      <c r="B24" s="52"/>
      <c r="C24" s="45"/>
      <c r="D24" s="349"/>
      <c r="E24" s="349"/>
      <c r="F24" s="349"/>
      <c r="G24" s="45"/>
      <c r="H24" s="45"/>
    </row>
    <row r="25" spans="2:9" x14ac:dyDescent="0.2">
      <c r="B25" s="52"/>
      <c r="C25" s="45" t="s">
        <v>328</v>
      </c>
      <c r="D25" s="149" t="s">
        <v>94</v>
      </c>
      <c r="E25" s="349"/>
      <c r="F25" s="149" t="s">
        <v>94</v>
      </c>
      <c r="G25" s="45"/>
      <c r="H25" s="43"/>
    </row>
    <row r="26" spans="2:9" x14ac:dyDescent="0.2">
      <c r="B26" s="52"/>
      <c r="C26" s="45" t="s">
        <v>329</v>
      </c>
      <c r="D26" s="149" t="s">
        <v>94</v>
      </c>
      <c r="E26" s="349"/>
      <c r="F26" s="149" t="s">
        <v>94</v>
      </c>
      <c r="G26" s="45"/>
      <c r="H26" s="43"/>
    </row>
    <row r="27" spans="2:9" x14ac:dyDescent="0.2">
      <c r="B27" s="52"/>
      <c r="C27" s="45" t="s">
        <v>330</v>
      </c>
      <c r="D27" s="149" t="s">
        <v>94</v>
      </c>
      <c r="E27" s="349"/>
      <c r="F27" s="149" t="s">
        <v>94</v>
      </c>
      <c r="G27" s="45"/>
      <c r="H27" s="43"/>
    </row>
    <row r="28" spans="2:9" x14ac:dyDescent="0.2">
      <c r="B28" s="52"/>
      <c r="C28" s="45" t="s">
        <v>331</v>
      </c>
      <c r="D28" s="149" t="s">
        <v>94</v>
      </c>
      <c r="E28" s="349"/>
      <c r="F28" s="149" t="s">
        <v>94</v>
      </c>
      <c r="G28" s="45"/>
      <c r="H28" s="43"/>
    </row>
    <row r="29" spans="2:9" x14ac:dyDescent="0.2">
      <c r="B29" s="52"/>
      <c r="C29" s="46" t="s">
        <v>332</v>
      </c>
      <c r="D29" s="350">
        <f>SUM(D25:D28)</f>
        <v>0</v>
      </c>
      <c r="E29" s="349"/>
      <c r="F29" s="350">
        <f>SUM(F25:F28)</f>
        <v>0</v>
      </c>
      <c r="G29" s="45"/>
      <c r="H29" s="45"/>
    </row>
    <row r="30" spans="2:9" x14ac:dyDescent="0.2">
      <c r="B30" s="52"/>
      <c r="C30" s="46"/>
      <c r="D30" s="84"/>
      <c r="E30" s="84"/>
      <c r="F30" s="84"/>
      <c r="G30" s="45"/>
      <c r="H30" s="45"/>
    </row>
    <row r="31" spans="2:9" x14ac:dyDescent="0.2">
      <c r="B31" s="52"/>
      <c r="C31" s="45" t="s">
        <v>333</v>
      </c>
      <c r="D31" s="149" t="s">
        <v>94</v>
      </c>
      <c r="E31" s="349"/>
      <c r="F31" s="149" t="s">
        <v>94</v>
      </c>
      <c r="G31" s="45"/>
      <c r="H31" s="45"/>
    </row>
    <row r="32" spans="2:9" x14ac:dyDescent="0.2">
      <c r="B32" s="52"/>
      <c r="C32" s="45" t="s">
        <v>334</v>
      </c>
      <c r="D32" s="149" t="s">
        <v>94</v>
      </c>
      <c r="E32" s="349"/>
      <c r="F32" s="149" t="s">
        <v>94</v>
      </c>
      <c r="G32" s="45"/>
      <c r="H32" s="45"/>
      <c r="I32" s="98"/>
    </row>
    <row r="33" spans="2:9" x14ac:dyDescent="0.2">
      <c r="B33" s="52"/>
      <c r="C33" s="46" t="s">
        <v>335</v>
      </c>
      <c r="D33" s="350" t="e">
        <f>D31-D32</f>
        <v>#VALUE!</v>
      </c>
      <c r="E33" s="349"/>
      <c r="F33" s="350" t="e">
        <f>F31-F32</f>
        <v>#VALUE!</v>
      </c>
      <c r="G33" s="45"/>
      <c r="H33" s="43"/>
      <c r="I33" s="98"/>
    </row>
    <row r="34" spans="2:9" ht="13.2" x14ac:dyDescent="0.25">
      <c r="B34" s="52"/>
      <c r="C34" s="45"/>
      <c r="D34" s="373"/>
      <c r="E34" s="84"/>
      <c r="F34" s="84"/>
      <c r="G34" s="45"/>
      <c r="H34" s="43"/>
      <c r="I34" s="98"/>
    </row>
    <row r="35" spans="2:9" x14ac:dyDescent="0.2">
      <c r="B35" s="52"/>
      <c r="C35" s="46" t="s">
        <v>336</v>
      </c>
      <c r="D35" s="149" t="s">
        <v>94</v>
      </c>
      <c r="E35" s="349"/>
      <c r="F35" s="149" t="s">
        <v>94</v>
      </c>
      <c r="G35" s="45"/>
      <c r="H35" s="43"/>
      <c r="I35" s="98"/>
    </row>
    <row r="36" spans="2:9" x14ac:dyDescent="0.2">
      <c r="B36" s="52"/>
      <c r="C36" s="46" t="s">
        <v>337</v>
      </c>
      <c r="D36" s="149" t="s">
        <v>94</v>
      </c>
      <c r="E36" s="349"/>
      <c r="F36" s="149" t="s">
        <v>94</v>
      </c>
      <c r="G36" s="45"/>
      <c r="H36" s="311"/>
      <c r="I36" s="98"/>
    </row>
    <row r="37" spans="2:9" x14ac:dyDescent="0.2">
      <c r="B37" s="52"/>
      <c r="C37" s="45"/>
      <c r="D37" s="84"/>
      <c r="E37" s="349"/>
      <c r="F37" s="84"/>
      <c r="G37" s="45"/>
      <c r="H37" s="309"/>
      <c r="I37" s="98"/>
    </row>
    <row r="38" spans="2:9" x14ac:dyDescent="0.2">
      <c r="B38" s="52"/>
      <c r="C38" s="45" t="s">
        <v>338</v>
      </c>
      <c r="D38" s="149" t="s">
        <v>94</v>
      </c>
      <c r="E38" s="349"/>
      <c r="F38" s="149" t="s">
        <v>94</v>
      </c>
      <c r="G38" s="45"/>
      <c r="H38" s="43"/>
      <c r="I38" s="98"/>
    </row>
    <row r="39" spans="2:9" x14ac:dyDescent="0.2">
      <c r="B39" s="52"/>
      <c r="C39" s="45" t="s">
        <v>339</v>
      </c>
      <c r="D39" s="149" t="s">
        <v>94</v>
      </c>
      <c r="E39" s="349"/>
      <c r="F39" s="149" t="s">
        <v>94</v>
      </c>
      <c r="G39" s="45"/>
      <c r="H39" s="308"/>
      <c r="I39" s="98"/>
    </row>
    <row r="40" spans="2:9" x14ac:dyDescent="0.2">
      <c r="B40" s="52"/>
      <c r="C40" s="45" t="s">
        <v>340</v>
      </c>
      <c r="D40" s="149" t="s">
        <v>94</v>
      </c>
      <c r="E40" s="349"/>
      <c r="F40" s="149" t="s">
        <v>94</v>
      </c>
      <c r="G40" s="312"/>
      <c r="H40" s="310"/>
      <c r="I40" s="98"/>
    </row>
    <row r="41" spans="2:9" x14ac:dyDescent="0.2">
      <c r="B41" s="52"/>
      <c r="C41" s="45" t="s">
        <v>341</v>
      </c>
      <c r="D41" s="149" t="s">
        <v>94</v>
      </c>
      <c r="E41" s="349"/>
      <c r="F41" s="149" t="s">
        <v>94</v>
      </c>
      <c r="G41" s="312"/>
      <c r="H41" s="308"/>
      <c r="I41" s="98"/>
    </row>
    <row r="42" spans="2:9" x14ac:dyDescent="0.2">
      <c r="B42" s="52"/>
      <c r="C42" s="46" t="s">
        <v>342</v>
      </c>
      <c r="D42" s="350" t="e">
        <f>D38+D39+D40-D41</f>
        <v>#VALUE!</v>
      </c>
      <c r="E42" s="349"/>
      <c r="F42" s="350" t="e">
        <f>F38+F39+F40-F41</f>
        <v>#VALUE!</v>
      </c>
      <c r="G42" s="45"/>
      <c r="H42" s="309"/>
      <c r="I42" s="98"/>
    </row>
    <row r="43" spans="2:9" x14ac:dyDescent="0.2">
      <c r="B43" s="52"/>
      <c r="C43" s="45"/>
      <c r="D43" s="349"/>
      <c r="E43" s="349"/>
      <c r="F43" s="349"/>
      <c r="G43" s="45"/>
      <c r="H43" s="124"/>
      <c r="I43" s="98"/>
    </row>
    <row r="44" spans="2:9" x14ac:dyDescent="0.2">
      <c r="B44" s="52"/>
      <c r="C44" s="46" t="s">
        <v>343</v>
      </c>
      <c r="D44" s="350" t="e">
        <f>D12+D18+D23+D29+D33-D35-D36+D42</f>
        <v>#VALUE!</v>
      </c>
      <c r="E44" s="349"/>
      <c r="F44" s="350" t="e">
        <f>F12+F18+F23+F29+F33-F35-F36+F42</f>
        <v>#VALUE!</v>
      </c>
      <c r="G44" s="45"/>
      <c r="H44" s="43"/>
    </row>
    <row r="45" spans="2:9" x14ac:dyDescent="0.2">
      <c r="B45" s="52"/>
      <c r="C45" s="45"/>
      <c r="D45" s="84"/>
      <c r="E45" s="349"/>
      <c r="F45" s="84"/>
      <c r="G45" s="45"/>
      <c r="H45" s="43"/>
    </row>
    <row r="46" spans="2:9" s="45" customFormat="1" x14ac:dyDescent="0.2">
      <c r="B46" s="52"/>
      <c r="C46" s="45" t="s">
        <v>344</v>
      </c>
      <c r="D46" s="149" t="s">
        <v>94</v>
      </c>
      <c r="E46" s="349"/>
      <c r="F46" s="149" t="s">
        <v>94</v>
      </c>
      <c r="H46" s="43"/>
    </row>
    <row r="47" spans="2:9" s="45" customFormat="1" x14ac:dyDescent="0.2">
      <c r="B47" s="52"/>
      <c r="C47" s="45" t="s">
        <v>345</v>
      </c>
      <c r="D47" s="149" t="s">
        <v>94</v>
      </c>
      <c r="E47" s="349"/>
      <c r="F47" s="149" t="s">
        <v>94</v>
      </c>
      <c r="H47" s="43"/>
    </row>
    <row r="48" spans="2:9" s="45" customFormat="1" x14ac:dyDescent="0.2">
      <c r="B48" s="52"/>
      <c r="D48" s="84"/>
      <c r="E48" s="349"/>
      <c r="F48" s="84"/>
    </row>
    <row r="49" spans="2:8" x14ac:dyDescent="0.2">
      <c r="B49" s="52"/>
      <c r="C49" s="46" t="s">
        <v>346</v>
      </c>
      <c r="D49" s="350" t="e">
        <f>D44-D46+D47</f>
        <v>#VALUE!</v>
      </c>
      <c r="E49" s="349"/>
      <c r="F49" s="350" t="e">
        <f>F44-F46+F47</f>
        <v>#VALUE!</v>
      </c>
      <c r="G49" s="45"/>
      <c r="H49" s="45"/>
    </row>
    <row r="50" spans="2:8" x14ac:dyDescent="0.2">
      <c r="B50" s="52"/>
    </row>
    <row r="51" spans="2:8" x14ac:dyDescent="0.2">
      <c r="B51" s="52"/>
      <c r="C51" s="93" t="s">
        <v>354</v>
      </c>
      <c r="D51" s="352" t="s">
        <v>94</v>
      </c>
      <c r="E51" s="353"/>
      <c r="F51" s="352" t="s">
        <v>94</v>
      </c>
    </row>
    <row r="52" spans="2:8" x14ac:dyDescent="0.2">
      <c r="D52" s="98"/>
      <c r="F52" s="98"/>
    </row>
    <row r="53" spans="2:8" x14ac:dyDescent="0.2">
      <c r="C53" s="381" t="s">
        <v>355</v>
      </c>
      <c r="D53" s="506" t="e">
        <f>D49-D51</f>
        <v>#VALUE!</v>
      </c>
      <c r="F53" s="506" t="e">
        <f>F49-F51</f>
        <v>#VALUE!</v>
      </c>
    </row>
  </sheetData>
  <pageMargins left="0.70866141732283472" right="0.70866141732283472" top="0.74803149606299213" bottom="0.74803149606299213" header="0.31496062992125984" footer="0.31496062992125984"/>
  <pageSetup paperSize="9" scale="6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8"/>
  <dimension ref="A1:L690"/>
  <sheetViews>
    <sheetView showGridLines="0" zoomScaleNormal="100" zoomScaleSheetLayoutView="100" workbookViewId="0">
      <selection activeCell="C1" sqref="C1"/>
    </sheetView>
  </sheetViews>
  <sheetFormatPr defaultColWidth="9.109375" defaultRowHeight="13.2" x14ac:dyDescent="0.25"/>
  <cols>
    <col min="1" max="1" width="0.33203125" style="32" customWidth="1"/>
    <col min="2" max="2" width="2.6640625" style="101" customWidth="1"/>
    <col min="3" max="3" width="3" style="10" customWidth="1"/>
    <col min="4" max="4" width="67.33203125" style="11" customWidth="1"/>
    <col min="5" max="5" width="11.6640625" style="25" customWidth="1"/>
    <col min="6" max="6" width="2.109375" style="25" customWidth="1"/>
    <col min="7" max="7" width="11.6640625" style="25" customWidth="1"/>
    <col min="8" max="9" width="9.109375" style="113"/>
    <col min="10" max="16384" width="9.109375" style="6"/>
  </cols>
  <sheetData>
    <row r="1" spans="1:11" s="5" customFormat="1" ht="15.6" x14ac:dyDescent="0.2">
      <c r="A1" s="31"/>
      <c r="B1" s="101"/>
      <c r="C1" s="103" t="s">
        <v>356</v>
      </c>
      <c r="D1" s="104"/>
      <c r="E1" s="322" t="s">
        <v>689</v>
      </c>
      <c r="F1" s="63"/>
      <c r="G1" s="96"/>
      <c r="H1" s="95"/>
      <c r="I1" s="104"/>
    </row>
    <row r="2" spans="1:11" s="15" customFormat="1" ht="10.199999999999999" x14ac:dyDescent="0.2">
      <c r="A2" s="28"/>
      <c r="B2" s="101"/>
      <c r="C2" s="105"/>
      <c r="D2" s="106"/>
      <c r="E2" s="107"/>
      <c r="F2" s="63"/>
      <c r="G2" s="107"/>
      <c r="H2" s="96"/>
      <c r="I2" s="106"/>
    </row>
    <row r="3" spans="1:11" ht="20.399999999999999" x14ac:dyDescent="0.25">
      <c r="C3" s="108"/>
      <c r="D3" s="108"/>
      <c r="E3" s="109" t="s">
        <v>73</v>
      </c>
      <c r="F3" s="110"/>
      <c r="G3" s="111" t="s">
        <v>261</v>
      </c>
      <c r="H3" s="112"/>
    </row>
    <row r="4" spans="1:11" ht="15.6" x14ac:dyDescent="0.3">
      <c r="C4" s="114"/>
      <c r="D4" s="115" t="s">
        <v>357</v>
      </c>
      <c r="E4" s="116"/>
      <c r="F4" s="101"/>
      <c r="G4" s="116"/>
    </row>
    <row r="5" spans="1:11" s="36" customFormat="1" x14ac:dyDescent="0.25">
      <c r="A5" s="30"/>
      <c r="B5" s="101"/>
      <c r="C5" s="113"/>
      <c r="D5" s="117" t="s">
        <v>358</v>
      </c>
      <c r="E5" s="118"/>
      <c r="F5" s="100"/>
      <c r="G5" s="118"/>
      <c r="H5" s="101"/>
      <c r="I5" s="101"/>
    </row>
    <row r="6" spans="1:11" s="36" customFormat="1" ht="11.25" customHeight="1" x14ac:dyDescent="0.2">
      <c r="A6" s="30"/>
      <c r="B6" s="101"/>
      <c r="C6" s="101"/>
      <c r="D6" s="99" t="s">
        <v>359</v>
      </c>
      <c r="E6" s="356" t="s">
        <v>94</v>
      </c>
      <c r="F6" s="519"/>
      <c r="G6" s="356" t="s">
        <v>94</v>
      </c>
      <c r="H6" s="101"/>
      <c r="I6" s="101"/>
      <c r="J6" s="309"/>
      <c r="K6" s="309"/>
    </row>
    <row r="7" spans="1:11" s="36" customFormat="1" ht="10.199999999999999" x14ac:dyDescent="0.2">
      <c r="A7" s="30"/>
      <c r="B7" s="101"/>
      <c r="C7" s="101"/>
      <c r="D7" s="99" t="s">
        <v>360</v>
      </c>
      <c r="E7" s="356" t="s">
        <v>94</v>
      </c>
      <c r="F7" s="519"/>
      <c r="G7" s="356" t="s">
        <v>94</v>
      </c>
      <c r="H7" s="101"/>
      <c r="I7" s="101"/>
    </row>
    <row r="8" spans="1:11" s="36" customFormat="1" ht="10.199999999999999" x14ac:dyDescent="0.2">
      <c r="A8" s="30"/>
      <c r="B8" s="101"/>
      <c r="C8" s="101"/>
      <c r="D8" s="99" t="s">
        <v>361</v>
      </c>
      <c r="E8" s="356" t="s">
        <v>94</v>
      </c>
      <c r="F8" s="519"/>
      <c r="G8" s="356" t="s">
        <v>94</v>
      </c>
      <c r="H8" s="101"/>
      <c r="I8" s="101"/>
    </row>
    <row r="9" spans="1:11" s="36" customFormat="1" ht="10.199999999999999" x14ac:dyDescent="0.2">
      <c r="A9" s="30"/>
      <c r="B9" s="101"/>
      <c r="C9" s="101"/>
      <c r="D9" s="99" t="s">
        <v>362</v>
      </c>
      <c r="E9" s="356" t="s">
        <v>94</v>
      </c>
      <c r="F9" s="519"/>
      <c r="G9" s="356" t="s">
        <v>94</v>
      </c>
      <c r="H9" s="101"/>
      <c r="I9" s="101"/>
    </row>
    <row r="10" spans="1:11" s="36" customFormat="1" ht="10.199999999999999" x14ac:dyDescent="0.2">
      <c r="A10" s="30"/>
      <c r="B10" s="101"/>
      <c r="C10" s="101"/>
      <c r="D10" s="312" t="s">
        <v>363</v>
      </c>
      <c r="E10" s="356" t="s">
        <v>94</v>
      </c>
      <c r="F10" s="520"/>
      <c r="G10" s="356" t="s">
        <v>94</v>
      </c>
      <c r="H10" s="101"/>
      <c r="I10" s="101"/>
    </row>
    <row r="11" spans="1:11" s="36" customFormat="1" x14ac:dyDescent="0.25">
      <c r="A11" s="30"/>
      <c r="B11" s="101"/>
      <c r="C11" s="113"/>
      <c r="D11" s="123" t="s">
        <v>364</v>
      </c>
      <c r="E11" s="521" t="e">
        <f>E6+E7+E8+E9+E10</f>
        <v>#VALUE!</v>
      </c>
      <c r="F11" s="520"/>
      <c r="G11" s="521" t="e">
        <f>G6+G7+G8+G9+G10</f>
        <v>#VALUE!</v>
      </c>
      <c r="H11" s="101"/>
      <c r="I11" s="101"/>
    </row>
    <row r="12" spans="1:11" s="36" customFormat="1" x14ac:dyDescent="0.25">
      <c r="A12" s="30"/>
      <c r="B12" s="101"/>
      <c r="C12" s="113"/>
      <c r="D12" s="117" t="s">
        <v>365</v>
      </c>
      <c r="E12" s="522"/>
      <c r="F12" s="523"/>
      <c r="G12" s="522"/>
      <c r="H12" s="101"/>
      <c r="I12" s="101"/>
    </row>
    <row r="13" spans="1:11" s="36" customFormat="1" ht="10.199999999999999" x14ac:dyDescent="0.2">
      <c r="A13" s="30"/>
      <c r="B13" s="101"/>
      <c r="C13" s="101"/>
      <c r="D13" s="99" t="s">
        <v>366</v>
      </c>
      <c r="E13" s="356" t="s">
        <v>94</v>
      </c>
      <c r="F13" s="519"/>
      <c r="G13" s="356" t="s">
        <v>94</v>
      </c>
      <c r="H13" s="101"/>
      <c r="I13" s="101"/>
    </row>
    <row r="14" spans="1:11" s="37" customFormat="1" ht="10.199999999999999" x14ac:dyDescent="0.2">
      <c r="A14" s="30"/>
      <c r="B14" s="101"/>
      <c r="C14" s="101"/>
      <c r="D14" s="312" t="s">
        <v>367</v>
      </c>
      <c r="E14" s="356" t="s">
        <v>94</v>
      </c>
      <c r="F14" s="519"/>
      <c r="G14" s="356" t="s">
        <v>94</v>
      </c>
      <c r="H14" s="119"/>
      <c r="I14" s="119"/>
    </row>
    <row r="15" spans="1:11" s="36" customFormat="1" ht="10.199999999999999" x14ac:dyDescent="0.2">
      <c r="A15" s="30"/>
      <c r="B15" s="101"/>
      <c r="C15" s="101"/>
      <c r="D15" s="99" t="s">
        <v>368</v>
      </c>
      <c r="E15" s="356" t="s">
        <v>94</v>
      </c>
      <c r="F15" s="519"/>
      <c r="G15" s="356" t="s">
        <v>94</v>
      </c>
      <c r="H15" s="101"/>
      <c r="I15" s="101"/>
    </row>
    <row r="16" spans="1:11" s="36" customFormat="1" ht="10.199999999999999" x14ac:dyDescent="0.2">
      <c r="A16" s="30"/>
      <c r="B16" s="101"/>
      <c r="C16" s="101"/>
      <c r="D16" s="99" t="s">
        <v>369</v>
      </c>
      <c r="E16" s="356" t="s">
        <v>94</v>
      </c>
      <c r="F16" s="519"/>
      <c r="G16" s="356" t="s">
        <v>94</v>
      </c>
      <c r="H16" s="101"/>
      <c r="I16" s="101"/>
    </row>
    <row r="17" spans="1:9" s="36" customFormat="1" ht="10.199999999999999" x14ac:dyDescent="0.2">
      <c r="A17" s="30"/>
      <c r="B17" s="101"/>
      <c r="C17" s="101"/>
      <c r="D17" s="312" t="s">
        <v>370</v>
      </c>
      <c r="E17" s="356" t="s">
        <v>94</v>
      </c>
      <c r="F17" s="519"/>
      <c r="G17" s="356" t="s">
        <v>94</v>
      </c>
      <c r="H17" s="101"/>
      <c r="I17" s="101"/>
    </row>
    <row r="18" spans="1:9" s="36" customFormat="1" ht="10.199999999999999" x14ac:dyDescent="0.2">
      <c r="A18" s="30"/>
      <c r="B18" s="101"/>
      <c r="C18" s="101"/>
      <c r="D18" s="124" t="s">
        <v>371</v>
      </c>
      <c r="E18" s="356" t="s">
        <v>94</v>
      </c>
      <c r="F18" s="519"/>
      <c r="G18" s="356" t="s">
        <v>94</v>
      </c>
      <c r="H18" s="101"/>
      <c r="I18" s="101"/>
    </row>
    <row r="19" spans="1:9" s="36" customFormat="1" ht="10.199999999999999" x14ac:dyDescent="0.2">
      <c r="A19" s="30"/>
      <c r="B19" s="101"/>
      <c r="C19" s="101"/>
      <c r="D19" s="124" t="s">
        <v>372</v>
      </c>
      <c r="E19" s="356" t="s">
        <v>94</v>
      </c>
      <c r="F19" s="519"/>
      <c r="G19" s="356" t="s">
        <v>94</v>
      </c>
      <c r="H19" s="101"/>
      <c r="I19" s="101"/>
    </row>
    <row r="20" spans="1:9" s="36" customFormat="1" ht="10.199999999999999" x14ac:dyDescent="0.2">
      <c r="A20" s="30"/>
      <c r="B20" s="101"/>
      <c r="C20" s="101"/>
      <c r="D20" s="124" t="s">
        <v>373</v>
      </c>
      <c r="E20" s="356" t="s">
        <v>94</v>
      </c>
      <c r="F20" s="519"/>
      <c r="G20" s="356" t="s">
        <v>94</v>
      </c>
      <c r="H20" s="101"/>
      <c r="I20" s="101"/>
    </row>
    <row r="21" spans="1:9" s="36" customFormat="1" ht="10.199999999999999" x14ac:dyDescent="0.2">
      <c r="A21" s="30"/>
      <c r="B21" s="101"/>
      <c r="C21" s="101"/>
      <c r="D21" s="99" t="s">
        <v>374</v>
      </c>
      <c r="E21" s="356" t="s">
        <v>94</v>
      </c>
      <c r="F21" s="519"/>
      <c r="G21" s="356" t="s">
        <v>94</v>
      </c>
      <c r="H21" s="101"/>
      <c r="I21" s="101"/>
    </row>
    <row r="22" spans="1:9" s="37" customFormat="1" x14ac:dyDescent="0.25">
      <c r="A22" s="33"/>
      <c r="B22" s="101"/>
      <c r="C22" s="125"/>
      <c r="D22" s="123" t="s">
        <v>375</v>
      </c>
      <c r="E22" s="521" t="e">
        <f>SUM(E13+E14+E15+E16+E17+E18+E19+E20+E21)</f>
        <v>#VALUE!</v>
      </c>
      <c r="F22" s="520"/>
      <c r="G22" s="521" t="e">
        <f>SUM(G13+G14+G15+G16+G17+G18+G19+G20+G21)</f>
        <v>#VALUE!</v>
      </c>
      <c r="H22" s="119"/>
      <c r="I22" s="119"/>
    </row>
    <row r="23" spans="1:9" s="36" customFormat="1" x14ac:dyDescent="0.25">
      <c r="A23" s="30"/>
      <c r="B23" s="101"/>
      <c r="C23" s="113"/>
      <c r="D23" s="383" t="s">
        <v>376</v>
      </c>
      <c r="E23" s="524" t="e">
        <f>E11-E22</f>
        <v>#VALUE!</v>
      </c>
      <c r="F23" s="525"/>
      <c r="G23" s="524" t="e">
        <f>G11-G22</f>
        <v>#VALUE!</v>
      </c>
      <c r="H23" s="101"/>
      <c r="I23" s="101"/>
    </row>
    <row r="24" spans="1:9" s="36" customFormat="1" ht="10.199999999999999" x14ac:dyDescent="0.2">
      <c r="A24" s="30"/>
      <c r="B24" s="101"/>
      <c r="C24" s="101"/>
      <c r="D24" s="99"/>
      <c r="E24" s="526"/>
      <c r="F24" s="527"/>
      <c r="G24" s="526"/>
      <c r="H24" s="101"/>
      <c r="I24" s="101"/>
    </row>
    <row r="25" spans="1:9" ht="15.6" x14ac:dyDescent="0.3">
      <c r="C25" s="113"/>
      <c r="D25" s="115" t="s">
        <v>377</v>
      </c>
      <c r="E25" s="126"/>
      <c r="F25" s="126"/>
      <c r="G25" s="126"/>
    </row>
    <row r="26" spans="1:9" s="36" customFormat="1" x14ac:dyDescent="0.25">
      <c r="A26" s="30"/>
      <c r="B26" s="101"/>
      <c r="C26" s="113"/>
      <c r="D26" s="117" t="s">
        <v>378</v>
      </c>
      <c r="E26" s="128"/>
      <c r="F26" s="126"/>
      <c r="G26" s="128"/>
      <c r="H26" s="101"/>
      <c r="I26" s="101"/>
    </row>
    <row r="27" spans="1:9" s="36" customFormat="1" ht="10.199999999999999" x14ac:dyDescent="0.2">
      <c r="A27" s="30"/>
      <c r="B27" s="101"/>
      <c r="C27" s="101"/>
      <c r="D27" s="99" t="s">
        <v>379</v>
      </c>
      <c r="E27" s="356" t="s">
        <v>94</v>
      </c>
      <c r="F27" s="519"/>
      <c r="G27" s="356" t="s">
        <v>94</v>
      </c>
      <c r="H27" s="101"/>
      <c r="I27" s="101"/>
    </row>
    <row r="28" spans="1:9" s="36" customFormat="1" ht="10.199999999999999" x14ac:dyDescent="0.2">
      <c r="A28" s="30"/>
      <c r="B28" s="101"/>
      <c r="C28" s="101"/>
      <c r="D28" s="99" t="s">
        <v>380</v>
      </c>
      <c r="E28" s="356" t="s">
        <v>94</v>
      </c>
      <c r="F28" s="519"/>
      <c r="G28" s="356" t="s">
        <v>94</v>
      </c>
      <c r="H28" s="101"/>
      <c r="I28" s="101"/>
    </row>
    <row r="29" spans="1:9" s="36" customFormat="1" ht="10.199999999999999" x14ac:dyDescent="0.2">
      <c r="A29" s="30"/>
      <c r="B29" s="101"/>
      <c r="C29" s="101"/>
      <c r="D29" s="99" t="s">
        <v>381</v>
      </c>
      <c r="E29" s="356" t="s">
        <v>94</v>
      </c>
      <c r="F29" s="519"/>
      <c r="G29" s="356" t="s">
        <v>94</v>
      </c>
      <c r="H29" s="101"/>
      <c r="I29" s="101"/>
    </row>
    <row r="30" spans="1:9" s="36" customFormat="1" ht="10.199999999999999" x14ac:dyDescent="0.2">
      <c r="A30" s="30"/>
      <c r="B30" s="101"/>
      <c r="C30" s="101"/>
      <c r="D30" s="99" t="s">
        <v>382</v>
      </c>
      <c r="E30" s="356" t="s">
        <v>94</v>
      </c>
      <c r="F30" s="519"/>
      <c r="G30" s="356" t="s">
        <v>94</v>
      </c>
      <c r="H30" s="101"/>
      <c r="I30" s="101"/>
    </row>
    <row r="31" spans="1:9" s="36" customFormat="1" ht="10.199999999999999" x14ac:dyDescent="0.2">
      <c r="A31" s="30"/>
      <c r="B31" s="101"/>
      <c r="C31" s="101"/>
      <c r="D31" s="99" t="s">
        <v>383</v>
      </c>
      <c r="E31" s="356" t="s">
        <v>94</v>
      </c>
      <c r="F31" s="519"/>
      <c r="G31" s="356" t="s">
        <v>94</v>
      </c>
      <c r="H31" s="101"/>
      <c r="I31" s="101"/>
    </row>
    <row r="32" spans="1:9" s="37" customFormat="1" x14ac:dyDescent="0.25">
      <c r="A32" s="33"/>
      <c r="B32" s="101"/>
      <c r="C32" s="113"/>
      <c r="D32" s="123" t="s">
        <v>384</v>
      </c>
      <c r="E32" s="528" t="e">
        <f>E27+E28+E29+E30+E31</f>
        <v>#VALUE!</v>
      </c>
      <c r="F32" s="520"/>
      <c r="G32" s="528" t="e">
        <f>G27+G28+G29+G30+G31</f>
        <v>#VALUE!</v>
      </c>
      <c r="H32" s="119"/>
      <c r="I32" s="119"/>
    </row>
    <row r="33" spans="1:12" s="36" customFormat="1" x14ac:dyDescent="0.25">
      <c r="A33" s="30"/>
      <c r="B33" s="101"/>
      <c r="C33" s="113"/>
      <c r="D33" s="117" t="s">
        <v>385</v>
      </c>
      <c r="E33" s="129"/>
      <c r="F33" s="126"/>
      <c r="G33" s="129"/>
      <c r="H33" s="101"/>
      <c r="I33" s="101"/>
    </row>
    <row r="34" spans="1:12" s="37" customFormat="1" x14ac:dyDescent="0.25">
      <c r="A34" s="33"/>
      <c r="B34" s="101"/>
      <c r="C34" s="101"/>
      <c r="D34" s="132" t="s">
        <v>386</v>
      </c>
      <c r="E34" s="356" t="s">
        <v>94</v>
      </c>
      <c r="F34" s="519"/>
      <c r="G34" s="356" t="s">
        <v>94</v>
      </c>
      <c r="H34" s="119"/>
      <c r="I34" s="119"/>
    </row>
    <row r="35" spans="1:12" s="36" customFormat="1" ht="10.199999999999999" x14ac:dyDescent="0.2">
      <c r="A35" s="30"/>
      <c r="B35" s="101"/>
      <c r="C35" s="101"/>
      <c r="D35" s="99" t="s">
        <v>387</v>
      </c>
      <c r="E35" s="356" t="s">
        <v>94</v>
      </c>
      <c r="F35" s="519"/>
      <c r="G35" s="356" t="s">
        <v>94</v>
      </c>
      <c r="H35" s="101"/>
      <c r="I35" s="101"/>
    </row>
    <row r="36" spans="1:12" s="36" customFormat="1" ht="10.199999999999999" x14ac:dyDescent="0.2">
      <c r="A36" s="30"/>
      <c r="B36" s="101"/>
      <c r="C36" s="101"/>
      <c r="D36" s="99" t="s">
        <v>157</v>
      </c>
      <c r="E36" s="356" t="s">
        <v>94</v>
      </c>
      <c r="F36" s="519"/>
      <c r="G36" s="356" t="s">
        <v>94</v>
      </c>
      <c r="H36" s="101"/>
      <c r="I36" s="101"/>
    </row>
    <row r="37" spans="1:12" s="36" customFormat="1" ht="10.199999999999999" x14ac:dyDescent="0.2">
      <c r="A37" s="30"/>
      <c r="B37" s="101"/>
      <c r="C37" s="101"/>
      <c r="D37" s="99" t="s">
        <v>388</v>
      </c>
      <c r="E37" s="356" t="s">
        <v>94</v>
      </c>
      <c r="F37" s="519"/>
      <c r="G37" s="356" t="s">
        <v>94</v>
      </c>
      <c r="H37" s="101"/>
      <c r="I37" s="101"/>
    </row>
    <row r="38" spans="1:12" s="36" customFormat="1" ht="10.199999999999999" x14ac:dyDescent="0.2">
      <c r="A38" s="30"/>
      <c r="B38" s="101"/>
      <c r="C38" s="101"/>
      <c r="D38" s="99" t="s">
        <v>389</v>
      </c>
      <c r="E38" s="356" t="s">
        <v>94</v>
      </c>
      <c r="F38" s="519"/>
      <c r="G38" s="356" t="s">
        <v>94</v>
      </c>
      <c r="H38" s="101"/>
      <c r="I38" s="101"/>
    </row>
    <row r="39" spans="1:12" s="36" customFormat="1" ht="10.199999999999999" x14ac:dyDescent="0.2">
      <c r="A39" s="30"/>
      <c r="B39" s="101"/>
      <c r="C39" s="101"/>
      <c r="D39" s="99" t="s">
        <v>390</v>
      </c>
      <c r="E39" s="356" t="s">
        <v>94</v>
      </c>
      <c r="F39" s="519"/>
      <c r="G39" s="356" t="s">
        <v>94</v>
      </c>
      <c r="H39" s="101"/>
      <c r="I39" s="101"/>
    </row>
    <row r="40" spans="1:12" s="36" customFormat="1" ht="10.199999999999999" x14ac:dyDescent="0.2">
      <c r="A40" s="30"/>
      <c r="B40" s="101"/>
      <c r="C40" s="101"/>
      <c r="D40" s="99" t="s">
        <v>391</v>
      </c>
      <c r="E40" s="356" t="s">
        <v>94</v>
      </c>
      <c r="F40" s="519"/>
      <c r="G40" s="356" t="s">
        <v>94</v>
      </c>
      <c r="H40" s="101"/>
      <c r="I40" s="101"/>
    </row>
    <row r="41" spans="1:12" s="37" customFormat="1" x14ac:dyDescent="0.25">
      <c r="A41" s="33"/>
      <c r="B41" s="101"/>
      <c r="C41" s="113"/>
      <c r="D41" s="123" t="s">
        <v>392</v>
      </c>
      <c r="E41" s="521" t="e">
        <f>E34+E35+E36+E37+E38+E39+E40</f>
        <v>#VALUE!</v>
      </c>
      <c r="F41" s="520"/>
      <c r="G41" s="521" t="e">
        <f>G34+G35+G36+G37+G38+G39+G40</f>
        <v>#VALUE!</v>
      </c>
      <c r="H41" s="119"/>
      <c r="I41" s="119"/>
    </row>
    <row r="42" spans="1:12" s="37" customFormat="1" x14ac:dyDescent="0.25">
      <c r="A42" s="33"/>
      <c r="B42" s="101"/>
      <c r="C42" s="113"/>
      <c r="D42" s="123" t="s">
        <v>393</v>
      </c>
      <c r="E42" s="521" t="e">
        <f>E32-E41</f>
        <v>#VALUE!</v>
      </c>
      <c r="F42" s="520"/>
      <c r="G42" s="521" t="e">
        <f>G32-G41</f>
        <v>#VALUE!</v>
      </c>
      <c r="H42" s="119"/>
      <c r="I42" s="119"/>
    </row>
    <row r="43" spans="1:12" s="37" customFormat="1" x14ac:dyDescent="0.25">
      <c r="A43" s="33"/>
      <c r="B43" s="101"/>
      <c r="C43" s="113"/>
      <c r="D43" s="117" t="s">
        <v>394</v>
      </c>
      <c r="E43" s="529"/>
      <c r="F43" s="530"/>
      <c r="G43" s="529"/>
      <c r="H43" s="119"/>
      <c r="I43" s="119"/>
    </row>
    <row r="44" spans="1:12" s="37" customFormat="1" ht="10.199999999999999" x14ac:dyDescent="0.2">
      <c r="A44" s="33"/>
      <c r="B44" s="101"/>
      <c r="C44" s="101"/>
      <c r="D44" s="99" t="s">
        <v>395</v>
      </c>
      <c r="E44" s="356" t="s">
        <v>94</v>
      </c>
      <c r="F44" s="519"/>
      <c r="G44" s="356" t="s">
        <v>94</v>
      </c>
      <c r="H44" s="119"/>
      <c r="I44" s="119"/>
    </row>
    <row r="45" spans="1:12" s="37" customFormat="1" ht="10.199999999999999" x14ac:dyDescent="0.2">
      <c r="A45" s="33"/>
      <c r="B45" s="101"/>
      <c r="C45" s="101"/>
      <c r="D45" s="99" t="s">
        <v>396</v>
      </c>
      <c r="E45" s="356" t="s">
        <v>94</v>
      </c>
      <c r="F45" s="519"/>
      <c r="G45" s="356" t="s">
        <v>94</v>
      </c>
      <c r="H45" s="119"/>
      <c r="I45" s="119"/>
      <c r="J45" s="309"/>
      <c r="K45" s="309"/>
      <c r="L45" s="36"/>
    </row>
    <row r="46" spans="1:12" s="37" customFormat="1" ht="10.199999999999999" x14ac:dyDescent="0.2">
      <c r="A46" s="33"/>
      <c r="B46" s="101"/>
      <c r="C46" s="101"/>
      <c r="D46" s="99" t="s">
        <v>397</v>
      </c>
      <c r="E46" s="356" t="s">
        <v>94</v>
      </c>
      <c r="F46" s="519"/>
      <c r="G46" s="356" t="s">
        <v>94</v>
      </c>
      <c r="H46" s="100"/>
      <c r="I46" s="100"/>
      <c r="J46" s="308"/>
      <c r="K46" s="308"/>
      <c r="L46" s="36"/>
    </row>
    <row r="47" spans="1:12" s="37" customFormat="1" ht="10.199999999999999" x14ac:dyDescent="0.2">
      <c r="A47" s="33"/>
      <c r="B47" s="101"/>
      <c r="C47" s="101"/>
      <c r="D47" s="99" t="s">
        <v>398</v>
      </c>
      <c r="E47" s="356" t="s">
        <v>94</v>
      </c>
      <c r="F47" s="519"/>
      <c r="G47" s="356" t="s">
        <v>94</v>
      </c>
      <c r="H47" s="101"/>
      <c r="I47" s="101"/>
      <c r="J47" s="308"/>
      <c r="K47" s="308"/>
      <c r="L47" s="36"/>
    </row>
    <row r="48" spans="1:12" s="12" customFormat="1" x14ac:dyDescent="0.25">
      <c r="A48" s="29"/>
      <c r="B48" s="101"/>
      <c r="C48" s="113"/>
      <c r="D48" s="123" t="s">
        <v>399</v>
      </c>
      <c r="E48" s="521" t="e">
        <f>E44+E45-E46-E47</f>
        <v>#VALUE!</v>
      </c>
      <c r="F48" s="520"/>
      <c r="G48" s="521" t="e">
        <f>G44+G45-G46-G47</f>
        <v>#VALUE!</v>
      </c>
      <c r="H48" s="100"/>
      <c r="I48" s="100"/>
      <c r="J48" s="309"/>
      <c r="K48" s="309"/>
      <c r="L48" s="36"/>
    </row>
    <row r="49" spans="1:12" s="36" customFormat="1" x14ac:dyDescent="0.25">
      <c r="A49" s="30"/>
      <c r="B49" s="101"/>
      <c r="C49" s="113"/>
      <c r="D49" s="117" t="s">
        <v>400</v>
      </c>
      <c r="E49" s="524" t="e">
        <f>E42+E48</f>
        <v>#VALUE!</v>
      </c>
      <c r="F49" s="525"/>
      <c r="G49" s="524" t="e">
        <f>G42+G48</f>
        <v>#VALUE!</v>
      </c>
      <c r="H49" s="101"/>
      <c r="I49" s="101"/>
      <c r="J49" s="309"/>
      <c r="K49" s="309"/>
    </row>
    <row r="50" spans="1:12" s="36" customFormat="1" ht="10.199999999999999" x14ac:dyDescent="0.2">
      <c r="A50" s="30"/>
      <c r="B50" s="101"/>
      <c r="C50" s="101"/>
      <c r="D50" s="99"/>
      <c r="E50" s="526"/>
      <c r="F50" s="527"/>
      <c r="G50" s="526"/>
      <c r="H50" s="101"/>
      <c r="I50" s="101"/>
      <c r="J50" s="309"/>
      <c r="K50" s="309"/>
    </row>
    <row r="51" spans="1:12" ht="15.6" x14ac:dyDescent="0.3">
      <c r="C51" s="113"/>
      <c r="D51" s="130" t="s">
        <v>401</v>
      </c>
      <c r="E51" s="523"/>
      <c r="F51" s="523"/>
      <c r="G51" s="523"/>
      <c r="J51" s="309"/>
      <c r="K51" s="309"/>
      <c r="L51" s="36"/>
    </row>
    <row r="52" spans="1:12" s="36" customFormat="1" x14ac:dyDescent="0.25">
      <c r="A52" s="30"/>
      <c r="B52" s="101"/>
      <c r="C52" s="113"/>
      <c r="D52" s="117" t="s">
        <v>402</v>
      </c>
      <c r="E52" s="531"/>
      <c r="F52" s="523"/>
      <c r="G52" s="531"/>
      <c r="H52" s="101"/>
      <c r="I52" s="101"/>
    </row>
    <row r="53" spans="1:12" s="36" customFormat="1" ht="10.199999999999999" x14ac:dyDescent="0.2">
      <c r="A53" s="30"/>
      <c r="B53" s="101"/>
      <c r="C53" s="101"/>
      <c r="D53" s="99" t="s">
        <v>403</v>
      </c>
      <c r="E53" s="356" t="s">
        <v>94</v>
      </c>
      <c r="F53" s="519"/>
      <c r="G53" s="356" t="s">
        <v>94</v>
      </c>
      <c r="H53" s="120"/>
      <c r="I53" s="96"/>
    </row>
    <row r="54" spans="1:12" s="36" customFormat="1" ht="10.199999999999999" x14ac:dyDescent="0.2">
      <c r="A54" s="30"/>
      <c r="B54" s="101"/>
      <c r="C54" s="101"/>
      <c r="D54" s="99" t="s">
        <v>404</v>
      </c>
      <c r="E54" s="356" t="s">
        <v>94</v>
      </c>
      <c r="F54" s="519"/>
      <c r="G54" s="356" t="s">
        <v>94</v>
      </c>
      <c r="H54" s="121"/>
      <c r="I54" s="96"/>
    </row>
    <row r="55" spans="1:12" s="36" customFormat="1" x14ac:dyDescent="0.25">
      <c r="A55" s="30"/>
      <c r="B55" s="101"/>
      <c r="C55" s="113"/>
      <c r="D55" s="117" t="s">
        <v>405</v>
      </c>
      <c r="E55" s="522"/>
      <c r="F55" s="523"/>
      <c r="G55" s="522"/>
      <c r="H55" s="101"/>
      <c r="I55" s="101"/>
    </row>
    <row r="56" spans="1:12" s="36" customFormat="1" ht="10.199999999999999" x14ac:dyDescent="0.2">
      <c r="A56" s="30"/>
      <c r="B56" s="101"/>
      <c r="C56" s="101"/>
      <c r="D56" s="99" t="s">
        <v>406</v>
      </c>
      <c r="E56" s="356" t="s">
        <v>94</v>
      </c>
      <c r="F56" s="519"/>
      <c r="G56" s="356" t="s">
        <v>94</v>
      </c>
      <c r="H56" s="120"/>
      <c r="I56" s="96"/>
    </row>
    <row r="57" spans="1:12" s="36" customFormat="1" ht="10.199999999999999" x14ac:dyDescent="0.2">
      <c r="A57" s="30"/>
      <c r="B57" s="101"/>
      <c r="C57" s="101"/>
      <c r="D57" s="99" t="s">
        <v>407</v>
      </c>
      <c r="E57" s="356" t="s">
        <v>94</v>
      </c>
      <c r="F57" s="519"/>
      <c r="G57" s="356" t="s">
        <v>94</v>
      </c>
      <c r="H57" s="121"/>
      <c r="I57" s="96"/>
    </row>
    <row r="58" spans="1:12" s="36" customFormat="1" x14ac:dyDescent="0.25">
      <c r="A58" s="30"/>
      <c r="B58" s="101"/>
      <c r="C58" s="113"/>
      <c r="D58" s="117" t="s">
        <v>408</v>
      </c>
      <c r="E58" s="524" t="e">
        <f>E53+E54-E56-E57</f>
        <v>#VALUE!</v>
      </c>
      <c r="F58" s="525"/>
      <c r="G58" s="524" t="e">
        <f>G53+G54-G56-G57</f>
        <v>#VALUE!</v>
      </c>
      <c r="H58" s="101"/>
      <c r="I58" s="101"/>
    </row>
    <row r="59" spans="1:12" s="36" customFormat="1" x14ac:dyDescent="0.25">
      <c r="A59" s="30"/>
      <c r="B59" s="101"/>
      <c r="C59" s="113"/>
      <c r="D59" s="132"/>
      <c r="E59" s="522"/>
      <c r="F59" s="523"/>
      <c r="G59" s="522"/>
      <c r="H59" s="101"/>
      <c r="I59" s="101"/>
    </row>
    <row r="60" spans="1:12" s="36" customFormat="1" ht="10.199999999999999" x14ac:dyDescent="0.2">
      <c r="A60" s="30"/>
      <c r="B60" s="101"/>
      <c r="C60" s="101"/>
      <c r="D60" s="99" t="s">
        <v>409</v>
      </c>
      <c r="E60" s="524" t="e">
        <f>E23+E49+E58</f>
        <v>#VALUE!</v>
      </c>
      <c r="F60" s="525"/>
      <c r="G60" s="524" t="e">
        <f>G23+G49+G58</f>
        <v>#VALUE!</v>
      </c>
      <c r="H60" s="101"/>
      <c r="I60" s="101"/>
    </row>
    <row r="61" spans="1:12" s="36" customFormat="1" ht="10.199999999999999" x14ac:dyDescent="0.2">
      <c r="A61" s="30"/>
      <c r="B61" s="101"/>
      <c r="C61" s="101"/>
      <c r="D61" s="99" t="s">
        <v>410</v>
      </c>
      <c r="E61" s="356" t="s">
        <v>94</v>
      </c>
      <c r="F61" s="523"/>
      <c r="G61" s="356" t="s">
        <v>94</v>
      </c>
      <c r="H61" s="101"/>
      <c r="I61" s="101"/>
    </row>
    <row r="62" spans="1:12" s="36" customFormat="1" ht="10.199999999999999" x14ac:dyDescent="0.2">
      <c r="A62" s="30"/>
      <c r="B62" s="101"/>
      <c r="C62" s="101"/>
      <c r="D62" s="101"/>
      <c r="E62" s="531"/>
      <c r="F62" s="523"/>
      <c r="G62" s="531"/>
      <c r="H62" s="101"/>
      <c r="I62" s="101"/>
    </row>
    <row r="63" spans="1:12" s="36" customFormat="1" ht="10.199999999999999" x14ac:dyDescent="0.2">
      <c r="A63" s="30"/>
      <c r="B63" s="101"/>
      <c r="C63" s="101"/>
      <c r="D63" s="99" t="s">
        <v>411</v>
      </c>
      <c r="E63" s="532" t="e">
        <f>G64</f>
        <v>#VALUE!</v>
      </c>
      <c r="F63" s="519"/>
      <c r="G63" s="356" t="s">
        <v>94</v>
      </c>
      <c r="H63" s="101"/>
      <c r="I63" s="122"/>
    </row>
    <row r="64" spans="1:12" s="36" customFormat="1" ht="10.199999999999999" x14ac:dyDescent="0.2">
      <c r="A64" s="30"/>
      <c r="B64" s="101"/>
      <c r="C64" s="101"/>
      <c r="D64" s="99" t="s">
        <v>412</v>
      </c>
      <c r="E64" s="533" t="e">
        <f>E63+E60+E61</f>
        <v>#VALUE!</v>
      </c>
      <c r="F64" s="519"/>
      <c r="G64" s="533" t="e">
        <f>G63+G60+G61</f>
        <v>#VALUE!</v>
      </c>
      <c r="H64" s="101"/>
      <c r="I64" s="122"/>
    </row>
    <row r="65" spans="1:12" s="36" customFormat="1" ht="10.199999999999999" x14ac:dyDescent="0.2">
      <c r="A65" s="30"/>
      <c r="B65" s="101"/>
      <c r="C65" s="101"/>
      <c r="D65" s="99"/>
      <c r="E65" s="527"/>
      <c r="F65" s="527"/>
      <c r="G65" s="527"/>
      <c r="H65" s="101"/>
      <c r="I65" s="122"/>
    </row>
    <row r="66" spans="1:12" s="36" customFormat="1" ht="10.199999999999999" x14ac:dyDescent="0.2">
      <c r="A66" s="30"/>
      <c r="B66" s="101"/>
      <c r="C66" s="384" t="s">
        <v>413</v>
      </c>
      <c r="D66" s="131"/>
      <c r="E66" s="534"/>
      <c r="F66" s="534"/>
      <c r="G66" s="535"/>
      <c r="H66" s="63"/>
      <c r="I66" s="122"/>
      <c r="J66" s="22"/>
      <c r="K66" s="21"/>
      <c r="L66" s="21"/>
    </row>
    <row r="67" spans="1:12" x14ac:dyDescent="0.25">
      <c r="C67" s="7"/>
      <c r="D67" s="8"/>
      <c r="E67" s="536"/>
      <c r="F67" s="536"/>
      <c r="G67" s="536"/>
      <c r="I67" s="447"/>
    </row>
    <row r="68" spans="1:12" x14ac:dyDescent="0.25">
      <c r="C68" s="7"/>
      <c r="D68" s="9"/>
      <c r="E68" s="537"/>
      <c r="F68" s="537"/>
      <c r="G68" s="537"/>
    </row>
    <row r="69" spans="1:12" x14ac:dyDescent="0.25">
      <c r="C69" s="7"/>
      <c r="D69" s="8"/>
      <c r="E69" s="536"/>
      <c r="F69" s="536"/>
      <c r="G69" s="536"/>
    </row>
    <row r="70" spans="1:12" x14ac:dyDescent="0.25">
      <c r="B70" s="102"/>
      <c r="C70" s="7"/>
      <c r="D70" s="8"/>
      <c r="E70" s="536"/>
      <c r="F70" s="536"/>
      <c r="G70" s="536"/>
    </row>
    <row r="71" spans="1:12" x14ac:dyDescent="0.25">
      <c r="B71" s="102"/>
      <c r="C71" s="7"/>
      <c r="D71" s="8"/>
      <c r="E71" s="536"/>
      <c r="F71" s="536"/>
      <c r="G71" s="536"/>
    </row>
    <row r="72" spans="1:12" x14ac:dyDescent="0.25">
      <c r="C72" s="7"/>
      <c r="D72" s="8"/>
      <c r="E72" s="536"/>
      <c r="F72" s="536"/>
      <c r="G72" s="536"/>
    </row>
    <row r="73" spans="1:12" x14ac:dyDescent="0.25">
      <c r="C73" s="7"/>
      <c r="D73" s="8"/>
      <c r="E73" s="536"/>
      <c r="F73" s="536"/>
      <c r="G73" s="536"/>
    </row>
    <row r="74" spans="1:12" x14ac:dyDescent="0.25">
      <c r="C74" s="7"/>
      <c r="D74" s="8"/>
      <c r="E74" s="536"/>
      <c r="F74" s="536"/>
      <c r="G74" s="536"/>
    </row>
    <row r="75" spans="1:12" x14ac:dyDescent="0.25">
      <c r="C75" s="7"/>
      <c r="D75" s="8"/>
      <c r="E75" s="536"/>
      <c r="F75" s="536"/>
      <c r="G75" s="536"/>
    </row>
    <row r="76" spans="1:12" x14ac:dyDescent="0.25">
      <c r="C76" s="7"/>
      <c r="D76" s="8"/>
      <c r="E76" s="536"/>
      <c r="F76" s="536"/>
      <c r="G76" s="536"/>
    </row>
    <row r="77" spans="1:12" x14ac:dyDescent="0.25">
      <c r="C77" s="7"/>
      <c r="D77" s="8"/>
      <c r="E77" s="536"/>
      <c r="F77" s="536"/>
      <c r="G77" s="536"/>
    </row>
    <row r="78" spans="1:12" x14ac:dyDescent="0.25">
      <c r="C78" s="7"/>
      <c r="D78" s="8"/>
      <c r="E78" s="536"/>
      <c r="F78" s="536"/>
      <c r="G78" s="536"/>
    </row>
    <row r="79" spans="1:12" x14ac:dyDescent="0.25">
      <c r="C79" s="7"/>
      <c r="D79" s="8"/>
      <c r="E79" s="536"/>
      <c r="F79" s="536"/>
      <c r="G79" s="536"/>
    </row>
    <row r="80" spans="1:12" x14ac:dyDescent="0.25">
      <c r="C80" s="7"/>
      <c r="D80" s="8"/>
      <c r="E80" s="536"/>
      <c r="F80" s="536"/>
      <c r="G80" s="536"/>
    </row>
    <row r="81" spans="3:7" x14ac:dyDescent="0.25">
      <c r="C81" s="7"/>
      <c r="D81" s="8"/>
      <c r="E81" s="536"/>
      <c r="F81" s="536"/>
      <c r="G81" s="536"/>
    </row>
    <row r="82" spans="3:7" x14ac:dyDescent="0.25">
      <c r="C82" s="7"/>
      <c r="D82" s="8"/>
      <c r="E82" s="536"/>
      <c r="F82" s="536"/>
      <c r="G82" s="536"/>
    </row>
    <row r="83" spans="3:7" x14ac:dyDescent="0.25">
      <c r="C83" s="7"/>
      <c r="D83" s="8"/>
      <c r="E83" s="536"/>
      <c r="F83" s="536"/>
      <c r="G83" s="536"/>
    </row>
    <row r="84" spans="3:7" x14ac:dyDescent="0.25">
      <c r="C84" s="7"/>
      <c r="D84" s="8"/>
      <c r="E84" s="536"/>
      <c r="F84" s="536"/>
      <c r="G84" s="536"/>
    </row>
    <row r="85" spans="3:7" x14ac:dyDescent="0.25">
      <c r="C85" s="7"/>
      <c r="D85" s="8"/>
      <c r="E85" s="536"/>
      <c r="F85" s="536"/>
      <c r="G85" s="536"/>
    </row>
    <row r="86" spans="3:7" x14ac:dyDescent="0.25">
      <c r="C86" s="7"/>
      <c r="D86" s="8"/>
      <c r="E86" s="536"/>
      <c r="F86" s="536"/>
      <c r="G86" s="536"/>
    </row>
    <row r="87" spans="3:7" x14ac:dyDescent="0.25">
      <c r="C87" s="7"/>
      <c r="D87" s="8"/>
      <c r="E87" s="536"/>
      <c r="F87" s="536"/>
      <c r="G87" s="536"/>
    </row>
    <row r="88" spans="3:7" x14ac:dyDescent="0.25">
      <c r="C88" s="7"/>
      <c r="D88" s="8"/>
      <c r="E88" s="536"/>
      <c r="F88" s="536"/>
      <c r="G88" s="536"/>
    </row>
    <row r="89" spans="3:7" x14ac:dyDescent="0.25">
      <c r="C89" s="7"/>
      <c r="D89" s="8"/>
      <c r="E89" s="536"/>
      <c r="F89" s="536"/>
      <c r="G89" s="536"/>
    </row>
    <row r="90" spans="3:7" x14ac:dyDescent="0.25">
      <c r="C90" s="7"/>
      <c r="D90" s="8"/>
      <c r="E90" s="536"/>
      <c r="F90" s="536"/>
      <c r="G90" s="536"/>
    </row>
    <row r="91" spans="3:7" x14ac:dyDescent="0.25">
      <c r="C91" s="7"/>
      <c r="D91" s="8"/>
      <c r="E91" s="536"/>
      <c r="F91" s="536"/>
      <c r="G91" s="536"/>
    </row>
    <row r="92" spans="3:7" x14ac:dyDescent="0.25">
      <c r="C92" s="7"/>
      <c r="D92" s="8"/>
      <c r="E92" s="536"/>
      <c r="F92" s="536"/>
      <c r="G92" s="536"/>
    </row>
    <row r="93" spans="3:7" x14ac:dyDescent="0.25">
      <c r="C93" s="7"/>
      <c r="D93" s="8"/>
      <c r="E93" s="536"/>
      <c r="F93" s="536"/>
      <c r="G93" s="536"/>
    </row>
    <row r="94" spans="3:7" x14ac:dyDescent="0.25">
      <c r="C94" s="7"/>
      <c r="D94" s="8"/>
      <c r="E94" s="536"/>
      <c r="F94" s="536"/>
      <c r="G94" s="536"/>
    </row>
    <row r="95" spans="3:7" x14ac:dyDescent="0.25">
      <c r="C95" s="7"/>
      <c r="D95" s="8"/>
      <c r="E95" s="536"/>
      <c r="F95" s="536"/>
      <c r="G95" s="536"/>
    </row>
    <row r="96" spans="3:7" x14ac:dyDescent="0.25">
      <c r="C96" s="7"/>
      <c r="D96" s="8"/>
      <c r="E96" s="536"/>
      <c r="F96" s="536"/>
      <c r="G96" s="536"/>
    </row>
    <row r="97" spans="3:7" x14ac:dyDescent="0.25">
      <c r="C97" s="7"/>
      <c r="D97" s="8"/>
      <c r="E97" s="536"/>
      <c r="F97" s="536"/>
      <c r="G97" s="536"/>
    </row>
    <row r="98" spans="3:7" x14ac:dyDescent="0.25">
      <c r="C98" s="7"/>
      <c r="D98" s="8"/>
      <c r="E98" s="536"/>
      <c r="F98" s="536"/>
      <c r="G98" s="536"/>
    </row>
    <row r="99" spans="3:7" x14ac:dyDescent="0.25">
      <c r="C99" s="7"/>
      <c r="D99" s="8"/>
      <c r="E99" s="536"/>
      <c r="F99" s="536"/>
      <c r="G99" s="536"/>
    </row>
    <row r="100" spans="3:7" x14ac:dyDescent="0.25">
      <c r="C100" s="7"/>
      <c r="D100" s="8"/>
      <c r="E100" s="536"/>
      <c r="F100" s="536"/>
      <c r="G100" s="536"/>
    </row>
    <row r="101" spans="3:7" x14ac:dyDescent="0.25">
      <c r="C101" s="7"/>
      <c r="D101" s="8"/>
      <c r="E101" s="536"/>
      <c r="F101" s="536"/>
      <c r="G101" s="536"/>
    </row>
    <row r="102" spans="3:7" x14ac:dyDescent="0.25">
      <c r="C102" s="7"/>
      <c r="D102" s="8"/>
      <c r="E102" s="536"/>
      <c r="F102" s="536"/>
      <c r="G102" s="536"/>
    </row>
    <row r="103" spans="3:7" x14ac:dyDescent="0.25">
      <c r="C103" s="7"/>
      <c r="D103" s="8"/>
      <c r="E103" s="536"/>
      <c r="F103" s="536"/>
      <c r="G103" s="536"/>
    </row>
    <row r="104" spans="3:7" x14ac:dyDescent="0.25">
      <c r="C104" s="7"/>
      <c r="D104" s="8"/>
      <c r="E104" s="536"/>
      <c r="F104" s="536"/>
      <c r="G104" s="536"/>
    </row>
    <row r="105" spans="3:7" x14ac:dyDescent="0.25">
      <c r="C105" s="7"/>
      <c r="D105" s="8"/>
      <c r="E105" s="536"/>
      <c r="F105" s="536"/>
      <c r="G105" s="536"/>
    </row>
    <row r="106" spans="3:7" x14ac:dyDescent="0.25">
      <c r="C106" s="7"/>
      <c r="D106" s="8"/>
      <c r="E106" s="536"/>
      <c r="F106" s="536"/>
      <c r="G106" s="536"/>
    </row>
    <row r="107" spans="3:7" x14ac:dyDescent="0.25">
      <c r="C107" s="7"/>
      <c r="D107" s="8"/>
      <c r="E107" s="536"/>
      <c r="F107" s="536"/>
      <c r="G107" s="536"/>
    </row>
    <row r="108" spans="3:7" x14ac:dyDescent="0.25">
      <c r="C108" s="7"/>
      <c r="D108" s="8"/>
      <c r="E108" s="536"/>
      <c r="F108" s="536"/>
      <c r="G108" s="536"/>
    </row>
    <row r="109" spans="3:7" x14ac:dyDescent="0.25">
      <c r="C109" s="7"/>
      <c r="D109" s="8"/>
      <c r="E109" s="536"/>
      <c r="F109" s="536"/>
      <c r="G109" s="536"/>
    </row>
    <row r="110" spans="3:7" x14ac:dyDescent="0.25">
      <c r="C110" s="7"/>
      <c r="D110" s="8"/>
      <c r="E110" s="536"/>
      <c r="F110" s="536"/>
      <c r="G110" s="536"/>
    </row>
    <row r="111" spans="3:7" x14ac:dyDescent="0.25">
      <c r="C111" s="7"/>
      <c r="D111" s="8"/>
      <c r="E111" s="536"/>
      <c r="F111" s="536"/>
      <c r="G111" s="536"/>
    </row>
    <row r="112" spans="3:7" x14ac:dyDescent="0.25">
      <c r="C112" s="7"/>
      <c r="D112" s="8"/>
      <c r="E112" s="536"/>
      <c r="F112" s="536"/>
      <c r="G112" s="536"/>
    </row>
    <row r="113" spans="3:7" x14ac:dyDescent="0.25">
      <c r="C113" s="7"/>
      <c r="D113" s="8"/>
      <c r="E113" s="536"/>
      <c r="F113" s="536"/>
      <c r="G113" s="536"/>
    </row>
    <row r="114" spans="3:7" x14ac:dyDescent="0.25">
      <c r="C114" s="7"/>
      <c r="D114" s="8"/>
      <c r="E114" s="536"/>
      <c r="F114" s="536"/>
      <c r="G114" s="536"/>
    </row>
    <row r="115" spans="3:7" x14ac:dyDescent="0.25">
      <c r="C115" s="7"/>
      <c r="D115" s="8"/>
      <c r="E115" s="536"/>
      <c r="F115" s="536"/>
      <c r="G115" s="536"/>
    </row>
    <row r="116" spans="3:7" x14ac:dyDescent="0.25">
      <c r="C116" s="7"/>
      <c r="D116" s="8"/>
      <c r="E116" s="536"/>
      <c r="F116" s="536"/>
      <c r="G116" s="536"/>
    </row>
    <row r="117" spans="3:7" x14ac:dyDescent="0.25">
      <c r="C117" s="7"/>
      <c r="D117" s="8"/>
      <c r="E117" s="536"/>
      <c r="F117" s="536"/>
      <c r="G117" s="536"/>
    </row>
    <row r="118" spans="3:7" x14ac:dyDescent="0.25">
      <c r="C118" s="7"/>
      <c r="D118" s="8"/>
      <c r="E118" s="536"/>
      <c r="F118" s="536"/>
      <c r="G118" s="536"/>
    </row>
    <row r="119" spans="3:7" x14ac:dyDescent="0.25">
      <c r="C119" s="7"/>
      <c r="D119" s="8"/>
      <c r="E119" s="536"/>
      <c r="F119" s="536"/>
      <c r="G119" s="536"/>
    </row>
    <row r="120" spans="3:7" x14ac:dyDescent="0.25">
      <c r="C120" s="7"/>
      <c r="D120" s="8"/>
      <c r="E120" s="536"/>
      <c r="F120" s="536"/>
      <c r="G120" s="536"/>
    </row>
    <row r="121" spans="3:7" x14ac:dyDescent="0.25">
      <c r="C121" s="7"/>
      <c r="D121" s="8"/>
      <c r="E121" s="536"/>
      <c r="F121" s="536"/>
      <c r="G121" s="536"/>
    </row>
    <row r="122" spans="3:7" x14ac:dyDescent="0.25">
      <c r="C122" s="7"/>
      <c r="D122" s="8"/>
      <c r="E122" s="536"/>
      <c r="F122" s="536"/>
      <c r="G122" s="536"/>
    </row>
    <row r="123" spans="3:7" x14ac:dyDescent="0.25">
      <c r="C123" s="7"/>
      <c r="D123" s="8"/>
      <c r="E123" s="536"/>
      <c r="F123" s="536"/>
      <c r="G123" s="536"/>
    </row>
    <row r="124" spans="3:7" x14ac:dyDescent="0.25">
      <c r="C124" s="7"/>
      <c r="D124" s="8"/>
      <c r="E124" s="536"/>
      <c r="F124" s="536"/>
      <c r="G124" s="536"/>
    </row>
    <row r="125" spans="3:7" x14ac:dyDescent="0.25">
      <c r="C125" s="7"/>
      <c r="D125" s="8"/>
      <c r="E125" s="536"/>
      <c r="F125" s="536"/>
      <c r="G125" s="536"/>
    </row>
    <row r="126" spans="3:7" x14ac:dyDescent="0.25">
      <c r="C126" s="7"/>
      <c r="D126" s="8"/>
      <c r="E126" s="536"/>
      <c r="F126" s="536"/>
      <c r="G126" s="536"/>
    </row>
    <row r="127" spans="3:7" x14ac:dyDescent="0.25">
      <c r="C127" s="7"/>
      <c r="D127" s="8"/>
      <c r="E127" s="536"/>
      <c r="F127" s="536"/>
      <c r="G127" s="536"/>
    </row>
    <row r="128" spans="3:7" x14ac:dyDescent="0.25">
      <c r="C128" s="7"/>
      <c r="D128" s="8"/>
      <c r="E128" s="536"/>
      <c r="F128" s="536"/>
      <c r="G128" s="536"/>
    </row>
    <row r="129" spans="3:7" x14ac:dyDescent="0.25">
      <c r="C129" s="7"/>
      <c r="D129" s="8"/>
      <c r="E129" s="536"/>
      <c r="F129" s="536"/>
      <c r="G129" s="536"/>
    </row>
    <row r="130" spans="3:7" x14ac:dyDescent="0.25">
      <c r="C130" s="7"/>
      <c r="D130" s="8"/>
      <c r="E130" s="536"/>
      <c r="F130" s="536"/>
      <c r="G130" s="536"/>
    </row>
    <row r="131" spans="3:7" x14ac:dyDescent="0.25">
      <c r="C131" s="7"/>
      <c r="D131" s="8"/>
      <c r="E131" s="536"/>
      <c r="F131" s="536"/>
      <c r="G131" s="536"/>
    </row>
    <row r="132" spans="3:7" x14ac:dyDescent="0.25">
      <c r="C132" s="7"/>
      <c r="D132" s="8"/>
      <c r="E132" s="536"/>
      <c r="F132" s="536"/>
      <c r="G132" s="536"/>
    </row>
    <row r="133" spans="3:7" x14ac:dyDescent="0.25">
      <c r="C133" s="7"/>
      <c r="D133" s="8"/>
      <c r="E133" s="536"/>
      <c r="F133" s="536"/>
      <c r="G133" s="536"/>
    </row>
    <row r="134" spans="3:7" x14ac:dyDescent="0.25">
      <c r="C134" s="7"/>
      <c r="D134" s="8"/>
      <c r="E134" s="536"/>
      <c r="F134" s="536"/>
      <c r="G134" s="536"/>
    </row>
    <row r="135" spans="3:7" x14ac:dyDescent="0.25">
      <c r="C135" s="7"/>
      <c r="D135" s="8"/>
      <c r="E135" s="536"/>
      <c r="F135" s="536"/>
      <c r="G135" s="536"/>
    </row>
    <row r="136" spans="3:7" x14ac:dyDescent="0.25">
      <c r="C136" s="7"/>
      <c r="D136" s="8"/>
      <c r="E136" s="536"/>
      <c r="F136" s="536"/>
      <c r="G136" s="536"/>
    </row>
    <row r="137" spans="3:7" x14ac:dyDescent="0.25">
      <c r="C137" s="7"/>
      <c r="D137" s="8"/>
      <c r="E137" s="536"/>
      <c r="F137" s="536"/>
      <c r="G137" s="536"/>
    </row>
    <row r="138" spans="3:7" x14ac:dyDescent="0.25">
      <c r="C138" s="7"/>
      <c r="D138" s="8"/>
      <c r="E138" s="536"/>
      <c r="F138" s="536"/>
      <c r="G138" s="536"/>
    </row>
    <row r="139" spans="3:7" x14ac:dyDescent="0.25">
      <c r="C139" s="7"/>
      <c r="D139" s="8"/>
      <c r="E139" s="536"/>
      <c r="F139" s="536"/>
      <c r="G139" s="536"/>
    </row>
    <row r="140" spans="3:7" x14ac:dyDescent="0.25">
      <c r="C140" s="7"/>
      <c r="D140" s="8"/>
      <c r="E140" s="536"/>
      <c r="F140" s="536"/>
      <c r="G140" s="536"/>
    </row>
    <row r="141" spans="3:7" x14ac:dyDescent="0.25">
      <c r="C141" s="7"/>
      <c r="D141" s="8"/>
      <c r="E141" s="536"/>
      <c r="F141" s="536"/>
      <c r="G141" s="536"/>
    </row>
    <row r="142" spans="3:7" x14ac:dyDescent="0.25">
      <c r="C142" s="7"/>
      <c r="D142" s="8"/>
      <c r="E142" s="536"/>
      <c r="F142" s="536"/>
      <c r="G142" s="536"/>
    </row>
    <row r="143" spans="3:7" x14ac:dyDescent="0.25">
      <c r="C143" s="7"/>
      <c r="D143" s="8"/>
      <c r="E143" s="536"/>
      <c r="F143" s="536"/>
      <c r="G143" s="536"/>
    </row>
    <row r="144" spans="3:7" x14ac:dyDescent="0.25">
      <c r="C144" s="7"/>
      <c r="D144" s="8"/>
      <c r="E144" s="536"/>
      <c r="F144" s="536"/>
      <c r="G144" s="536"/>
    </row>
    <row r="145" spans="3:7" x14ac:dyDescent="0.25">
      <c r="C145" s="7"/>
      <c r="D145" s="8"/>
      <c r="E145" s="536"/>
      <c r="F145" s="536"/>
      <c r="G145" s="536"/>
    </row>
    <row r="146" spans="3:7" x14ac:dyDescent="0.25">
      <c r="C146" s="7"/>
      <c r="D146" s="8"/>
      <c r="E146" s="536"/>
      <c r="F146" s="536"/>
      <c r="G146" s="536"/>
    </row>
    <row r="147" spans="3:7" x14ac:dyDescent="0.25">
      <c r="C147" s="7"/>
      <c r="D147" s="8"/>
      <c r="E147" s="536"/>
      <c r="F147" s="536"/>
      <c r="G147" s="536"/>
    </row>
    <row r="148" spans="3:7" x14ac:dyDescent="0.25">
      <c r="C148" s="7"/>
      <c r="D148" s="8"/>
      <c r="E148" s="536"/>
      <c r="F148" s="536"/>
      <c r="G148" s="536"/>
    </row>
    <row r="149" spans="3:7" x14ac:dyDescent="0.25">
      <c r="C149" s="7"/>
      <c r="D149" s="8"/>
      <c r="E149" s="536"/>
      <c r="F149" s="536"/>
      <c r="G149" s="536"/>
    </row>
    <row r="150" spans="3:7" x14ac:dyDescent="0.25">
      <c r="C150" s="7"/>
      <c r="D150" s="8"/>
      <c r="E150" s="536"/>
      <c r="F150" s="536"/>
      <c r="G150" s="536"/>
    </row>
    <row r="151" spans="3:7" x14ac:dyDescent="0.25">
      <c r="C151" s="7"/>
      <c r="D151" s="8"/>
      <c r="E151" s="536"/>
      <c r="F151" s="536"/>
      <c r="G151" s="536"/>
    </row>
    <row r="152" spans="3:7" x14ac:dyDescent="0.25">
      <c r="C152" s="7"/>
      <c r="D152" s="8"/>
      <c r="E152" s="536"/>
      <c r="F152" s="536"/>
      <c r="G152" s="536"/>
    </row>
    <row r="153" spans="3:7" x14ac:dyDescent="0.25">
      <c r="C153" s="7"/>
      <c r="D153" s="8"/>
      <c r="E153" s="536"/>
      <c r="F153" s="536"/>
      <c r="G153" s="536"/>
    </row>
    <row r="154" spans="3:7" x14ac:dyDescent="0.25">
      <c r="C154" s="7"/>
      <c r="D154" s="8"/>
      <c r="E154" s="536"/>
      <c r="F154" s="536"/>
      <c r="G154" s="536"/>
    </row>
    <row r="155" spans="3:7" x14ac:dyDescent="0.25">
      <c r="C155" s="7"/>
      <c r="D155" s="8"/>
      <c r="E155" s="536"/>
      <c r="F155" s="536"/>
      <c r="G155" s="536"/>
    </row>
    <row r="156" spans="3:7" x14ac:dyDescent="0.25">
      <c r="C156" s="7"/>
      <c r="D156" s="8"/>
      <c r="E156" s="536"/>
      <c r="F156" s="536"/>
      <c r="G156" s="536"/>
    </row>
    <row r="157" spans="3:7" x14ac:dyDescent="0.25">
      <c r="C157" s="7"/>
      <c r="D157" s="8"/>
      <c r="E157" s="536"/>
      <c r="F157" s="536"/>
      <c r="G157" s="536"/>
    </row>
    <row r="158" spans="3:7" x14ac:dyDescent="0.25">
      <c r="C158" s="7"/>
      <c r="D158" s="8"/>
      <c r="E158" s="536"/>
      <c r="F158" s="536"/>
      <c r="G158" s="536"/>
    </row>
    <row r="159" spans="3:7" x14ac:dyDescent="0.25">
      <c r="C159" s="7"/>
      <c r="D159" s="8"/>
      <c r="E159" s="536"/>
      <c r="F159" s="536"/>
      <c r="G159" s="536"/>
    </row>
    <row r="160" spans="3:7" x14ac:dyDescent="0.25">
      <c r="C160" s="7"/>
      <c r="D160" s="8"/>
      <c r="E160" s="536"/>
      <c r="F160" s="536"/>
      <c r="G160" s="536"/>
    </row>
    <row r="161" spans="3:7" x14ac:dyDescent="0.25">
      <c r="C161" s="7"/>
      <c r="D161" s="8"/>
      <c r="E161" s="536"/>
      <c r="F161" s="536"/>
      <c r="G161" s="536"/>
    </row>
    <row r="162" spans="3:7" x14ac:dyDescent="0.25">
      <c r="C162" s="7"/>
      <c r="D162" s="8"/>
      <c r="E162" s="536"/>
      <c r="F162" s="536"/>
      <c r="G162" s="536"/>
    </row>
    <row r="163" spans="3:7" x14ac:dyDescent="0.25">
      <c r="C163" s="7"/>
      <c r="D163" s="8"/>
      <c r="E163" s="536"/>
      <c r="F163" s="536"/>
      <c r="G163" s="536"/>
    </row>
    <row r="164" spans="3:7" x14ac:dyDescent="0.25">
      <c r="C164" s="7"/>
      <c r="D164" s="8"/>
      <c r="E164" s="536"/>
      <c r="F164" s="536"/>
      <c r="G164" s="536"/>
    </row>
    <row r="165" spans="3:7" x14ac:dyDescent="0.25">
      <c r="C165" s="7"/>
      <c r="D165" s="8"/>
      <c r="E165" s="536"/>
      <c r="F165" s="536"/>
      <c r="G165" s="536"/>
    </row>
    <row r="166" spans="3:7" x14ac:dyDescent="0.25">
      <c r="C166" s="7"/>
      <c r="D166" s="8"/>
      <c r="E166" s="536"/>
      <c r="F166" s="536"/>
      <c r="G166" s="536"/>
    </row>
    <row r="167" spans="3:7" x14ac:dyDescent="0.25">
      <c r="C167" s="7"/>
      <c r="D167" s="8"/>
      <c r="E167" s="536"/>
      <c r="F167" s="536"/>
      <c r="G167" s="536"/>
    </row>
    <row r="168" spans="3:7" x14ac:dyDescent="0.25">
      <c r="C168" s="7"/>
      <c r="D168" s="8"/>
      <c r="E168" s="536"/>
      <c r="F168" s="536"/>
      <c r="G168" s="536"/>
    </row>
    <row r="169" spans="3:7" x14ac:dyDescent="0.25">
      <c r="C169" s="7"/>
      <c r="D169" s="8"/>
      <c r="E169" s="536"/>
      <c r="F169" s="536"/>
      <c r="G169" s="536"/>
    </row>
    <row r="170" spans="3:7" x14ac:dyDescent="0.25">
      <c r="C170" s="7"/>
      <c r="D170" s="8"/>
      <c r="E170" s="536"/>
      <c r="F170" s="536"/>
      <c r="G170" s="536"/>
    </row>
    <row r="171" spans="3:7" x14ac:dyDescent="0.25">
      <c r="C171" s="7"/>
      <c r="D171" s="8"/>
      <c r="E171" s="536"/>
      <c r="F171" s="536"/>
      <c r="G171" s="536"/>
    </row>
    <row r="172" spans="3:7" x14ac:dyDescent="0.25">
      <c r="C172" s="7"/>
      <c r="D172" s="8"/>
      <c r="E172" s="16"/>
      <c r="F172" s="16"/>
      <c r="G172" s="16"/>
    </row>
    <row r="173" spans="3:7" x14ac:dyDescent="0.25">
      <c r="C173" s="7"/>
      <c r="D173" s="8"/>
      <c r="E173" s="16"/>
      <c r="F173" s="16"/>
      <c r="G173" s="16"/>
    </row>
    <row r="174" spans="3:7" x14ac:dyDescent="0.25">
      <c r="C174" s="7"/>
      <c r="D174" s="8"/>
      <c r="E174" s="16"/>
      <c r="F174" s="16"/>
      <c r="G174" s="16"/>
    </row>
    <row r="175" spans="3:7" x14ac:dyDescent="0.25">
      <c r="C175" s="7"/>
      <c r="D175" s="8"/>
      <c r="E175" s="16"/>
      <c r="F175" s="16"/>
      <c r="G175" s="16"/>
    </row>
    <row r="176" spans="3:7" x14ac:dyDescent="0.25">
      <c r="C176" s="7"/>
      <c r="D176" s="8"/>
      <c r="E176" s="16"/>
      <c r="F176" s="16"/>
      <c r="G176" s="16"/>
    </row>
    <row r="177" spans="3:7" x14ac:dyDescent="0.25">
      <c r="C177" s="7"/>
      <c r="D177" s="8"/>
      <c r="E177" s="16"/>
      <c r="F177" s="16"/>
      <c r="G177" s="16"/>
    </row>
    <row r="178" spans="3:7" x14ac:dyDescent="0.25">
      <c r="C178" s="7"/>
      <c r="D178" s="8"/>
      <c r="E178" s="16"/>
      <c r="F178" s="16"/>
      <c r="G178" s="16"/>
    </row>
    <row r="179" spans="3:7" x14ac:dyDescent="0.25">
      <c r="C179" s="7"/>
      <c r="D179" s="8"/>
      <c r="E179" s="16"/>
      <c r="F179" s="16"/>
      <c r="G179" s="16"/>
    </row>
    <row r="180" spans="3:7" x14ac:dyDescent="0.25">
      <c r="C180" s="7"/>
      <c r="D180" s="8"/>
      <c r="E180" s="16"/>
      <c r="F180" s="16"/>
      <c r="G180" s="16"/>
    </row>
    <row r="181" spans="3:7" x14ac:dyDescent="0.25">
      <c r="C181" s="7"/>
      <c r="D181" s="8"/>
      <c r="E181" s="16"/>
      <c r="F181" s="16"/>
      <c r="G181" s="16"/>
    </row>
    <row r="182" spans="3:7" x14ac:dyDescent="0.25">
      <c r="C182" s="7"/>
      <c r="D182" s="8"/>
      <c r="E182" s="16"/>
      <c r="F182" s="16"/>
      <c r="G182" s="16"/>
    </row>
    <row r="183" spans="3:7" x14ac:dyDescent="0.25">
      <c r="C183" s="7"/>
      <c r="D183" s="8"/>
      <c r="E183" s="16"/>
      <c r="F183" s="16"/>
      <c r="G183" s="16"/>
    </row>
    <row r="184" spans="3:7" x14ac:dyDescent="0.25">
      <c r="C184" s="7"/>
      <c r="D184" s="8"/>
      <c r="E184" s="16"/>
      <c r="F184" s="16"/>
      <c r="G184" s="16"/>
    </row>
    <row r="185" spans="3:7" x14ac:dyDescent="0.25">
      <c r="C185" s="7"/>
      <c r="D185" s="8"/>
      <c r="E185" s="16"/>
      <c r="F185" s="16"/>
      <c r="G185" s="16"/>
    </row>
    <row r="186" spans="3:7" x14ac:dyDescent="0.25">
      <c r="C186" s="7"/>
      <c r="D186" s="8"/>
      <c r="E186" s="16"/>
      <c r="F186" s="16"/>
      <c r="G186" s="16"/>
    </row>
    <row r="187" spans="3:7" x14ac:dyDescent="0.25">
      <c r="C187" s="7"/>
      <c r="D187" s="8"/>
      <c r="E187" s="16"/>
      <c r="F187" s="16"/>
      <c r="G187" s="16"/>
    </row>
    <row r="188" spans="3:7" x14ac:dyDescent="0.25">
      <c r="C188" s="7"/>
      <c r="D188" s="8"/>
      <c r="E188" s="16"/>
      <c r="F188" s="16"/>
      <c r="G188" s="16"/>
    </row>
    <row r="189" spans="3:7" x14ac:dyDescent="0.25">
      <c r="C189" s="7"/>
      <c r="D189" s="8"/>
      <c r="E189" s="16"/>
      <c r="F189" s="16"/>
      <c r="G189" s="16"/>
    </row>
    <row r="190" spans="3:7" x14ac:dyDescent="0.25">
      <c r="C190" s="7"/>
      <c r="D190" s="8"/>
      <c r="E190" s="16"/>
      <c r="F190" s="16"/>
      <c r="G190" s="16"/>
    </row>
    <row r="191" spans="3:7" x14ac:dyDescent="0.25">
      <c r="C191" s="7"/>
      <c r="D191" s="8"/>
      <c r="E191" s="16"/>
      <c r="F191" s="16"/>
      <c r="G191" s="16"/>
    </row>
    <row r="192" spans="3:7" x14ac:dyDescent="0.25">
      <c r="C192" s="7"/>
      <c r="D192" s="8"/>
      <c r="E192" s="16"/>
      <c r="F192" s="16"/>
      <c r="G192" s="16"/>
    </row>
    <row r="193" spans="3:7" x14ac:dyDescent="0.25">
      <c r="C193" s="7"/>
      <c r="D193" s="8"/>
      <c r="E193" s="16"/>
      <c r="F193" s="16"/>
      <c r="G193" s="16"/>
    </row>
    <row r="194" spans="3:7" x14ac:dyDescent="0.25">
      <c r="C194" s="7"/>
      <c r="D194" s="8"/>
      <c r="E194" s="16"/>
      <c r="F194" s="16"/>
      <c r="G194" s="16"/>
    </row>
    <row r="195" spans="3:7" x14ac:dyDescent="0.25">
      <c r="C195" s="7"/>
      <c r="D195" s="8"/>
      <c r="E195" s="16"/>
      <c r="F195" s="16"/>
      <c r="G195" s="16"/>
    </row>
    <row r="196" spans="3:7" x14ac:dyDescent="0.25">
      <c r="C196" s="7"/>
      <c r="D196" s="8"/>
      <c r="E196" s="16"/>
      <c r="F196" s="16"/>
      <c r="G196" s="16"/>
    </row>
    <row r="197" spans="3:7" x14ac:dyDescent="0.25">
      <c r="C197" s="7"/>
      <c r="D197" s="8"/>
      <c r="E197" s="16"/>
      <c r="F197" s="16"/>
      <c r="G197" s="16"/>
    </row>
    <row r="198" spans="3:7" x14ac:dyDescent="0.25">
      <c r="C198" s="7"/>
      <c r="D198" s="8"/>
      <c r="E198" s="16"/>
      <c r="F198" s="16"/>
      <c r="G198" s="16"/>
    </row>
    <row r="199" spans="3:7" x14ac:dyDescent="0.25">
      <c r="C199" s="7"/>
      <c r="D199" s="8"/>
      <c r="E199" s="16"/>
      <c r="F199" s="16"/>
      <c r="G199" s="16"/>
    </row>
    <row r="200" spans="3:7" x14ac:dyDescent="0.25">
      <c r="C200" s="7"/>
      <c r="D200" s="8"/>
      <c r="E200" s="16"/>
      <c r="F200" s="16"/>
      <c r="G200" s="16"/>
    </row>
    <row r="201" spans="3:7" x14ac:dyDescent="0.25">
      <c r="C201" s="7"/>
      <c r="D201" s="8"/>
      <c r="E201" s="16"/>
      <c r="F201" s="16"/>
      <c r="G201" s="16"/>
    </row>
    <row r="202" spans="3:7" x14ac:dyDescent="0.25">
      <c r="C202" s="7"/>
      <c r="D202" s="8"/>
      <c r="E202" s="16"/>
      <c r="F202" s="16"/>
      <c r="G202" s="16"/>
    </row>
    <row r="203" spans="3:7" x14ac:dyDescent="0.25">
      <c r="C203" s="7"/>
      <c r="D203" s="8"/>
      <c r="E203" s="16"/>
      <c r="F203" s="16"/>
      <c r="G203" s="16"/>
    </row>
    <row r="204" spans="3:7" x14ac:dyDescent="0.25">
      <c r="C204" s="7"/>
      <c r="D204" s="8"/>
      <c r="E204" s="16"/>
      <c r="F204" s="16"/>
      <c r="G204" s="16"/>
    </row>
    <row r="205" spans="3:7" x14ac:dyDescent="0.25">
      <c r="C205" s="7"/>
      <c r="D205" s="8"/>
      <c r="E205" s="16"/>
      <c r="F205" s="16"/>
      <c r="G205" s="16"/>
    </row>
    <row r="206" spans="3:7" x14ac:dyDescent="0.25">
      <c r="C206" s="7"/>
      <c r="D206" s="8"/>
      <c r="E206" s="16"/>
      <c r="F206" s="16"/>
      <c r="G206" s="16"/>
    </row>
    <row r="207" spans="3:7" x14ac:dyDescent="0.25">
      <c r="C207" s="7"/>
      <c r="D207" s="8"/>
      <c r="E207" s="16"/>
      <c r="F207" s="16"/>
      <c r="G207" s="16"/>
    </row>
    <row r="208" spans="3:7" x14ac:dyDescent="0.25">
      <c r="C208" s="7"/>
      <c r="D208" s="8"/>
      <c r="E208" s="16"/>
      <c r="F208" s="16"/>
      <c r="G208" s="16"/>
    </row>
    <row r="209" spans="3:7" x14ac:dyDescent="0.25">
      <c r="C209" s="7"/>
      <c r="D209" s="8"/>
      <c r="E209" s="16"/>
      <c r="F209" s="16"/>
      <c r="G209" s="16"/>
    </row>
    <row r="210" spans="3:7" x14ac:dyDescent="0.25">
      <c r="C210" s="7"/>
      <c r="D210" s="8"/>
      <c r="E210" s="16"/>
      <c r="F210" s="16"/>
      <c r="G210" s="16"/>
    </row>
    <row r="211" spans="3:7" x14ac:dyDescent="0.25">
      <c r="C211" s="7"/>
      <c r="D211" s="8"/>
      <c r="E211" s="16"/>
      <c r="F211" s="16"/>
      <c r="G211" s="16"/>
    </row>
    <row r="212" spans="3:7" x14ac:dyDescent="0.25">
      <c r="C212" s="7"/>
      <c r="D212" s="8"/>
      <c r="E212" s="16"/>
      <c r="F212" s="16"/>
      <c r="G212" s="16"/>
    </row>
    <row r="213" spans="3:7" x14ac:dyDescent="0.25">
      <c r="C213" s="7"/>
      <c r="D213" s="8"/>
      <c r="E213" s="16"/>
      <c r="F213" s="16"/>
      <c r="G213" s="16"/>
    </row>
    <row r="214" spans="3:7" x14ac:dyDescent="0.25">
      <c r="C214" s="7"/>
      <c r="D214" s="8"/>
      <c r="E214" s="16"/>
      <c r="F214" s="16"/>
      <c r="G214" s="16"/>
    </row>
    <row r="215" spans="3:7" x14ac:dyDescent="0.25">
      <c r="C215" s="7"/>
      <c r="D215" s="8"/>
      <c r="E215" s="16"/>
      <c r="F215" s="16"/>
      <c r="G215" s="16"/>
    </row>
    <row r="216" spans="3:7" x14ac:dyDescent="0.25">
      <c r="C216" s="7"/>
      <c r="D216" s="8"/>
      <c r="E216" s="16"/>
      <c r="F216" s="16"/>
      <c r="G216" s="16"/>
    </row>
    <row r="217" spans="3:7" x14ac:dyDescent="0.25">
      <c r="C217" s="7"/>
      <c r="D217" s="8"/>
      <c r="E217" s="16"/>
      <c r="F217" s="16"/>
      <c r="G217" s="16"/>
    </row>
    <row r="218" spans="3:7" x14ac:dyDescent="0.25">
      <c r="C218" s="7"/>
      <c r="D218" s="8"/>
      <c r="E218" s="16"/>
      <c r="F218" s="16"/>
      <c r="G218" s="16"/>
    </row>
    <row r="219" spans="3:7" x14ac:dyDescent="0.25">
      <c r="C219" s="7"/>
      <c r="D219" s="8"/>
      <c r="E219" s="16"/>
      <c r="F219" s="16"/>
      <c r="G219" s="16"/>
    </row>
    <row r="220" spans="3:7" x14ac:dyDescent="0.25">
      <c r="C220" s="7"/>
      <c r="D220" s="8"/>
      <c r="E220" s="16"/>
      <c r="F220" s="16"/>
      <c r="G220" s="16"/>
    </row>
    <row r="221" spans="3:7" x14ac:dyDescent="0.25">
      <c r="C221" s="7"/>
      <c r="D221" s="8"/>
      <c r="E221" s="16"/>
      <c r="F221" s="16"/>
      <c r="G221" s="16"/>
    </row>
    <row r="222" spans="3:7" x14ac:dyDescent="0.25">
      <c r="C222" s="7"/>
      <c r="D222" s="8"/>
      <c r="E222" s="16"/>
      <c r="F222" s="16"/>
      <c r="G222" s="16"/>
    </row>
    <row r="223" spans="3:7" x14ac:dyDescent="0.25">
      <c r="C223" s="7"/>
      <c r="D223" s="8"/>
      <c r="E223" s="16"/>
      <c r="F223" s="16"/>
      <c r="G223" s="16"/>
    </row>
    <row r="224" spans="3:7" x14ac:dyDescent="0.25">
      <c r="C224" s="7"/>
      <c r="D224" s="8"/>
      <c r="E224" s="16"/>
      <c r="F224" s="16"/>
      <c r="G224" s="16"/>
    </row>
    <row r="225" spans="3:7" x14ac:dyDescent="0.25">
      <c r="C225" s="7"/>
      <c r="D225" s="8"/>
      <c r="E225" s="16"/>
      <c r="F225" s="16"/>
      <c r="G225" s="16"/>
    </row>
    <row r="226" spans="3:7" x14ac:dyDescent="0.25">
      <c r="C226" s="7"/>
      <c r="D226" s="8"/>
      <c r="E226" s="16"/>
      <c r="F226" s="16"/>
      <c r="G226" s="16"/>
    </row>
    <row r="227" spans="3:7" x14ac:dyDescent="0.25">
      <c r="C227" s="7"/>
      <c r="D227" s="8"/>
      <c r="E227" s="16"/>
      <c r="F227" s="16"/>
      <c r="G227" s="16"/>
    </row>
    <row r="228" spans="3:7" x14ac:dyDescent="0.25">
      <c r="C228" s="7"/>
      <c r="D228" s="8"/>
      <c r="E228" s="16"/>
      <c r="F228" s="16"/>
      <c r="G228" s="16"/>
    </row>
    <row r="229" spans="3:7" x14ac:dyDescent="0.25">
      <c r="C229" s="7"/>
      <c r="D229" s="8"/>
      <c r="E229" s="16"/>
      <c r="F229" s="16"/>
      <c r="G229" s="16"/>
    </row>
    <row r="230" spans="3:7" x14ac:dyDescent="0.25">
      <c r="C230" s="7"/>
      <c r="D230" s="8"/>
      <c r="E230" s="16"/>
      <c r="F230" s="16"/>
      <c r="G230" s="16"/>
    </row>
    <row r="231" spans="3:7" x14ac:dyDescent="0.25">
      <c r="C231" s="7"/>
      <c r="D231" s="8"/>
      <c r="E231" s="16"/>
      <c r="F231" s="16"/>
      <c r="G231" s="16"/>
    </row>
    <row r="232" spans="3:7" x14ac:dyDescent="0.25">
      <c r="C232" s="7"/>
      <c r="D232" s="8"/>
      <c r="E232" s="16"/>
      <c r="F232" s="16"/>
      <c r="G232" s="16"/>
    </row>
    <row r="233" spans="3:7" x14ac:dyDescent="0.25">
      <c r="C233" s="7"/>
      <c r="D233" s="8"/>
      <c r="E233" s="16"/>
      <c r="F233" s="16"/>
      <c r="G233" s="16"/>
    </row>
    <row r="234" spans="3:7" x14ac:dyDescent="0.25">
      <c r="C234" s="7"/>
      <c r="D234" s="8"/>
      <c r="E234" s="16"/>
      <c r="F234" s="16"/>
      <c r="G234" s="16"/>
    </row>
    <row r="235" spans="3:7" x14ac:dyDescent="0.25">
      <c r="C235" s="7"/>
      <c r="D235" s="8"/>
      <c r="E235" s="16"/>
      <c r="F235" s="16"/>
      <c r="G235" s="16"/>
    </row>
    <row r="236" spans="3:7" x14ac:dyDescent="0.25">
      <c r="C236" s="7"/>
      <c r="D236" s="8"/>
      <c r="E236" s="16"/>
      <c r="F236" s="16"/>
      <c r="G236" s="16"/>
    </row>
    <row r="237" spans="3:7" x14ac:dyDescent="0.25">
      <c r="C237" s="7"/>
      <c r="D237" s="8"/>
      <c r="E237" s="16"/>
      <c r="F237" s="16"/>
      <c r="G237" s="16"/>
    </row>
    <row r="238" spans="3:7" x14ac:dyDescent="0.25">
      <c r="C238" s="7"/>
      <c r="D238" s="8"/>
      <c r="E238" s="16"/>
      <c r="F238" s="16"/>
      <c r="G238" s="16"/>
    </row>
    <row r="239" spans="3:7" x14ac:dyDescent="0.25">
      <c r="C239" s="7"/>
      <c r="D239" s="8"/>
      <c r="E239" s="16"/>
      <c r="F239" s="16"/>
      <c r="G239" s="16"/>
    </row>
    <row r="240" spans="3:7" x14ac:dyDescent="0.25">
      <c r="C240" s="7"/>
      <c r="D240" s="8"/>
      <c r="E240" s="16"/>
      <c r="F240" s="16"/>
      <c r="G240" s="16"/>
    </row>
    <row r="241" spans="3:7" x14ac:dyDescent="0.25">
      <c r="C241" s="7"/>
      <c r="D241" s="8"/>
      <c r="E241" s="16"/>
      <c r="F241" s="16"/>
      <c r="G241" s="16"/>
    </row>
    <row r="242" spans="3:7" x14ac:dyDescent="0.25">
      <c r="C242" s="7"/>
      <c r="D242" s="8"/>
      <c r="E242" s="16"/>
      <c r="F242" s="16"/>
      <c r="G242" s="16"/>
    </row>
    <row r="243" spans="3:7" x14ac:dyDescent="0.25">
      <c r="C243" s="7"/>
      <c r="D243" s="8"/>
      <c r="E243" s="16"/>
      <c r="F243" s="16"/>
      <c r="G243" s="16"/>
    </row>
    <row r="244" spans="3:7" x14ac:dyDescent="0.25">
      <c r="C244" s="7"/>
      <c r="D244" s="8"/>
      <c r="E244" s="16"/>
      <c r="F244" s="16"/>
      <c r="G244" s="16"/>
    </row>
    <row r="245" spans="3:7" x14ac:dyDescent="0.25">
      <c r="C245" s="7"/>
      <c r="D245" s="8"/>
      <c r="E245" s="16"/>
      <c r="F245" s="16"/>
      <c r="G245" s="16"/>
    </row>
    <row r="246" spans="3:7" x14ac:dyDescent="0.25">
      <c r="C246" s="7"/>
      <c r="D246" s="8"/>
      <c r="E246" s="16"/>
      <c r="F246" s="16"/>
      <c r="G246" s="16"/>
    </row>
    <row r="247" spans="3:7" x14ac:dyDescent="0.25">
      <c r="C247" s="7"/>
      <c r="D247" s="8"/>
      <c r="E247" s="16"/>
      <c r="F247" s="16"/>
      <c r="G247" s="16"/>
    </row>
    <row r="248" spans="3:7" x14ac:dyDescent="0.25">
      <c r="C248" s="7"/>
      <c r="D248" s="8"/>
      <c r="E248" s="16"/>
      <c r="F248" s="16"/>
      <c r="G248" s="16"/>
    </row>
    <row r="249" spans="3:7" x14ac:dyDescent="0.25">
      <c r="C249" s="7"/>
      <c r="D249" s="8"/>
      <c r="E249" s="16"/>
      <c r="F249" s="16"/>
      <c r="G249" s="16"/>
    </row>
    <row r="250" spans="3:7" x14ac:dyDescent="0.25">
      <c r="C250" s="7"/>
      <c r="D250" s="8"/>
      <c r="E250" s="16"/>
      <c r="F250" s="16"/>
      <c r="G250" s="16"/>
    </row>
    <row r="251" spans="3:7" x14ac:dyDescent="0.25">
      <c r="C251" s="7"/>
      <c r="D251" s="8"/>
      <c r="E251" s="16"/>
      <c r="F251" s="16"/>
      <c r="G251" s="16"/>
    </row>
    <row r="252" spans="3:7" x14ac:dyDescent="0.25">
      <c r="C252" s="7"/>
      <c r="D252" s="8"/>
      <c r="E252" s="16"/>
      <c r="F252" s="16"/>
      <c r="G252" s="16"/>
    </row>
    <row r="253" spans="3:7" x14ac:dyDescent="0.25">
      <c r="C253" s="7"/>
      <c r="D253" s="8"/>
      <c r="E253" s="16"/>
      <c r="F253" s="16"/>
      <c r="G253" s="16"/>
    </row>
    <row r="254" spans="3:7" x14ac:dyDescent="0.25">
      <c r="C254" s="7"/>
      <c r="D254" s="8"/>
      <c r="E254" s="16"/>
      <c r="F254" s="16"/>
      <c r="G254" s="16"/>
    </row>
    <row r="255" spans="3:7" x14ac:dyDescent="0.25">
      <c r="C255" s="7"/>
      <c r="D255" s="8"/>
      <c r="E255" s="16"/>
      <c r="F255" s="16"/>
      <c r="G255" s="16"/>
    </row>
    <row r="256" spans="3:7" x14ac:dyDescent="0.25">
      <c r="C256" s="7"/>
      <c r="D256" s="8"/>
      <c r="E256" s="16"/>
      <c r="F256" s="16"/>
      <c r="G256" s="16"/>
    </row>
    <row r="257" spans="3:7" x14ac:dyDescent="0.25">
      <c r="C257" s="7"/>
      <c r="D257" s="8"/>
      <c r="E257" s="16"/>
      <c r="F257" s="16"/>
      <c r="G257" s="16"/>
    </row>
    <row r="258" spans="3:7" x14ac:dyDescent="0.25">
      <c r="C258" s="7"/>
      <c r="D258" s="8"/>
      <c r="E258" s="16"/>
      <c r="F258" s="16"/>
      <c r="G258" s="16"/>
    </row>
    <row r="259" spans="3:7" x14ac:dyDescent="0.25">
      <c r="C259" s="7"/>
      <c r="D259" s="8"/>
      <c r="E259" s="16"/>
      <c r="F259" s="16"/>
      <c r="G259" s="16"/>
    </row>
    <row r="260" spans="3:7" x14ac:dyDescent="0.25">
      <c r="C260" s="7"/>
      <c r="D260" s="8"/>
      <c r="E260" s="16"/>
      <c r="F260" s="16"/>
      <c r="G260" s="16"/>
    </row>
    <row r="261" spans="3:7" x14ac:dyDescent="0.25">
      <c r="C261" s="7"/>
      <c r="D261" s="8"/>
      <c r="E261" s="16"/>
      <c r="F261" s="16"/>
      <c r="G261" s="16"/>
    </row>
    <row r="262" spans="3:7" x14ac:dyDescent="0.25">
      <c r="C262" s="7"/>
      <c r="D262" s="8"/>
      <c r="E262" s="16"/>
      <c r="F262" s="16"/>
      <c r="G262" s="16"/>
    </row>
    <row r="263" spans="3:7" x14ac:dyDescent="0.25">
      <c r="C263" s="7"/>
      <c r="D263" s="8"/>
      <c r="E263" s="16"/>
      <c r="F263" s="16"/>
      <c r="G263" s="16"/>
    </row>
    <row r="264" spans="3:7" x14ac:dyDescent="0.25">
      <c r="C264" s="7"/>
      <c r="D264" s="8"/>
      <c r="E264" s="16"/>
      <c r="F264" s="16"/>
      <c r="G264" s="16"/>
    </row>
    <row r="265" spans="3:7" x14ac:dyDescent="0.25">
      <c r="C265" s="7"/>
      <c r="D265" s="8"/>
      <c r="E265" s="16"/>
      <c r="F265" s="16"/>
      <c r="G265" s="16"/>
    </row>
    <row r="266" spans="3:7" x14ac:dyDescent="0.25">
      <c r="C266" s="7"/>
      <c r="D266" s="8"/>
      <c r="E266" s="16"/>
      <c r="F266" s="16"/>
      <c r="G266" s="16"/>
    </row>
    <row r="267" spans="3:7" x14ac:dyDescent="0.25">
      <c r="C267" s="7"/>
      <c r="D267" s="8"/>
      <c r="E267" s="16"/>
      <c r="F267" s="16"/>
      <c r="G267" s="16"/>
    </row>
    <row r="268" spans="3:7" x14ac:dyDescent="0.25">
      <c r="C268" s="7"/>
      <c r="D268" s="8"/>
      <c r="E268" s="16"/>
      <c r="F268" s="16"/>
      <c r="G268" s="16"/>
    </row>
    <row r="269" spans="3:7" x14ac:dyDescent="0.25">
      <c r="C269" s="7"/>
      <c r="D269" s="8"/>
      <c r="E269" s="16"/>
      <c r="F269" s="16"/>
      <c r="G269" s="16"/>
    </row>
    <row r="270" spans="3:7" x14ac:dyDescent="0.25">
      <c r="C270" s="7"/>
      <c r="D270" s="8"/>
      <c r="E270" s="16"/>
      <c r="F270" s="16"/>
      <c r="G270" s="16"/>
    </row>
    <row r="271" spans="3:7" x14ac:dyDescent="0.25">
      <c r="C271" s="7"/>
      <c r="D271" s="8"/>
      <c r="E271" s="16"/>
      <c r="F271" s="16"/>
      <c r="G271" s="16"/>
    </row>
    <row r="272" spans="3:7" x14ac:dyDescent="0.25">
      <c r="C272" s="7"/>
      <c r="D272" s="8"/>
      <c r="E272" s="16"/>
      <c r="F272" s="16"/>
      <c r="G272" s="16"/>
    </row>
    <row r="273" spans="3:7" x14ac:dyDescent="0.25">
      <c r="C273" s="7"/>
      <c r="D273" s="8"/>
      <c r="E273" s="16"/>
      <c r="F273" s="16"/>
      <c r="G273" s="16"/>
    </row>
    <row r="274" spans="3:7" x14ac:dyDescent="0.25">
      <c r="C274" s="7"/>
      <c r="D274" s="8"/>
      <c r="E274" s="16"/>
      <c r="F274" s="16"/>
      <c r="G274" s="16"/>
    </row>
    <row r="275" spans="3:7" x14ac:dyDescent="0.25">
      <c r="C275" s="7"/>
      <c r="D275" s="8"/>
      <c r="E275" s="16"/>
      <c r="F275" s="16"/>
      <c r="G275" s="16"/>
    </row>
    <row r="276" spans="3:7" x14ac:dyDescent="0.25">
      <c r="C276" s="7"/>
      <c r="D276" s="8"/>
      <c r="E276" s="16"/>
      <c r="F276" s="16"/>
      <c r="G276" s="16"/>
    </row>
    <row r="277" spans="3:7" x14ac:dyDescent="0.25">
      <c r="C277" s="7"/>
      <c r="D277" s="8"/>
      <c r="E277" s="16"/>
      <c r="F277" s="16"/>
      <c r="G277" s="16"/>
    </row>
    <row r="278" spans="3:7" x14ac:dyDescent="0.25">
      <c r="C278" s="7"/>
      <c r="D278" s="8"/>
      <c r="E278" s="16"/>
      <c r="F278" s="16"/>
      <c r="G278" s="16"/>
    </row>
    <row r="279" spans="3:7" x14ac:dyDescent="0.25">
      <c r="C279" s="7"/>
      <c r="D279" s="8"/>
      <c r="E279" s="16"/>
      <c r="F279" s="16"/>
      <c r="G279" s="16"/>
    </row>
    <row r="280" spans="3:7" x14ac:dyDescent="0.25">
      <c r="C280" s="7"/>
      <c r="D280" s="8"/>
      <c r="E280" s="16"/>
      <c r="F280" s="16"/>
      <c r="G280" s="16"/>
    </row>
    <row r="281" spans="3:7" x14ac:dyDescent="0.25">
      <c r="C281" s="7"/>
      <c r="D281" s="8"/>
      <c r="E281" s="16"/>
      <c r="F281" s="16"/>
      <c r="G281" s="16"/>
    </row>
    <row r="282" spans="3:7" x14ac:dyDescent="0.25">
      <c r="C282" s="7"/>
      <c r="D282" s="8"/>
      <c r="E282" s="16"/>
      <c r="F282" s="16"/>
      <c r="G282" s="16"/>
    </row>
    <row r="283" spans="3:7" x14ac:dyDescent="0.25">
      <c r="C283" s="7"/>
      <c r="D283" s="8"/>
      <c r="E283" s="16"/>
      <c r="F283" s="16"/>
      <c r="G283" s="16"/>
    </row>
    <row r="284" spans="3:7" x14ac:dyDescent="0.25">
      <c r="C284" s="7"/>
      <c r="D284" s="8"/>
      <c r="E284" s="16"/>
      <c r="F284" s="16"/>
      <c r="G284" s="16"/>
    </row>
    <row r="285" spans="3:7" x14ac:dyDescent="0.25">
      <c r="C285" s="7"/>
      <c r="D285" s="8"/>
      <c r="E285" s="16"/>
      <c r="F285" s="16"/>
      <c r="G285" s="16"/>
    </row>
    <row r="286" spans="3:7" x14ac:dyDescent="0.25">
      <c r="C286" s="7"/>
      <c r="D286" s="8"/>
      <c r="E286" s="16"/>
      <c r="F286" s="16"/>
      <c r="G286" s="16"/>
    </row>
    <row r="287" spans="3:7" x14ac:dyDescent="0.25">
      <c r="C287" s="7"/>
      <c r="D287" s="8"/>
      <c r="E287" s="16"/>
      <c r="F287" s="16"/>
      <c r="G287" s="16"/>
    </row>
    <row r="288" spans="3:7" x14ac:dyDescent="0.25">
      <c r="C288" s="7"/>
      <c r="D288" s="8"/>
      <c r="E288" s="16"/>
      <c r="F288" s="16"/>
      <c r="G288" s="16"/>
    </row>
    <row r="289" spans="3:7" x14ac:dyDescent="0.25">
      <c r="C289" s="7"/>
      <c r="D289" s="8"/>
      <c r="E289" s="16"/>
      <c r="F289" s="16"/>
      <c r="G289" s="16"/>
    </row>
    <row r="290" spans="3:7" x14ac:dyDescent="0.25">
      <c r="C290" s="7"/>
      <c r="D290" s="8"/>
      <c r="E290" s="16"/>
      <c r="F290" s="16"/>
      <c r="G290" s="16"/>
    </row>
    <row r="291" spans="3:7" x14ac:dyDescent="0.25">
      <c r="C291" s="7"/>
      <c r="D291" s="8"/>
      <c r="E291" s="16"/>
      <c r="F291" s="16"/>
      <c r="G291" s="16"/>
    </row>
    <row r="292" spans="3:7" x14ac:dyDescent="0.25">
      <c r="C292" s="7"/>
      <c r="D292" s="8"/>
      <c r="E292" s="16"/>
      <c r="F292" s="16"/>
      <c r="G292" s="16"/>
    </row>
    <row r="293" spans="3:7" x14ac:dyDescent="0.25">
      <c r="C293" s="7"/>
      <c r="D293" s="8"/>
      <c r="E293" s="16"/>
      <c r="F293" s="16"/>
      <c r="G293" s="16"/>
    </row>
    <row r="294" spans="3:7" x14ac:dyDescent="0.25">
      <c r="C294" s="7"/>
      <c r="D294" s="8"/>
      <c r="E294" s="16"/>
      <c r="F294" s="16"/>
      <c r="G294" s="16"/>
    </row>
    <row r="295" spans="3:7" x14ac:dyDescent="0.25">
      <c r="C295" s="7"/>
      <c r="D295" s="8"/>
      <c r="E295" s="16"/>
      <c r="F295" s="16"/>
      <c r="G295" s="16"/>
    </row>
    <row r="296" spans="3:7" x14ac:dyDescent="0.25">
      <c r="C296" s="7"/>
      <c r="D296" s="8"/>
      <c r="E296" s="16"/>
      <c r="F296" s="16"/>
      <c r="G296" s="16"/>
    </row>
    <row r="297" spans="3:7" x14ac:dyDescent="0.25">
      <c r="C297" s="7"/>
      <c r="D297" s="8"/>
      <c r="E297" s="16"/>
      <c r="F297" s="16"/>
      <c r="G297" s="16"/>
    </row>
    <row r="298" spans="3:7" x14ac:dyDescent="0.25">
      <c r="C298" s="7"/>
      <c r="D298" s="8"/>
      <c r="E298" s="16"/>
      <c r="F298" s="16"/>
      <c r="G298" s="16"/>
    </row>
    <row r="299" spans="3:7" x14ac:dyDescent="0.25">
      <c r="C299" s="7"/>
      <c r="D299" s="8"/>
      <c r="E299" s="16"/>
      <c r="F299" s="16"/>
      <c r="G299" s="16"/>
    </row>
    <row r="300" spans="3:7" x14ac:dyDescent="0.25">
      <c r="C300" s="7"/>
      <c r="D300" s="8"/>
      <c r="E300" s="16"/>
      <c r="F300" s="16"/>
      <c r="G300" s="16"/>
    </row>
    <row r="301" spans="3:7" x14ac:dyDescent="0.25">
      <c r="C301" s="7"/>
      <c r="D301" s="8"/>
      <c r="E301" s="16"/>
      <c r="F301" s="16"/>
      <c r="G301" s="16"/>
    </row>
    <row r="302" spans="3:7" x14ac:dyDescent="0.25">
      <c r="C302" s="7"/>
      <c r="D302" s="8"/>
      <c r="E302" s="16"/>
      <c r="F302" s="16"/>
      <c r="G302" s="16"/>
    </row>
    <row r="303" spans="3:7" x14ac:dyDescent="0.25">
      <c r="C303" s="7"/>
      <c r="D303" s="8"/>
      <c r="E303" s="16"/>
      <c r="F303" s="16"/>
      <c r="G303" s="16"/>
    </row>
    <row r="304" spans="3:7" x14ac:dyDescent="0.25">
      <c r="C304" s="7"/>
      <c r="D304" s="8"/>
      <c r="E304" s="16"/>
      <c r="F304" s="16"/>
      <c r="G304" s="16"/>
    </row>
    <row r="305" spans="3:7" x14ac:dyDescent="0.25">
      <c r="C305" s="7"/>
      <c r="D305" s="8"/>
      <c r="E305" s="16"/>
      <c r="F305" s="16"/>
      <c r="G305" s="16"/>
    </row>
    <row r="306" spans="3:7" x14ac:dyDescent="0.25">
      <c r="C306" s="7"/>
      <c r="D306" s="8"/>
      <c r="E306" s="16"/>
      <c r="F306" s="16"/>
      <c r="G306" s="16"/>
    </row>
    <row r="307" spans="3:7" x14ac:dyDescent="0.25">
      <c r="C307" s="7"/>
      <c r="D307" s="8"/>
      <c r="E307" s="16"/>
      <c r="F307" s="16"/>
      <c r="G307" s="16"/>
    </row>
    <row r="308" spans="3:7" x14ac:dyDescent="0.25">
      <c r="C308" s="7"/>
      <c r="D308" s="8"/>
      <c r="E308" s="16"/>
      <c r="F308" s="16"/>
      <c r="G308" s="16"/>
    </row>
    <row r="309" spans="3:7" x14ac:dyDescent="0.25">
      <c r="C309" s="7"/>
      <c r="D309" s="8"/>
      <c r="E309" s="16"/>
      <c r="F309" s="16"/>
      <c r="G309" s="16"/>
    </row>
    <row r="310" spans="3:7" x14ac:dyDescent="0.25">
      <c r="C310" s="7"/>
      <c r="D310" s="8"/>
      <c r="E310" s="16"/>
      <c r="F310" s="16"/>
      <c r="G310" s="16"/>
    </row>
    <row r="311" spans="3:7" x14ac:dyDescent="0.25">
      <c r="C311" s="7"/>
      <c r="D311" s="8"/>
      <c r="E311" s="16"/>
      <c r="F311" s="16"/>
      <c r="G311" s="16"/>
    </row>
    <row r="312" spans="3:7" x14ac:dyDescent="0.25">
      <c r="C312" s="7"/>
      <c r="D312" s="8"/>
      <c r="E312" s="16"/>
      <c r="F312" s="16"/>
      <c r="G312" s="16"/>
    </row>
    <row r="313" spans="3:7" x14ac:dyDescent="0.25">
      <c r="C313" s="7"/>
      <c r="D313" s="8"/>
      <c r="E313" s="16"/>
      <c r="F313" s="16"/>
      <c r="G313" s="16"/>
    </row>
    <row r="314" spans="3:7" x14ac:dyDescent="0.25">
      <c r="C314" s="7"/>
      <c r="D314" s="8"/>
      <c r="E314" s="16"/>
      <c r="F314" s="16"/>
      <c r="G314" s="16"/>
    </row>
    <row r="315" spans="3:7" x14ac:dyDescent="0.25">
      <c r="C315" s="7"/>
      <c r="D315" s="8"/>
      <c r="E315" s="16"/>
      <c r="F315" s="16"/>
      <c r="G315" s="16"/>
    </row>
    <row r="316" spans="3:7" x14ac:dyDescent="0.25">
      <c r="C316" s="7"/>
      <c r="D316" s="8"/>
      <c r="E316" s="16"/>
      <c r="F316" s="16"/>
      <c r="G316" s="16"/>
    </row>
    <row r="317" spans="3:7" x14ac:dyDescent="0.25">
      <c r="C317" s="7"/>
      <c r="D317" s="8"/>
      <c r="E317" s="16"/>
      <c r="F317" s="16"/>
      <c r="G317" s="16"/>
    </row>
    <row r="318" spans="3:7" x14ac:dyDescent="0.25">
      <c r="C318" s="7"/>
      <c r="D318" s="8"/>
      <c r="E318" s="16"/>
      <c r="F318" s="16"/>
      <c r="G318" s="16"/>
    </row>
    <row r="319" spans="3:7" x14ac:dyDescent="0.25">
      <c r="C319" s="7"/>
      <c r="D319" s="8"/>
      <c r="E319" s="16"/>
      <c r="F319" s="16"/>
      <c r="G319" s="16"/>
    </row>
    <row r="320" spans="3:7" x14ac:dyDescent="0.25">
      <c r="C320" s="7"/>
      <c r="D320" s="8"/>
      <c r="E320" s="16"/>
      <c r="F320" s="16"/>
      <c r="G320" s="16"/>
    </row>
    <row r="321" spans="3:7" x14ac:dyDescent="0.25">
      <c r="C321" s="7"/>
      <c r="D321" s="8"/>
      <c r="E321" s="16"/>
      <c r="F321" s="16"/>
      <c r="G321" s="16"/>
    </row>
    <row r="322" spans="3:7" x14ac:dyDescent="0.25">
      <c r="C322" s="7"/>
      <c r="D322" s="8"/>
      <c r="E322" s="16"/>
      <c r="F322" s="16"/>
      <c r="G322" s="16"/>
    </row>
    <row r="323" spans="3:7" x14ac:dyDescent="0.25">
      <c r="C323" s="7"/>
      <c r="D323" s="8"/>
      <c r="E323" s="16"/>
      <c r="F323" s="16"/>
      <c r="G323" s="16"/>
    </row>
    <row r="324" spans="3:7" x14ac:dyDescent="0.25">
      <c r="C324" s="7"/>
      <c r="D324" s="8"/>
      <c r="E324" s="16"/>
      <c r="F324" s="16"/>
      <c r="G324" s="16"/>
    </row>
    <row r="325" spans="3:7" x14ac:dyDescent="0.25">
      <c r="C325" s="7"/>
      <c r="D325" s="8"/>
      <c r="E325" s="16"/>
      <c r="F325" s="16"/>
      <c r="G325" s="16"/>
    </row>
    <row r="326" spans="3:7" x14ac:dyDescent="0.25">
      <c r="C326" s="7"/>
      <c r="D326" s="8"/>
      <c r="E326" s="16"/>
      <c r="F326" s="16"/>
      <c r="G326" s="16"/>
    </row>
    <row r="327" spans="3:7" x14ac:dyDescent="0.25">
      <c r="C327" s="7"/>
      <c r="D327" s="8"/>
      <c r="E327" s="16"/>
      <c r="F327" s="16"/>
      <c r="G327" s="16"/>
    </row>
    <row r="328" spans="3:7" x14ac:dyDescent="0.25">
      <c r="C328" s="7"/>
      <c r="D328" s="8"/>
      <c r="E328" s="16"/>
      <c r="F328" s="16"/>
      <c r="G328" s="16"/>
    </row>
    <row r="329" spans="3:7" x14ac:dyDescent="0.25">
      <c r="C329" s="7"/>
      <c r="D329" s="8"/>
      <c r="E329" s="16"/>
      <c r="F329" s="16"/>
      <c r="G329" s="16"/>
    </row>
    <row r="330" spans="3:7" x14ac:dyDescent="0.25">
      <c r="C330" s="7"/>
      <c r="D330" s="8"/>
      <c r="E330" s="16"/>
      <c r="F330" s="16"/>
      <c r="G330" s="16"/>
    </row>
    <row r="331" spans="3:7" x14ac:dyDescent="0.25">
      <c r="C331" s="7"/>
      <c r="D331" s="8"/>
      <c r="E331" s="16"/>
      <c r="F331" s="16"/>
      <c r="G331" s="16"/>
    </row>
    <row r="332" spans="3:7" x14ac:dyDescent="0.25">
      <c r="C332" s="7"/>
      <c r="D332" s="8"/>
      <c r="E332" s="16"/>
      <c r="F332" s="16"/>
      <c r="G332" s="16"/>
    </row>
    <row r="333" spans="3:7" x14ac:dyDescent="0.25">
      <c r="C333" s="7"/>
      <c r="D333" s="8"/>
      <c r="E333" s="16"/>
      <c r="F333" s="16"/>
      <c r="G333" s="16"/>
    </row>
    <row r="334" spans="3:7" x14ac:dyDescent="0.25">
      <c r="C334" s="7"/>
      <c r="D334" s="8"/>
      <c r="E334" s="16"/>
      <c r="F334" s="16"/>
      <c r="G334" s="16"/>
    </row>
    <row r="335" spans="3:7" x14ac:dyDescent="0.25">
      <c r="C335" s="7"/>
      <c r="D335" s="8"/>
      <c r="E335" s="16"/>
      <c r="F335" s="16"/>
      <c r="G335" s="16"/>
    </row>
    <row r="336" spans="3:7" x14ac:dyDescent="0.25">
      <c r="C336" s="7"/>
      <c r="D336" s="8"/>
      <c r="E336" s="16"/>
      <c r="F336" s="16"/>
      <c r="G336" s="16"/>
    </row>
    <row r="337" spans="3:7" x14ac:dyDescent="0.25">
      <c r="C337" s="7"/>
      <c r="D337" s="8"/>
      <c r="E337" s="16"/>
      <c r="F337" s="16"/>
      <c r="G337" s="16"/>
    </row>
    <row r="338" spans="3:7" x14ac:dyDescent="0.25">
      <c r="C338" s="7"/>
      <c r="D338" s="8"/>
      <c r="E338" s="16"/>
      <c r="F338" s="16"/>
      <c r="G338" s="16"/>
    </row>
    <row r="339" spans="3:7" x14ac:dyDescent="0.25">
      <c r="C339" s="7"/>
      <c r="D339" s="8"/>
      <c r="E339" s="16"/>
      <c r="F339" s="16"/>
      <c r="G339" s="16"/>
    </row>
    <row r="340" spans="3:7" x14ac:dyDescent="0.25">
      <c r="C340" s="7"/>
      <c r="D340" s="8"/>
      <c r="E340" s="16"/>
      <c r="F340" s="16"/>
      <c r="G340" s="16"/>
    </row>
    <row r="341" spans="3:7" x14ac:dyDescent="0.25">
      <c r="C341" s="7"/>
      <c r="D341" s="8"/>
      <c r="E341" s="16"/>
      <c r="F341" s="16"/>
      <c r="G341" s="16"/>
    </row>
    <row r="342" spans="3:7" x14ac:dyDescent="0.25">
      <c r="C342" s="7"/>
      <c r="D342" s="8"/>
      <c r="E342" s="16"/>
      <c r="F342" s="16"/>
      <c r="G342" s="16"/>
    </row>
    <row r="343" spans="3:7" x14ac:dyDescent="0.25">
      <c r="C343" s="7"/>
      <c r="D343" s="8"/>
      <c r="E343" s="16"/>
      <c r="F343" s="16"/>
      <c r="G343" s="16"/>
    </row>
    <row r="344" spans="3:7" x14ac:dyDescent="0.25">
      <c r="C344" s="7"/>
      <c r="D344" s="8"/>
      <c r="E344" s="16"/>
      <c r="F344" s="16"/>
      <c r="G344" s="16"/>
    </row>
    <row r="345" spans="3:7" x14ac:dyDescent="0.25">
      <c r="C345" s="7"/>
      <c r="D345" s="8"/>
      <c r="E345" s="16"/>
      <c r="F345" s="16"/>
      <c r="G345" s="16"/>
    </row>
    <row r="346" spans="3:7" x14ac:dyDescent="0.25">
      <c r="C346" s="7"/>
      <c r="D346" s="8"/>
      <c r="E346" s="16"/>
      <c r="F346" s="16"/>
      <c r="G346" s="16"/>
    </row>
    <row r="347" spans="3:7" x14ac:dyDescent="0.25">
      <c r="C347" s="7"/>
      <c r="D347" s="8"/>
      <c r="E347" s="16"/>
      <c r="F347" s="16"/>
      <c r="G347" s="16"/>
    </row>
    <row r="348" spans="3:7" x14ac:dyDescent="0.25">
      <c r="C348" s="7"/>
      <c r="D348" s="8"/>
      <c r="E348" s="16"/>
      <c r="F348" s="16"/>
      <c r="G348" s="16"/>
    </row>
    <row r="349" spans="3:7" x14ac:dyDescent="0.25">
      <c r="C349" s="7"/>
      <c r="D349" s="8"/>
      <c r="E349" s="16"/>
      <c r="F349" s="16"/>
      <c r="G349" s="16"/>
    </row>
    <row r="350" spans="3:7" x14ac:dyDescent="0.25">
      <c r="C350" s="7"/>
      <c r="D350" s="8"/>
      <c r="E350" s="16"/>
      <c r="F350" s="16"/>
      <c r="G350" s="16"/>
    </row>
    <row r="351" spans="3:7" x14ac:dyDescent="0.25">
      <c r="C351" s="7"/>
      <c r="D351" s="8"/>
      <c r="E351" s="16"/>
      <c r="F351" s="16"/>
      <c r="G351" s="16"/>
    </row>
    <row r="352" spans="3:7" x14ac:dyDescent="0.25">
      <c r="C352" s="7"/>
      <c r="D352" s="8"/>
      <c r="E352" s="16"/>
      <c r="F352" s="16"/>
      <c r="G352" s="16"/>
    </row>
    <row r="353" spans="3:7" x14ac:dyDescent="0.25">
      <c r="C353" s="7"/>
      <c r="D353" s="8"/>
      <c r="E353" s="16"/>
      <c r="F353" s="16"/>
      <c r="G353" s="16"/>
    </row>
    <row r="354" spans="3:7" x14ac:dyDescent="0.25">
      <c r="C354" s="7"/>
      <c r="D354" s="8"/>
      <c r="E354" s="16"/>
      <c r="F354" s="16"/>
      <c r="G354" s="16"/>
    </row>
    <row r="355" spans="3:7" x14ac:dyDescent="0.25">
      <c r="C355" s="7"/>
      <c r="D355" s="8"/>
      <c r="E355" s="16"/>
      <c r="F355" s="16"/>
      <c r="G355" s="16"/>
    </row>
    <row r="356" spans="3:7" x14ac:dyDescent="0.25">
      <c r="C356" s="7"/>
      <c r="D356" s="8"/>
      <c r="E356" s="16"/>
      <c r="F356" s="16"/>
      <c r="G356" s="16"/>
    </row>
    <row r="357" spans="3:7" x14ac:dyDescent="0.25">
      <c r="C357" s="7"/>
      <c r="D357" s="8"/>
      <c r="E357" s="16"/>
      <c r="F357" s="16"/>
      <c r="G357" s="16"/>
    </row>
    <row r="358" spans="3:7" x14ac:dyDescent="0.25">
      <c r="C358" s="7"/>
      <c r="D358" s="8"/>
      <c r="E358" s="16"/>
      <c r="F358" s="16"/>
      <c r="G358" s="16"/>
    </row>
    <row r="359" spans="3:7" x14ac:dyDescent="0.25">
      <c r="C359" s="7"/>
      <c r="D359" s="8"/>
      <c r="E359" s="16"/>
      <c r="F359" s="16"/>
      <c r="G359" s="16"/>
    </row>
    <row r="360" spans="3:7" x14ac:dyDescent="0.25">
      <c r="C360" s="7"/>
      <c r="D360" s="8"/>
      <c r="E360" s="16"/>
      <c r="F360" s="16"/>
      <c r="G360" s="16"/>
    </row>
    <row r="361" spans="3:7" x14ac:dyDescent="0.25">
      <c r="C361" s="7"/>
      <c r="D361" s="8"/>
      <c r="E361" s="16"/>
      <c r="F361" s="16"/>
      <c r="G361" s="16"/>
    </row>
    <row r="362" spans="3:7" x14ac:dyDescent="0.25">
      <c r="C362" s="7"/>
      <c r="D362" s="8"/>
      <c r="E362" s="16"/>
      <c r="F362" s="16"/>
      <c r="G362" s="16"/>
    </row>
    <row r="363" spans="3:7" x14ac:dyDescent="0.25">
      <c r="C363" s="7"/>
      <c r="D363" s="8"/>
      <c r="E363" s="16"/>
      <c r="F363" s="16"/>
      <c r="G363" s="16"/>
    </row>
    <row r="364" spans="3:7" x14ac:dyDescent="0.25">
      <c r="C364" s="7"/>
      <c r="D364" s="8"/>
      <c r="E364" s="16"/>
      <c r="F364" s="16"/>
      <c r="G364" s="16"/>
    </row>
    <row r="365" spans="3:7" x14ac:dyDescent="0.25">
      <c r="C365" s="7"/>
      <c r="D365" s="8"/>
      <c r="E365" s="16"/>
      <c r="F365" s="16"/>
      <c r="G365" s="16"/>
    </row>
    <row r="366" spans="3:7" x14ac:dyDescent="0.25">
      <c r="C366" s="7"/>
      <c r="D366" s="8"/>
      <c r="E366" s="16"/>
      <c r="F366" s="16"/>
      <c r="G366" s="16"/>
    </row>
    <row r="367" spans="3:7" x14ac:dyDescent="0.25">
      <c r="C367" s="7"/>
      <c r="D367" s="8"/>
      <c r="E367" s="16"/>
      <c r="F367" s="16"/>
      <c r="G367" s="16"/>
    </row>
    <row r="368" spans="3:7" x14ac:dyDescent="0.25">
      <c r="C368" s="7"/>
      <c r="D368" s="8"/>
      <c r="E368" s="16"/>
      <c r="F368" s="16"/>
      <c r="G368" s="16"/>
    </row>
    <row r="369" spans="3:7" x14ac:dyDescent="0.25">
      <c r="C369" s="7"/>
      <c r="D369" s="8"/>
      <c r="E369" s="16"/>
      <c r="F369" s="16"/>
      <c r="G369" s="16"/>
    </row>
    <row r="370" spans="3:7" x14ac:dyDescent="0.25">
      <c r="C370" s="7"/>
      <c r="D370" s="8"/>
      <c r="E370" s="16"/>
      <c r="F370" s="16"/>
      <c r="G370" s="16"/>
    </row>
    <row r="371" spans="3:7" x14ac:dyDescent="0.25">
      <c r="C371" s="7"/>
      <c r="D371" s="8"/>
      <c r="E371" s="16"/>
      <c r="F371" s="16"/>
      <c r="G371" s="16"/>
    </row>
    <row r="372" spans="3:7" x14ac:dyDescent="0.25">
      <c r="C372" s="7"/>
      <c r="D372" s="8"/>
      <c r="E372" s="16"/>
      <c r="F372" s="16"/>
      <c r="G372" s="16"/>
    </row>
    <row r="373" spans="3:7" x14ac:dyDescent="0.25">
      <c r="C373" s="7"/>
      <c r="D373" s="8"/>
      <c r="E373" s="16"/>
      <c r="F373" s="16"/>
      <c r="G373" s="16"/>
    </row>
    <row r="374" spans="3:7" x14ac:dyDescent="0.25">
      <c r="C374" s="7"/>
      <c r="D374" s="8"/>
      <c r="E374" s="16"/>
      <c r="F374" s="16"/>
      <c r="G374" s="16"/>
    </row>
    <row r="375" spans="3:7" x14ac:dyDescent="0.25">
      <c r="C375" s="7"/>
      <c r="D375" s="8"/>
      <c r="E375" s="16"/>
      <c r="F375" s="16"/>
      <c r="G375" s="16"/>
    </row>
    <row r="376" spans="3:7" x14ac:dyDescent="0.25">
      <c r="C376" s="7"/>
      <c r="D376" s="8"/>
      <c r="E376" s="16"/>
      <c r="F376" s="16"/>
      <c r="G376" s="16"/>
    </row>
    <row r="377" spans="3:7" x14ac:dyDescent="0.25">
      <c r="C377" s="7"/>
      <c r="D377" s="8"/>
      <c r="E377" s="16"/>
      <c r="F377" s="16"/>
      <c r="G377" s="16"/>
    </row>
    <row r="378" spans="3:7" x14ac:dyDescent="0.25">
      <c r="C378" s="7"/>
      <c r="D378" s="8"/>
      <c r="E378" s="16"/>
      <c r="F378" s="16"/>
      <c r="G378" s="16"/>
    </row>
    <row r="379" spans="3:7" x14ac:dyDescent="0.25">
      <c r="C379" s="7"/>
      <c r="D379" s="8"/>
      <c r="E379" s="16"/>
      <c r="F379" s="16"/>
      <c r="G379" s="16"/>
    </row>
    <row r="380" spans="3:7" x14ac:dyDescent="0.25">
      <c r="C380" s="7"/>
      <c r="D380" s="8"/>
      <c r="E380" s="16"/>
      <c r="F380" s="16"/>
      <c r="G380" s="16"/>
    </row>
    <row r="381" spans="3:7" x14ac:dyDescent="0.25">
      <c r="C381" s="7"/>
      <c r="D381" s="8"/>
      <c r="E381" s="16"/>
      <c r="F381" s="16"/>
      <c r="G381" s="16"/>
    </row>
    <row r="382" spans="3:7" x14ac:dyDescent="0.25">
      <c r="C382" s="7"/>
      <c r="D382" s="8"/>
      <c r="E382" s="16"/>
      <c r="F382" s="16"/>
      <c r="G382" s="16"/>
    </row>
    <row r="383" spans="3:7" x14ac:dyDescent="0.25">
      <c r="C383" s="7"/>
      <c r="D383" s="8"/>
      <c r="E383" s="16"/>
      <c r="F383" s="16"/>
      <c r="G383" s="16"/>
    </row>
    <row r="384" spans="3:7" x14ac:dyDescent="0.25">
      <c r="C384" s="7"/>
      <c r="D384" s="8"/>
      <c r="E384" s="16"/>
      <c r="F384" s="16"/>
      <c r="G384" s="16"/>
    </row>
    <row r="385" spans="3:7" x14ac:dyDescent="0.25">
      <c r="C385" s="7"/>
      <c r="D385" s="8"/>
      <c r="E385" s="16"/>
      <c r="F385" s="16"/>
      <c r="G385" s="16"/>
    </row>
    <row r="386" spans="3:7" x14ac:dyDescent="0.25">
      <c r="C386" s="7"/>
      <c r="D386" s="8"/>
      <c r="E386" s="16"/>
      <c r="F386" s="16"/>
      <c r="G386" s="16"/>
    </row>
    <row r="387" spans="3:7" x14ac:dyDescent="0.25">
      <c r="C387" s="7"/>
      <c r="D387" s="8"/>
      <c r="E387" s="16"/>
      <c r="F387" s="16"/>
      <c r="G387" s="16"/>
    </row>
    <row r="388" spans="3:7" x14ac:dyDescent="0.25">
      <c r="C388" s="7"/>
      <c r="D388" s="8"/>
      <c r="E388" s="16"/>
      <c r="F388" s="16"/>
      <c r="G388" s="16"/>
    </row>
    <row r="389" spans="3:7" x14ac:dyDescent="0.25">
      <c r="C389" s="7"/>
      <c r="D389" s="8"/>
      <c r="E389" s="16"/>
      <c r="F389" s="16"/>
      <c r="G389" s="16"/>
    </row>
    <row r="390" spans="3:7" x14ac:dyDescent="0.25">
      <c r="C390" s="7"/>
      <c r="D390" s="8"/>
      <c r="E390" s="16"/>
      <c r="F390" s="16"/>
      <c r="G390" s="16"/>
    </row>
    <row r="391" spans="3:7" x14ac:dyDescent="0.25">
      <c r="C391" s="7"/>
      <c r="D391" s="8"/>
      <c r="E391" s="16"/>
      <c r="F391" s="16"/>
      <c r="G391" s="16"/>
    </row>
    <row r="392" spans="3:7" x14ac:dyDescent="0.25">
      <c r="C392" s="7"/>
      <c r="D392" s="8"/>
      <c r="E392" s="16"/>
      <c r="F392" s="16"/>
      <c r="G392" s="16"/>
    </row>
    <row r="393" spans="3:7" x14ac:dyDescent="0.25">
      <c r="C393" s="7"/>
      <c r="D393" s="8"/>
      <c r="E393" s="16"/>
      <c r="F393" s="16"/>
      <c r="G393" s="16"/>
    </row>
    <row r="394" spans="3:7" x14ac:dyDescent="0.25">
      <c r="C394" s="7"/>
      <c r="D394" s="8"/>
      <c r="E394" s="16"/>
      <c r="F394" s="16"/>
      <c r="G394" s="16"/>
    </row>
    <row r="395" spans="3:7" x14ac:dyDescent="0.25">
      <c r="C395" s="7"/>
      <c r="D395" s="8"/>
      <c r="E395" s="16"/>
      <c r="F395" s="16"/>
      <c r="G395" s="16"/>
    </row>
    <row r="396" spans="3:7" x14ac:dyDescent="0.25">
      <c r="C396" s="7"/>
      <c r="D396" s="8"/>
      <c r="E396" s="16"/>
      <c r="F396" s="16"/>
      <c r="G396" s="16"/>
    </row>
    <row r="397" spans="3:7" x14ac:dyDescent="0.25">
      <c r="C397" s="7"/>
      <c r="D397" s="8"/>
      <c r="E397" s="16"/>
      <c r="F397" s="16"/>
      <c r="G397" s="16"/>
    </row>
    <row r="398" spans="3:7" x14ac:dyDescent="0.25">
      <c r="C398" s="7"/>
      <c r="D398" s="8"/>
      <c r="E398" s="16"/>
      <c r="F398" s="16"/>
      <c r="G398" s="16"/>
    </row>
    <row r="399" spans="3:7" x14ac:dyDescent="0.25">
      <c r="C399" s="7"/>
      <c r="D399" s="8"/>
      <c r="E399" s="16"/>
      <c r="F399" s="16"/>
      <c r="G399" s="16"/>
    </row>
    <row r="400" spans="3:7" x14ac:dyDescent="0.25">
      <c r="C400" s="7"/>
      <c r="D400" s="8"/>
      <c r="E400" s="16"/>
      <c r="F400" s="16"/>
      <c r="G400" s="16"/>
    </row>
    <row r="401" spans="3:7" x14ac:dyDescent="0.25">
      <c r="C401" s="7"/>
      <c r="D401" s="8"/>
      <c r="E401" s="16"/>
      <c r="F401" s="16"/>
      <c r="G401" s="16"/>
    </row>
    <row r="402" spans="3:7" x14ac:dyDescent="0.25">
      <c r="C402" s="7"/>
      <c r="D402" s="8"/>
      <c r="E402" s="16"/>
      <c r="F402" s="16"/>
      <c r="G402" s="16"/>
    </row>
    <row r="403" spans="3:7" x14ac:dyDescent="0.25">
      <c r="C403" s="7"/>
      <c r="D403" s="8"/>
      <c r="E403" s="16"/>
      <c r="F403" s="16"/>
      <c r="G403" s="16"/>
    </row>
    <row r="404" spans="3:7" x14ac:dyDescent="0.25">
      <c r="C404" s="7"/>
      <c r="D404" s="8"/>
      <c r="E404" s="16"/>
      <c r="F404" s="16"/>
      <c r="G404" s="16"/>
    </row>
    <row r="405" spans="3:7" x14ac:dyDescent="0.25">
      <c r="C405" s="7"/>
      <c r="D405" s="8"/>
      <c r="E405" s="16"/>
      <c r="F405" s="16"/>
      <c r="G405" s="16"/>
    </row>
    <row r="406" spans="3:7" x14ac:dyDescent="0.25">
      <c r="C406" s="7"/>
      <c r="D406" s="8"/>
      <c r="E406" s="16"/>
      <c r="F406" s="16"/>
      <c r="G406" s="16"/>
    </row>
    <row r="407" spans="3:7" x14ac:dyDescent="0.25">
      <c r="C407" s="7"/>
      <c r="D407" s="8"/>
      <c r="E407" s="16"/>
      <c r="F407" s="16"/>
      <c r="G407" s="16"/>
    </row>
    <row r="408" spans="3:7" x14ac:dyDescent="0.25">
      <c r="C408" s="7"/>
      <c r="D408" s="8"/>
      <c r="E408" s="16"/>
      <c r="F408" s="16"/>
      <c r="G408" s="16"/>
    </row>
    <row r="409" spans="3:7" x14ac:dyDescent="0.25">
      <c r="C409" s="7"/>
      <c r="D409" s="8"/>
      <c r="E409" s="16"/>
      <c r="F409" s="16"/>
      <c r="G409" s="16"/>
    </row>
    <row r="410" spans="3:7" x14ac:dyDescent="0.25">
      <c r="C410" s="7"/>
      <c r="D410" s="8"/>
      <c r="E410" s="16"/>
      <c r="F410" s="16"/>
      <c r="G410" s="16"/>
    </row>
    <row r="411" spans="3:7" x14ac:dyDescent="0.25">
      <c r="C411" s="7"/>
      <c r="D411" s="8"/>
      <c r="E411" s="16"/>
      <c r="F411" s="16"/>
      <c r="G411" s="16"/>
    </row>
    <row r="412" spans="3:7" x14ac:dyDescent="0.25">
      <c r="C412" s="7"/>
      <c r="D412" s="8"/>
      <c r="E412" s="16"/>
      <c r="F412" s="16"/>
      <c r="G412" s="16"/>
    </row>
    <row r="413" spans="3:7" x14ac:dyDescent="0.25">
      <c r="C413" s="7"/>
      <c r="D413" s="8"/>
      <c r="E413" s="16"/>
      <c r="F413" s="16"/>
      <c r="G413" s="16"/>
    </row>
    <row r="414" spans="3:7" x14ac:dyDescent="0.25">
      <c r="C414" s="7"/>
      <c r="D414" s="8"/>
      <c r="E414" s="16"/>
      <c r="F414" s="16"/>
      <c r="G414" s="16"/>
    </row>
    <row r="415" spans="3:7" x14ac:dyDescent="0.25">
      <c r="C415" s="7"/>
      <c r="D415" s="8"/>
      <c r="E415" s="16"/>
      <c r="F415" s="16"/>
      <c r="G415" s="16"/>
    </row>
    <row r="416" spans="3:7" x14ac:dyDescent="0.25">
      <c r="C416" s="7"/>
      <c r="D416" s="8"/>
      <c r="E416" s="16"/>
      <c r="F416" s="16"/>
      <c r="G416" s="16"/>
    </row>
    <row r="417" spans="3:7" x14ac:dyDescent="0.25">
      <c r="C417" s="7"/>
      <c r="D417" s="8"/>
      <c r="E417" s="16"/>
      <c r="F417" s="16"/>
      <c r="G417" s="16"/>
    </row>
    <row r="418" spans="3:7" x14ac:dyDescent="0.25">
      <c r="C418" s="7"/>
      <c r="D418" s="8"/>
      <c r="E418" s="16"/>
      <c r="F418" s="16"/>
      <c r="G418" s="16"/>
    </row>
    <row r="419" spans="3:7" x14ac:dyDescent="0.25">
      <c r="C419" s="7"/>
      <c r="D419" s="8"/>
      <c r="E419" s="16"/>
      <c r="F419" s="16"/>
      <c r="G419" s="16"/>
    </row>
    <row r="420" spans="3:7" x14ac:dyDescent="0.25">
      <c r="C420" s="7"/>
      <c r="D420" s="8"/>
      <c r="E420" s="16"/>
      <c r="F420" s="16"/>
      <c r="G420" s="16"/>
    </row>
    <row r="421" spans="3:7" x14ac:dyDescent="0.25">
      <c r="C421" s="7"/>
      <c r="D421" s="8"/>
      <c r="E421" s="16"/>
      <c r="F421" s="16"/>
      <c r="G421" s="16"/>
    </row>
    <row r="422" spans="3:7" x14ac:dyDescent="0.25">
      <c r="C422" s="7"/>
      <c r="D422" s="8"/>
      <c r="E422" s="16"/>
      <c r="F422" s="16"/>
      <c r="G422" s="16"/>
    </row>
    <row r="423" spans="3:7" x14ac:dyDescent="0.25">
      <c r="C423" s="7"/>
      <c r="D423" s="8"/>
      <c r="E423" s="16"/>
      <c r="F423" s="16"/>
      <c r="G423" s="16"/>
    </row>
    <row r="424" spans="3:7" x14ac:dyDescent="0.25">
      <c r="C424" s="7"/>
      <c r="D424" s="8"/>
      <c r="E424" s="16"/>
      <c r="F424" s="16"/>
      <c r="G424" s="16"/>
    </row>
    <row r="425" spans="3:7" x14ac:dyDescent="0.25">
      <c r="C425" s="7"/>
      <c r="D425" s="8"/>
      <c r="E425" s="16"/>
      <c r="F425" s="16"/>
      <c r="G425" s="16"/>
    </row>
    <row r="426" spans="3:7" x14ac:dyDescent="0.25">
      <c r="C426" s="7"/>
      <c r="D426" s="8"/>
      <c r="E426" s="16"/>
      <c r="F426" s="16"/>
      <c r="G426" s="16"/>
    </row>
    <row r="427" spans="3:7" x14ac:dyDescent="0.25">
      <c r="C427" s="7"/>
      <c r="D427" s="8"/>
      <c r="E427" s="16"/>
      <c r="F427" s="16"/>
      <c r="G427" s="16"/>
    </row>
    <row r="428" spans="3:7" x14ac:dyDescent="0.25">
      <c r="C428" s="7"/>
      <c r="D428" s="8"/>
      <c r="E428" s="16"/>
      <c r="F428" s="16"/>
      <c r="G428" s="16"/>
    </row>
    <row r="429" spans="3:7" x14ac:dyDescent="0.25">
      <c r="C429" s="7"/>
      <c r="D429" s="8"/>
      <c r="E429" s="16"/>
      <c r="F429" s="16"/>
      <c r="G429" s="16"/>
    </row>
    <row r="430" spans="3:7" x14ac:dyDescent="0.25">
      <c r="C430" s="7"/>
      <c r="D430" s="8"/>
      <c r="E430" s="16"/>
      <c r="F430" s="16"/>
      <c r="G430" s="16"/>
    </row>
    <row r="431" spans="3:7" x14ac:dyDescent="0.25">
      <c r="C431" s="7"/>
      <c r="D431" s="8"/>
      <c r="E431" s="16"/>
      <c r="F431" s="16"/>
      <c r="G431" s="16"/>
    </row>
    <row r="432" spans="3:7" x14ac:dyDescent="0.25">
      <c r="C432" s="7"/>
      <c r="D432" s="8"/>
      <c r="E432" s="16"/>
      <c r="F432" s="16"/>
      <c r="G432" s="16"/>
    </row>
    <row r="433" spans="3:7" x14ac:dyDescent="0.25">
      <c r="C433" s="7"/>
      <c r="D433" s="8"/>
      <c r="E433" s="16"/>
      <c r="F433" s="16"/>
      <c r="G433" s="16"/>
    </row>
    <row r="434" spans="3:7" x14ac:dyDescent="0.25">
      <c r="C434" s="7"/>
      <c r="D434" s="8"/>
      <c r="E434" s="16"/>
      <c r="F434" s="16"/>
      <c r="G434" s="16"/>
    </row>
    <row r="435" spans="3:7" x14ac:dyDescent="0.25">
      <c r="C435" s="7"/>
      <c r="D435" s="8"/>
      <c r="E435" s="16"/>
      <c r="F435" s="16"/>
      <c r="G435" s="16"/>
    </row>
    <row r="436" spans="3:7" x14ac:dyDescent="0.25">
      <c r="C436" s="7"/>
      <c r="D436" s="8"/>
      <c r="E436" s="16"/>
      <c r="F436" s="16"/>
      <c r="G436" s="16"/>
    </row>
    <row r="437" spans="3:7" x14ac:dyDescent="0.25">
      <c r="C437" s="7"/>
      <c r="D437" s="8"/>
      <c r="E437" s="16"/>
      <c r="F437" s="16"/>
      <c r="G437" s="16"/>
    </row>
    <row r="438" spans="3:7" x14ac:dyDescent="0.25">
      <c r="C438" s="7"/>
      <c r="D438" s="8"/>
      <c r="E438" s="16"/>
      <c r="F438" s="16"/>
      <c r="G438" s="16"/>
    </row>
    <row r="439" spans="3:7" x14ac:dyDescent="0.25">
      <c r="C439" s="7"/>
      <c r="D439" s="8"/>
      <c r="E439" s="16"/>
      <c r="F439" s="16"/>
      <c r="G439" s="16"/>
    </row>
    <row r="440" spans="3:7" x14ac:dyDescent="0.25">
      <c r="C440" s="7"/>
      <c r="D440" s="8"/>
      <c r="E440" s="16"/>
      <c r="F440" s="16"/>
      <c r="G440" s="16"/>
    </row>
    <row r="441" spans="3:7" x14ac:dyDescent="0.25">
      <c r="C441" s="7"/>
      <c r="D441" s="8"/>
      <c r="E441" s="16"/>
      <c r="F441" s="16"/>
      <c r="G441" s="16"/>
    </row>
    <row r="442" spans="3:7" x14ac:dyDescent="0.25">
      <c r="C442" s="7"/>
      <c r="D442" s="8"/>
      <c r="E442" s="16"/>
      <c r="F442" s="16"/>
      <c r="G442" s="16"/>
    </row>
    <row r="443" spans="3:7" x14ac:dyDescent="0.25">
      <c r="C443" s="7"/>
      <c r="D443" s="8"/>
      <c r="E443" s="16"/>
      <c r="F443" s="16"/>
      <c r="G443" s="16"/>
    </row>
    <row r="444" spans="3:7" x14ac:dyDescent="0.25">
      <c r="C444" s="7"/>
      <c r="D444" s="8"/>
      <c r="E444" s="16"/>
      <c r="F444" s="16"/>
      <c r="G444" s="16"/>
    </row>
    <row r="445" spans="3:7" x14ac:dyDescent="0.25">
      <c r="C445" s="7"/>
      <c r="D445" s="8"/>
      <c r="E445" s="16"/>
      <c r="F445" s="16"/>
      <c r="G445" s="16"/>
    </row>
    <row r="446" spans="3:7" x14ac:dyDescent="0.25">
      <c r="C446" s="7"/>
      <c r="D446" s="8"/>
      <c r="E446" s="16"/>
      <c r="F446" s="16"/>
      <c r="G446" s="16"/>
    </row>
    <row r="447" spans="3:7" x14ac:dyDescent="0.25">
      <c r="C447" s="7"/>
      <c r="D447" s="8"/>
      <c r="E447" s="16"/>
      <c r="F447" s="16"/>
      <c r="G447" s="16"/>
    </row>
    <row r="448" spans="3:7" x14ac:dyDescent="0.25">
      <c r="C448" s="7"/>
      <c r="D448" s="8"/>
      <c r="E448" s="16"/>
      <c r="F448" s="16"/>
      <c r="G448" s="16"/>
    </row>
    <row r="449" spans="3:7" x14ac:dyDescent="0.25">
      <c r="C449" s="7"/>
      <c r="D449" s="8"/>
      <c r="E449" s="16"/>
      <c r="F449" s="16"/>
      <c r="G449" s="16"/>
    </row>
    <row r="450" spans="3:7" x14ac:dyDescent="0.25">
      <c r="C450" s="7"/>
      <c r="D450" s="8"/>
      <c r="E450" s="16"/>
      <c r="F450" s="16"/>
      <c r="G450" s="16"/>
    </row>
    <row r="451" spans="3:7" x14ac:dyDescent="0.25">
      <c r="C451" s="7"/>
      <c r="D451" s="8"/>
      <c r="E451" s="16"/>
      <c r="F451" s="16"/>
      <c r="G451" s="16"/>
    </row>
    <row r="452" spans="3:7" x14ac:dyDescent="0.25">
      <c r="C452" s="7"/>
      <c r="D452" s="8"/>
      <c r="E452" s="16"/>
      <c r="F452" s="16"/>
      <c r="G452" s="16"/>
    </row>
    <row r="453" spans="3:7" x14ac:dyDescent="0.25">
      <c r="C453" s="7"/>
      <c r="D453" s="8"/>
      <c r="E453" s="16"/>
      <c r="F453" s="16"/>
      <c r="G453" s="16"/>
    </row>
    <row r="454" spans="3:7" x14ac:dyDescent="0.25">
      <c r="C454" s="7"/>
      <c r="D454" s="8"/>
      <c r="E454" s="16"/>
      <c r="F454" s="16"/>
      <c r="G454" s="16"/>
    </row>
    <row r="455" spans="3:7" x14ac:dyDescent="0.25">
      <c r="C455" s="7"/>
      <c r="D455" s="8"/>
      <c r="E455" s="16"/>
      <c r="F455" s="16"/>
      <c r="G455" s="16"/>
    </row>
    <row r="456" spans="3:7" x14ac:dyDescent="0.25">
      <c r="C456" s="7"/>
      <c r="D456" s="8"/>
      <c r="E456" s="16"/>
      <c r="F456" s="16"/>
      <c r="G456" s="16"/>
    </row>
    <row r="457" spans="3:7" x14ac:dyDescent="0.25">
      <c r="C457" s="7"/>
      <c r="D457" s="8"/>
      <c r="E457" s="16"/>
      <c r="F457" s="16"/>
      <c r="G457" s="16"/>
    </row>
    <row r="458" spans="3:7" x14ac:dyDescent="0.25">
      <c r="C458" s="7"/>
      <c r="D458" s="8"/>
      <c r="E458" s="16"/>
      <c r="F458" s="16"/>
      <c r="G458" s="16"/>
    </row>
    <row r="459" spans="3:7" x14ac:dyDescent="0.25">
      <c r="C459" s="7"/>
      <c r="D459" s="8"/>
      <c r="E459" s="16"/>
      <c r="F459" s="16"/>
      <c r="G459" s="16"/>
    </row>
    <row r="460" spans="3:7" x14ac:dyDescent="0.25">
      <c r="C460" s="7"/>
      <c r="D460" s="8"/>
      <c r="E460" s="16"/>
      <c r="F460" s="16"/>
      <c r="G460" s="16"/>
    </row>
    <row r="461" spans="3:7" x14ac:dyDescent="0.25">
      <c r="C461" s="7"/>
      <c r="D461" s="8"/>
      <c r="E461" s="16"/>
      <c r="F461" s="16"/>
      <c r="G461" s="16"/>
    </row>
    <row r="462" spans="3:7" x14ac:dyDescent="0.25">
      <c r="C462" s="7"/>
      <c r="D462" s="8"/>
      <c r="E462" s="16"/>
      <c r="F462" s="16"/>
      <c r="G462" s="16"/>
    </row>
    <row r="463" spans="3:7" x14ac:dyDescent="0.25">
      <c r="C463" s="7"/>
      <c r="D463" s="8"/>
      <c r="E463" s="16"/>
      <c r="F463" s="16"/>
      <c r="G463" s="16"/>
    </row>
    <row r="464" spans="3:7" x14ac:dyDescent="0.25">
      <c r="C464" s="7"/>
      <c r="D464" s="8"/>
      <c r="E464" s="16"/>
      <c r="F464" s="16"/>
      <c r="G464" s="16"/>
    </row>
    <row r="465" spans="3:7" x14ac:dyDescent="0.25">
      <c r="C465" s="7"/>
      <c r="D465" s="8"/>
      <c r="E465" s="16"/>
      <c r="F465" s="16"/>
      <c r="G465" s="16"/>
    </row>
    <row r="466" spans="3:7" x14ac:dyDescent="0.25">
      <c r="C466" s="7"/>
      <c r="D466" s="8"/>
      <c r="E466" s="16"/>
      <c r="F466" s="16"/>
      <c r="G466" s="16"/>
    </row>
    <row r="467" spans="3:7" x14ac:dyDescent="0.25">
      <c r="C467" s="7"/>
      <c r="D467" s="8"/>
      <c r="E467" s="16"/>
      <c r="F467" s="16"/>
      <c r="G467" s="16"/>
    </row>
    <row r="468" spans="3:7" x14ac:dyDescent="0.25">
      <c r="C468" s="7"/>
      <c r="D468" s="8"/>
      <c r="E468" s="16"/>
      <c r="F468" s="16"/>
      <c r="G468" s="16"/>
    </row>
    <row r="469" spans="3:7" x14ac:dyDescent="0.25">
      <c r="C469" s="7"/>
      <c r="D469" s="8"/>
      <c r="E469" s="16"/>
      <c r="F469" s="16"/>
      <c r="G469" s="16"/>
    </row>
    <row r="470" spans="3:7" x14ac:dyDescent="0.25">
      <c r="C470" s="7"/>
      <c r="D470" s="8"/>
      <c r="E470" s="16"/>
      <c r="F470" s="16"/>
      <c r="G470" s="16"/>
    </row>
    <row r="471" spans="3:7" x14ac:dyDescent="0.25">
      <c r="C471" s="7"/>
      <c r="D471" s="8"/>
      <c r="E471" s="16"/>
      <c r="F471" s="16"/>
      <c r="G471" s="16"/>
    </row>
    <row r="472" spans="3:7" x14ac:dyDescent="0.25">
      <c r="C472" s="7"/>
      <c r="D472" s="8"/>
      <c r="E472" s="16"/>
      <c r="F472" s="16"/>
      <c r="G472" s="16"/>
    </row>
    <row r="473" spans="3:7" x14ac:dyDescent="0.25">
      <c r="C473" s="7"/>
      <c r="D473" s="8"/>
      <c r="E473" s="16"/>
      <c r="F473" s="16"/>
      <c r="G473" s="16"/>
    </row>
    <row r="474" spans="3:7" x14ac:dyDescent="0.25">
      <c r="C474" s="7"/>
      <c r="D474" s="8"/>
      <c r="E474" s="16"/>
      <c r="F474" s="16"/>
      <c r="G474" s="16"/>
    </row>
    <row r="475" spans="3:7" x14ac:dyDescent="0.25">
      <c r="C475" s="7"/>
      <c r="D475" s="8"/>
      <c r="E475" s="16"/>
      <c r="F475" s="16"/>
      <c r="G475" s="16"/>
    </row>
    <row r="476" spans="3:7" x14ac:dyDescent="0.25">
      <c r="C476" s="7"/>
      <c r="D476" s="8"/>
      <c r="E476" s="16"/>
      <c r="F476" s="16"/>
      <c r="G476" s="16"/>
    </row>
    <row r="477" spans="3:7" x14ac:dyDescent="0.25">
      <c r="C477" s="7"/>
      <c r="D477" s="8"/>
      <c r="E477" s="16"/>
      <c r="F477" s="16"/>
      <c r="G477" s="16"/>
    </row>
    <row r="478" spans="3:7" x14ac:dyDescent="0.25">
      <c r="C478" s="7"/>
      <c r="D478" s="8"/>
      <c r="E478" s="16"/>
      <c r="F478" s="16"/>
      <c r="G478" s="16"/>
    </row>
    <row r="479" spans="3:7" x14ac:dyDescent="0.25">
      <c r="C479" s="7"/>
      <c r="D479" s="8"/>
      <c r="E479" s="16"/>
      <c r="F479" s="16"/>
      <c r="G479" s="16"/>
    </row>
    <row r="480" spans="3:7" x14ac:dyDescent="0.25">
      <c r="C480" s="7"/>
      <c r="D480" s="8"/>
      <c r="E480" s="16"/>
      <c r="F480" s="16"/>
      <c r="G480" s="16"/>
    </row>
    <row r="481" spans="3:7" x14ac:dyDescent="0.25">
      <c r="C481" s="7"/>
      <c r="D481" s="8"/>
      <c r="E481" s="16"/>
      <c r="F481" s="16"/>
      <c r="G481" s="16"/>
    </row>
    <row r="482" spans="3:7" x14ac:dyDescent="0.25">
      <c r="C482" s="7"/>
      <c r="D482" s="8"/>
      <c r="E482" s="16"/>
      <c r="F482" s="16"/>
      <c r="G482" s="16"/>
    </row>
    <row r="483" spans="3:7" x14ac:dyDescent="0.25">
      <c r="C483" s="7"/>
      <c r="D483" s="8"/>
      <c r="E483" s="16"/>
      <c r="F483" s="16"/>
      <c r="G483" s="16"/>
    </row>
    <row r="484" spans="3:7" x14ac:dyDescent="0.25">
      <c r="C484" s="7"/>
      <c r="D484" s="8"/>
      <c r="E484" s="16"/>
      <c r="F484" s="16"/>
      <c r="G484" s="16"/>
    </row>
    <row r="485" spans="3:7" x14ac:dyDescent="0.25">
      <c r="C485" s="7"/>
      <c r="D485" s="8"/>
      <c r="E485" s="16"/>
      <c r="F485" s="16"/>
      <c r="G485" s="16"/>
    </row>
    <row r="486" spans="3:7" x14ac:dyDescent="0.25">
      <c r="C486" s="7"/>
      <c r="D486" s="8"/>
      <c r="E486" s="16"/>
      <c r="F486" s="16"/>
      <c r="G486" s="16"/>
    </row>
    <row r="487" spans="3:7" x14ac:dyDescent="0.25">
      <c r="C487" s="7"/>
      <c r="D487" s="8"/>
      <c r="E487" s="16"/>
      <c r="F487" s="16"/>
      <c r="G487" s="16"/>
    </row>
    <row r="488" spans="3:7" x14ac:dyDescent="0.25">
      <c r="C488" s="7"/>
      <c r="D488" s="8"/>
      <c r="E488" s="16"/>
      <c r="F488" s="16"/>
      <c r="G488" s="16"/>
    </row>
    <row r="489" spans="3:7" x14ac:dyDescent="0.25">
      <c r="C489" s="7"/>
      <c r="D489" s="8"/>
      <c r="E489" s="16"/>
      <c r="F489" s="16"/>
      <c r="G489" s="16"/>
    </row>
    <row r="490" spans="3:7" x14ac:dyDescent="0.25">
      <c r="C490" s="7"/>
      <c r="D490" s="8"/>
      <c r="E490" s="16"/>
      <c r="F490" s="16"/>
      <c r="G490" s="16"/>
    </row>
    <row r="491" spans="3:7" x14ac:dyDescent="0.25">
      <c r="C491" s="7"/>
      <c r="D491" s="8"/>
      <c r="E491" s="16"/>
      <c r="F491" s="16"/>
      <c r="G491" s="16"/>
    </row>
    <row r="492" spans="3:7" x14ac:dyDescent="0.25">
      <c r="C492" s="7"/>
      <c r="D492" s="8"/>
      <c r="E492" s="16"/>
      <c r="F492" s="16"/>
      <c r="G492" s="16"/>
    </row>
    <row r="493" spans="3:7" x14ac:dyDescent="0.25">
      <c r="C493" s="7"/>
      <c r="D493" s="8"/>
      <c r="E493" s="16"/>
      <c r="F493" s="16"/>
      <c r="G493" s="16"/>
    </row>
    <row r="494" spans="3:7" x14ac:dyDescent="0.25">
      <c r="C494" s="7"/>
      <c r="D494" s="8"/>
      <c r="E494" s="16"/>
      <c r="F494" s="16"/>
      <c r="G494" s="16"/>
    </row>
    <row r="495" spans="3:7" x14ac:dyDescent="0.25">
      <c r="C495" s="7"/>
      <c r="D495" s="8"/>
      <c r="E495" s="16"/>
      <c r="F495" s="16"/>
      <c r="G495" s="16"/>
    </row>
    <row r="496" spans="3:7" x14ac:dyDescent="0.25">
      <c r="C496" s="7"/>
      <c r="D496" s="8"/>
      <c r="E496" s="16"/>
      <c r="F496" s="16"/>
      <c r="G496" s="16"/>
    </row>
    <row r="497" spans="3:7" x14ac:dyDescent="0.25">
      <c r="C497" s="7"/>
      <c r="D497" s="8"/>
      <c r="E497" s="16"/>
      <c r="F497" s="16"/>
      <c r="G497" s="16"/>
    </row>
    <row r="498" spans="3:7" x14ac:dyDescent="0.25">
      <c r="C498" s="7"/>
      <c r="D498" s="8"/>
      <c r="E498" s="16"/>
      <c r="F498" s="16"/>
      <c r="G498" s="16"/>
    </row>
    <row r="499" spans="3:7" x14ac:dyDescent="0.25">
      <c r="C499" s="7"/>
      <c r="D499" s="8"/>
      <c r="E499" s="16"/>
      <c r="F499" s="16"/>
      <c r="G499" s="16"/>
    </row>
    <row r="500" spans="3:7" x14ac:dyDescent="0.25">
      <c r="C500" s="7"/>
      <c r="D500" s="8"/>
      <c r="E500" s="16"/>
      <c r="F500" s="16"/>
      <c r="G500" s="16"/>
    </row>
    <row r="501" spans="3:7" x14ac:dyDescent="0.25">
      <c r="C501" s="7"/>
      <c r="D501" s="8"/>
      <c r="E501" s="16"/>
      <c r="F501" s="16"/>
      <c r="G501" s="16"/>
    </row>
    <row r="502" spans="3:7" x14ac:dyDescent="0.25">
      <c r="C502" s="7"/>
      <c r="D502" s="8"/>
      <c r="E502" s="16"/>
      <c r="F502" s="16"/>
      <c r="G502" s="16"/>
    </row>
    <row r="503" spans="3:7" x14ac:dyDescent="0.25">
      <c r="C503" s="7"/>
      <c r="D503" s="8"/>
      <c r="E503" s="16"/>
      <c r="F503" s="16"/>
      <c r="G503" s="16"/>
    </row>
    <row r="504" spans="3:7" x14ac:dyDescent="0.25">
      <c r="C504" s="7"/>
      <c r="D504" s="8"/>
      <c r="E504" s="16"/>
      <c r="F504" s="16"/>
      <c r="G504" s="16"/>
    </row>
    <row r="505" spans="3:7" x14ac:dyDescent="0.25">
      <c r="C505" s="7"/>
      <c r="D505" s="8"/>
      <c r="E505" s="16"/>
      <c r="F505" s="16"/>
      <c r="G505" s="16"/>
    </row>
    <row r="506" spans="3:7" x14ac:dyDescent="0.25">
      <c r="C506" s="7"/>
      <c r="D506" s="8"/>
      <c r="E506" s="16"/>
      <c r="F506" s="16"/>
      <c r="G506" s="16"/>
    </row>
    <row r="507" spans="3:7" x14ac:dyDescent="0.25">
      <c r="C507" s="7"/>
      <c r="D507" s="8"/>
      <c r="E507" s="16"/>
      <c r="F507" s="16"/>
      <c r="G507" s="16"/>
    </row>
    <row r="508" spans="3:7" x14ac:dyDescent="0.25">
      <c r="C508" s="7"/>
      <c r="D508" s="8"/>
      <c r="E508" s="16"/>
      <c r="F508" s="16"/>
      <c r="G508" s="16"/>
    </row>
    <row r="509" spans="3:7" x14ac:dyDescent="0.25">
      <c r="C509" s="7"/>
      <c r="D509" s="8"/>
      <c r="E509" s="16"/>
      <c r="F509" s="16"/>
      <c r="G509" s="16"/>
    </row>
    <row r="510" spans="3:7" x14ac:dyDescent="0.25">
      <c r="C510" s="7"/>
      <c r="D510" s="8"/>
      <c r="E510" s="16"/>
      <c r="F510" s="16"/>
      <c r="G510" s="16"/>
    </row>
    <row r="511" spans="3:7" x14ac:dyDescent="0.25">
      <c r="C511" s="7"/>
      <c r="D511" s="8"/>
      <c r="E511" s="16"/>
      <c r="F511" s="16"/>
      <c r="G511" s="16"/>
    </row>
    <row r="512" spans="3:7" x14ac:dyDescent="0.25">
      <c r="C512" s="7"/>
      <c r="D512" s="8"/>
      <c r="E512" s="16"/>
      <c r="F512" s="16"/>
      <c r="G512" s="16"/>
    </row>
    <row r="513" spans="3:7" x14ac:dyDescent="0.25">
      <c r="C513" s="7"/>
      <c r="D513" s="8"/>
      <c r="E513" s="16"/>
      <c r="F513" s="16"/>
      <c r="G513" s="16"/>
    </row>
    <row r="514" spans="3:7" x14ac:dyDescent="0.25">
      <c r="C514" s="7"/>
      <c r="D514" s="8"/>
      <c r="E514" s="16"/>
      <c r="F514" s="16"/>
      <c r="G514" s="16"/>
    </row>
    <row r="515" spans="3:7" x14ac:dyDescent="0.25">
      <c r="C515" s="7"/>
      <c r="D515" s="8"/>
      <c r="E515" s="16"/>
      <c r="F515" s="16"/>
      <c r="G515" s="16"/>
    </row>
    <row r="516" spans="3:7" x14ac:dyDescent="0.25">
      <c r="C516" s="7"/>
      <c r="D516" s="8"/>
      <c r="E516" s="16"/>
      <c r="F516" s="16"/>
      <c r="G516" s="16"/>
    </row>
    <row r="517" spans="3:7" x14ac:dyDescent="0.25">
      <c r="C517" s="7"/>
      <c r="D517" s="8"/>
      <c r="E517" s="16"/>
      <c r="F517" s="16"/>
      <c r="G517" s="16"/>
    </row>
    <row r="518" spans="3:7" x14ac:dyDescent="0.25">
      <c r="C518" s="7"/>
      <c r="D518" s="8"/>
      <c r="E518" s="16"/>
      <c r="F518" s="16"/>
      <c r="G518" s="16"/>
    </row>
    <row r="519" spans="3:7" x14ac:dyDescent="0.25">
      <c r="C519" s="7"/>
      <c r="D519" s="8"/>
      <c r="E519" s="16"/>
      <c r="F519" s="16"/>
      <c r="G519" s="16"/>
    </row>
    <row r="520" spans="3:7" x14ac:dyDescent="0.25">
      <c r="C520" s="7"/>
      <c r="D520" s="8"/>
      <c r="E520" s="16"/>
      <c r="F520" s="16"/>
      <c r="G520" s="16"/>
    </row>
    <row r="521" spans="3:7" x14ac:dyDescent="0.25">
      <c r="C521" s="7"/>
      <c r="D521" s="8"/>
      <c r="E521" s="16"/>
      <c r="F521" s="16"/>
      <c r="G521" s="16"/>
    </row>
    <row r="522" spans="3:7" x14ac:dyDescent="0.25">
      <c r="C522" s="7"/>
      <c r="D522" s="8"/>
      <c r="E522" s="16"/>
      <c r="F522" s="16"/>
      <c r="G522" s="16"/>
    </row>
    <row r="523" spans="3:7" x14ac:dyDescent="0.25">
      <c r="C523" s="7"/>
      <c r="D523" s="8"/>
      <c r="E523" s="16"/>
      <c r="F523" s="16"/>
      <c r="G523" s="16"/>
    </row>
    <row r="524" spans="3:7" x14ac:dyDescent="0.25">
      <c r="C524" s="7"/>
      <c r="D524" s="8"/>
      <c r="E524" s="16"/>
      <c r="F524" s="16"/>
      <c r="G524" s="16"/>
    </row>
    <row r="525" spans="3:7" x14ac:dyDescent="0.25">
      <c r="C525" s="7"/>
      <c r="D525" s="8"/>
      <c r="E525" s="16"/>
      <c r="F525" s="16"/>
      <c r="G525" s="16"/>
    </row>
    <row r="526" spans="3:7" x14ac:dyDescent="0.25">
      <c r="C526" s="7"/>
      <c r="D526" s="8"/>
      <c r="E526" s="16"/>
      <c r="F526" s="16"/>
      <c r="G526" s="16"/>
    </row>
    <row r="527" spans="3:7" x14ac:dyDescent="0.25">
      <c r="C527" s="7"/>
      <c r="D527" s="8"/>
      <c r="E527" s="16"/>
      <c r="F527" s="16"/>
      <c r="G527" s="16"/>
    </row>
    <row r="528" spans="3:7" x14ac:dyDescent="0.25">
      <c r="C528" s="7"/>
      <c r="D528" s="8"/>
      <c r="E528" s="16"/>
      <c r="F528" s="16"/>
      <c r="G528" s="16"/>
    </row>
    <row r="529" spans="3:7" x14ac:dyDescent="0.25">
      <c r="C529" s="7"/>
      <c r="D529" s="8"/>
      <c r="E529" s="16"/>
      <c r="F529" s="16"/>
      <c r="G529" s="16"/>
    </row>
    <row r="530" spans="3:7" x14ac:dyDescent="0.25">
      <c r="C530" s="7"/>
      <c r="D530" s="8"/>
      <c r="E530" s="16"/>
      <c r="F530" s="16"/>
      <c r="G530" s="16"/>
    </row>
    <row r="531" spans="3:7" x14ac:dyDescent="0.25">
      <c r="C531" s="7"/>
      <c r="D531" s="8"/>
      <c r="E531" s="16"/>
      <c r="F531" s="16"/>
      <c r="G531" s="16"/>
    </row>
    <row r="532" spans="3:7" x14ac:dyDescent="0.25">
      <c r="C532" s="7"/>
      <c r="D532" s="8"/>
      <c r="E532" s="16"/>
      <c r="F532" s="16"/>
      <c r="G532" s="16"/>
    </row>
    <row r="533" spans="3:7" x14ac:dyDescent="0.25">
      <c r="C533" s="7"/>
      <c r="D533" s="8"/>
      <c r="E533" s="16"/>
      <c r="F533" s="16"/>
      <c r="G533" s="16"/>
    </row>
    <row r="534" spans="3:7" x14ac:dyDescent="0.25">
      <c r="C534" s="7"/>
      <c r="D534" s="8"/>
      <c r="E534" s="16"/>
      <c r="F534" s="16"/>
      <c r="G534" s="16"/>
    </row>
    <row r="535" spans="3:7" x14ac:dyDescent="0.25">
      <c r="C535" s="7"/>
      <c r="D535" s="8"/>
      <c r="E535" s="16"/>
      <c r="F535" s="16"/>
      <c r="G535" s="16"/>
    </row>
    <row r="536" spans="3:7" x14ac:dyDescent="0.25">
      <c r="C536" s="7"/>
      <c r="D536" s="8"/>
      <c r="E536" s="16"/>
      <c r="F536" s="16"/>
      <c r="G536" s="16"/>
    </row>
    <row r="537" spans="3:7" x14ac:dyDescent="0.25">
      <c r="C537" s="7"/>
      <c r="D537" s="8"/>
      <c r="E537" s="16"/>
      <c r="F537" s="16"/>
      <c r="G537" s="16"/>
    </row>
    <row r="538" spans="3:7" x14ac:dyDescent="0.25">
      <c r="C538" s="7"/>
      <c r="D538" s="8"/>
      <c r="E538" s="16"/>
      <c r="F538" s="16"/>
      <c r="G538" s="16"/>
    </row>
    <row r="539" spans="3:7" x14ac:dyDescent="0.25">
      <c r="C539" s="7"/>
      <c r="D539" s="8"/>
      <c r="E539" s="16"/>
      <c r="F539" s="16"/>
      <c r="G539" s="16"/>
    </row>
    <row r="540" spans="3:7" x14ac:dyDescent="0.25">
      <c r="C540" s="7"/>
      <c r="D540" s="8"/>
      <c r="E540" s="16"/>
      <c r="F540" s="16"/>
      <c r="G540" s="16"/>
    </row>
    <row r="541" spans="3:7" x14ac:dyDescent="0.25">
      <c r="C541" s="7"/>
      <c r="D541" s="8"/>
      <c r="E541" s="16"/>
      <c r="F541" s="16"/>
      <c r="G541" s="16"/>
    </row>
    <row r="542" spans="3:7" x14ac:dyDescent="0.25">
      <c r="C542" s="7"/>
      <c r="D542" s="8"/>
      <c r="E542" s="16"/>
      <c r="F542" s="16"/>
      <c r="G542" s="16"/>
    </row>
    <row r="543" spans="3:7" x14ac:dyDescent="0.25">
      <c r="C543" s="7"/>
      <c r="D543" s="8"/>
      <c r="E543" s="16"/>
      <c r="F543" s="16"/>
      <c r="G543" s="16"/>
    </row>
    <row r="544" spans="3:7" x14ac:dyDescent="0.25">
      <c r="C544" s="7"/>
      <c r="D544" s="8"/>
      <c r="E544" s="16"/>
      <c r="F544" s="16"/>
      <c r="G544" s="16"/>
    </row>
    <row r="545" spans="3:7" x14ac:dyDescent="0.25">
      <c r="C545" s="7"/>
      <c r="D545" s="8"/>
      <c r="E545" s="16"/>
      <c r="F545" s="16"/>
      <c r="G545" s="16"/>
    </row>
    <row r="546" spans="3:7" x14ac:dyDescent="0.25">
      <c r="C546" s="7"/>
      <c r="D546" s="8"/>
      <c r="E546" s="16"/>
      <c r="F546" s="16"/>
      <c r="G546" s="16"/>
    </row>
    <row r="547" spans="3:7" x14ac:dyDescent="0.25">
      <c r="C547" s="7"/>
      <c r="D547" s="8"/>
      <c r="E547" s="16"/>
      <c r="F547" s="16"/>
      <c r="G547" s="16"/>
    </row>
    <row r="548" spans="3:7" x14ac:dyDescent="0.25">
      <c r="C548" s="7"/>
      <c r="D548" s="8"/>
      <c r="E548" s="16"/>
      <c r="F548" s="16"/>
      <c r="G548" s="16"/>
    </row>
    <row r="549" spans="3:7" x14ac:dyDescent="0.25">
      <c r="C549" s="7"/>
      <c r="D549" s="8"/>
      <c r="E549" s="16"/>
      <c r="F549" s="16"/>
      <c r="G549" s="16"/>
    </row>
    <row r="550" spans="3:7" x14ac:dyDescent="0.25">
      <c r="C550" s="7"/>
      <c r="D550" s="8"/>
      <c r="E550" s="16"/>
      <c r="F550" s="16"/>
      <c r="G550" s="16"/>
    </row>
    <row r="551" spans="3:7" x14ac:dyDescent="0.25">
      <c r="C551" s="7"/>
      <c r="D551" s="8"/>
      <c r="E551" s="16"/>
      <c r="F551" s="16"/>
      <c r="G551" s="16"/>
    </row>
    <row r="552" spans="3:7" x14ac:dyDescent="0.25">
      <c r="C552" s="7"/>
      <c r="D552" s="8"/>
      <c r="E552" s="16"/>
      <c r="F552" s="16"/>
      <c r="G552" s="16"/>
    </row>
    <row r="553" spans="3:7" x14ac:dyDescent="0.25">
      <c r="C553" s="7"/>
      <c r="D553" s="8"/>
      <c r="E553" s="16"/>
      <c r="F553" s="16"/>
      <c r="G553" s="16"/>
    </row>
    <row r="554" spans="3:7" x14ac:dyDescent="0.25">
      <c r="C554" s="7"/>
      <c r="D554" s="8"/>
      <c r="E554" s="16"/>
      <c r="F554" s="16"/>
      <c r="G554" s="16"/>
    </row>
    <row r="555" spans="3:7" x14ac:dyDescent="0.25">
      <c r="C555" s="7"/>
      <c r="D555" s="8"/>
      <c r="E555" s="16"/>
      <c r="F555" s="16"/>
      <c r="G555" s="16"/>
    </row>
    <row r="556" spans="3:7" x14ac:dyDescent="0.25">
      <c r="C556" s="7"/>
      <c r="D556" s="8"/>
      <c r="E556" s="16"/>
      <c r="F556" s="16"/>
      <c r="G556" s="16"/>
    </row>
    <row r="557" spans="3:7" x14ac:dyDescent="0.25">
      <c r="C557" s="7"/>
      <c r="D557" s="8"/>
      <c r="E557" s="16"/>
      <c r="F557" s="16"/>
      <c r="G557" s="16"/>
    </row>
    <row r="558" spans="3:7" x14ac:dyDescent="0.25">
      <c r="C558" s="7"/>
      <c r="D558" s="8"/>
      <c r="E558" s="16"/>
      <c r="F558" s="16"/>
      <c r="G558" s="16"/>
    </row>
    <row r="559" spans="3:7" x14ac:dyDescent="0.25">
      <c r="C559" s="7"/>
      <c r="D559" s="8"/>
      <c r="E559" s="16"/>
      <c r="F559" s="16"/>
      <c r="G559" s="16"/>
    </row>
    <row r="560" spans="3:7" x14ac:dyDescent="0.25">
      <c r="C560" s="7"/>
      <c r="D560" s="8"/>
      <c r="E560" s="16"/>
      <c r="F560" s="16"/>
      <c r="G560" s="16"/>
    </row>
    <row r="561" spans="3:7" x14ac:dyDescent="0.25">
      <c r="C561" s="7"/>
      <c r="D561" s="8"/>
      <c r="E561" s="16"/>
      <c r="F561" s="16"/>
      <c r="G561" s="16"/>
    </row>
    <row r="562" spans="3:7" x14ac:dyDescent="0.25">
      <c r="C562" s="7"/>
      <c r="D562" s="8"/>
      <c r="E562" s="16"/>
      <c r="F562" s="16"/>
      <c r="G562" s="16"/>
    </row>
    <row r="563" spans="3:7" x14ac:dyDescent="0.25">
      <c r="C563" s="7"/>
      <c r="D563" s="8"/>
      <c r="E563" s="16"/>
      <c r="F563" s="16"/>
      <c r="G563" s="16"/>
    </row>
    <row r="564" spans="3:7" x14ac:dyDescent="0.25">
      <c r="C564" s="7"/>
      <c r="D564" s="8"/>
      <c r="E564" s="16"/>
      <c r="F564" s="16"/>
      <c r="G564" s="16"/>
    </row>
    <row r="565" spans="3:7" x14ac:dyDescent="0.25">
      <c r="C565" s="7"/>
      <c r="D565" s="8"/>
      <c r="E565" s="16"/>
      <c r="F565" s="16"/>
      <c r="G565" s="16"/>
    </row>
    <row r="566" spans="3:7" x14ac:dyDescent="0.25">
      <c r="C566" s="7"/>
      <c r="D566" s="8"/>
      <c r="E566" s="16"/>
      <c r="F566" s="16"/>
      <c r="G566" s="16"/>
    </row>
    <row r="567" spans="3:7" x14ac:dyDescent="0.25">
      <c r="C567" s="7"/>
      <c r="D567" s="8"/>
      <c r="E567" s="16"/>
      <c r="F567" s="16"/>
      <c r="G567" s="16"/>
    </row>
    <row r="568" spans="3:7" x14ac:dyDescent="0.25">
      <c r="C568" s="7"/>
      <c r="D568" s="8"/>
      <c r="E568" s="16"/>
      <c r="F568" s="16"/>
      <c r="G568" s="16"/>
    </row>
    <row r="569" spans="3:7" x14ac:dyDescent="0.25">
      <c r="C569" s="7"/>
      <c r="D569" s="8"/>
      <c r="E569" s="16"/>
      <c r="F569" s="16"/>
      <c r="G569" s="16"/>
    </row>
    <row r="570" spans="3:7" x14ac:dyDescent="0.25">
      <c r="C570" s="7"/>
      <c r="D570" s="8"/>
      <c r="E570" s="16"/>
      <c r="F570" s="16"/>
      <c r="G570" s="16"/>
    </row>
    <row r="571" spans="3:7" x14ac:dyDescent="0.25">
      <c r="C571" s="7"/>
      <c r="D571" s="8"/>
      <c r="E571" s="16"/>
      <c r="F571" s="16"/>
      <c r="G571" s="16"/>
    </row>
    <row r="572" spans="3:7" x14ac:dyDescent="0.25">
      <c r="C572" s="7"/>
      <c r="D572" s="8"/>
      <c r="E572" s="16"/>
      <c r="F572" s="16"/>
      <c r="G572" s="16"/>
    </row>
    <row r="573" spans="3:7" x14ac:dyDescent="0.25">
      <c r="C573" s="7"/>
      <c r="D573" s="8"/>
      <c r="E573" s="16"/>
      <c r="F573" s="16"/>
      <c r="G573" s="16"/>
    </row>
    <row r="574" spans="3:7" x14ac:dyDescent="0.25">
      <c r="C574" s="7"/>
      <c r="D574" s="8"/>
      <c r="E574" s="16"/>
      <c r="F574" s="16"/>
      <c r="G574" s="16"/>
    </row>
    <row r="575" spans="3:7" x14ac:dyDescent="0.25">
      <c r="C575" s="7"/>
      <c r="D575" s="8"/>
      <c r="E575" s="16"/>
      <c r="F575" s="16"/>
      <c r="G575" s="16"/>
    </row>
    <row r="576" spans="3:7" x14ac:dyDescent="0.25">
      <c r="C576" s="7"/>
      <c r="D576" s="8"/>
      <c r="E576" s="16"/>
      <c r="F576" s="16"/>
      <c r="G576" s="16"/>
    </row>
    <row r="577" spans="3:7" x14ac:dyDescent="0.25">
      <c r="C577" s="7"/>
      <c r="D577" s="8"/>
      <c r="E577" s="16"/>
      <c r="F577" s="16"/>
      <c r="G577" s="16"/>
    </row>
    <row r="578" spans="3:7" x14ac:dyDescent="0.25">
      <c r="C578" s="7"/>
      <c r="D578" s="8"/>
      <c r="E578" s="16"/>
      <c r="F578" s="16"/>
      <c r="G578" s="16"/>
    </row>
    <row r="579" spans="3:7" x14ac:dyDescent="0.25">
      <c r="C579" s="7"/>
      <c r="D579" s="8"/>
      <c r="E579" s="16"/>
      <c r="F579" s="16"/>
      <c r="G579" s="16"/>
    </row>
    <row r="580" spans="3:7" x14ac:dyDescent="0.25">
      <c r="C580" s="7"/>
      <c r="D580" s="8"/>
      <c r="E580" s="16"/>
      <c r="F580" s="16"/>
      <c r="G580" s="16"/>
    </row>
    <row r="581" spans="3:7" x14ac:dyDescent="0.25">
      <c r="C581" s="7"/>
      <c r="D581" s="8"/>
      <c r="E581" s="16"/>
      <c r="F581" s="16"/>
      <c r="G581" s="16"/>
    </row>
    <row r="582" spans="3:7" x14ac:dyDescent="0.25">
      <c r="C582" s="7"/>
      <c r="D582" s="8"/>
      <c r="E582" s="16"/>
      <c r="F582" s="16"/>
      <c r="G582" s="16"/>
    </row>
    <row r="583" spans="3:7" x14ac:dyDescent="0.25">
      <c r="C583" s="7"/>
      <c r="D583" s="8"/>
      <c r="E583" s="16"/>
      <c r="F583" s="16"/>
      <c r="G583" s="16"/>
    </row>
    <row r="584" spans="3:7" x14ac:dyDescent="0.25">
      <c r="C584" s="7"/>
      <c r="D584" s="8"/>
      <c r="E584" s="16"/>
      <c r="F584" s="16"/>
      <c r="G584" s="16"/>
    </row>
    <row r="585" spans="3:7" x14ac:dyDescent="0.25">
      <c r="C585" s="7"/>
      <c r="D585" s="8"/>
      <c r="E585" s="16"/>
      <c r="F585" s="16"/>
      <c r="G585" s="16"/>
    </row>
    <row r="586" spans="3:7" x14ac:dyDescent="0.25">
      <c r="C586" s="7"/>
      <c r="D586" s="8"/>
      <c r="E586" s="16"/>
      <c r="F586" s="16"/>
      <c r="G586" s="16"/>
    </row>
    <row r="587" spans="3:7" x14ac:dyDescent="0.25">
      <c r="C587" s="7"/>
      <c r="D587" s="8"/>
      <c r="E587" s="16"/>
      <c r="F587" s="16"/>
      <c r="G587" s="16"/>
    </row>
    <row r="588" spans="3:7" x14ac:dyDescent="0.25">
      <c r="C588" s="7"/>
      <c r="D588" s="8"/>
      <c r="E588" s="16"/>
      <c r="F588" s="16"/>
      <c r="G588" s="16"/>
    </row>
    <row r="589" spans="3:7" x14ac:dyDescent="0.25">
      <c r="C589" s="7"/>
      <c r="D589" s="8"/>
      <c r="E589" s="16"/>
      <c r="F589" s="16"/>
      <c r="G589" s="16"/>
    </row>
    <row r="590" spans="3:7" x14ac:dyDescent="0.25">
      <c r="C590" s="7"/>
      <c r="D590" s="8"/>
      <c r="E590" s="16"/>
      <c r="F590" s="16"/>
      <c r="G590" s="16"/>
    </row>
    <row r="591" spans="3:7" x14ac:dyDescent="0.25">
      <c r="C591" s="7"/>
      <c r="D591" s="8"/>
      <c r="E591" s="16"/>
      <c r="F591" s="16"/>
      <c r="G591" s="16"/>
    </row>
    <row r="592" spans="3:7" x14ac:dyDescent="0.25">
      <c r="C592" s="7"/>
      <c r="D592" s="8"/>
      <c r="E592" s="16"/>
      <c r="F592" s="16"/>
      <c r="G592" s="16"/>
    </row>
    <row r="593" spans="3:7" x14ac:dyDescent="0.25">
      <c r="C593" s="7"/>
      <c r="D593" s="8"/>
      <c r="E593" s="16"/>
      <c r="F593" s="16"/>
      <c r="G593" s="16"/>
    </row>
    <row r="594" spans="3:7" x14ac:dyDescent="0.25">
      <c r="C594" s="7"/>
      <c r="D594" s="8"/>
      <c r="E594" s="16"/>
      <c r="F594" s="16"/>
      <c r="G594" s="16"/>
    </row>
    <row r="595" spans="3:7" x14ac:dyDescent="0.25">
      <c r="C595" s="7"/>
      <c r="D595" s="8"/>
      <c r="E595" s="16"/>
      <c r="F595" s="16"/>
      <c r="G595" s="16"/>
    </row>
    <row r="596" spans="3:7" x14ac:dyDescent="0.25">
      <c r="C596" s="7"/>
      <c r="D596" s="8"/>
      <c r="E596" s="16"/>
      <c r="F596" s="16"/>
      <c r="G596" s="16"/>
    </row>
    <row r="597" spans="3:7" x14ac:dyDescent="0.25">
      <c r="C597" s="7"/>
      <c r="D597" s="8"/>
      <c r="E597" s="16"/>
      <c r="F597" s="16"/>
      <c r="G597" s="16"/>
    </row>
    <row r="598" spans="3:7" x14ac:dyDescent="0.25">
      <c r="C598" s="7"/>
      <c r="D598" s="8"/>
      <c r="E598" s="16"/>
      <c r="F598" s="16"/>
      <c r="G598" s="16"/>
    </row>
    <row r="599" spans="3:7" x14ac:dyDescent="0.25">
      <c r="C599" s="7"/>
      <c r="D599" s="8"/>
      <c r="E599" s="16"/>
      <c r="F599" s="16"/>
      <c r="G599" s="16"/>
    </row>
    <row r="600" spans="3:7" x14ac:dyDescent="0.25">
      <c r="C600" s="7"/>
      <c r="D600" s="8"/>
      <c r="E600" s="16"/>
      <c r="F600" s="16"/>
      <c r="G600" s="16"/>
    </row>
    <row r="601" spans="3:7" x14ac:dyDescent="0.25">
      <c r="C601" s="7"/>
      <c r="D601" s="8"/>
      <c r="E601" s="16"/>
      <c r="F601" s="16"/>
      <c r="G601" s="16"/>
    </row>
    <row r="602" spans="3:7" x14ac:dyDescent="0.25">
      <c r="C602" s="7"/>
      <c r="D602" s="8"/>
      <c r="E602" s="16"/>
      <c r="F602" s="16"/>
      <c r="G602" s="16"/>
    </row>
    <row r="603" spans="3:7" x14ac:dyDescent="0.25">
      <c r="C603" s="7"/>
      <c r="D603" s="8"/>
      <c r="E603" s="16"/>
      <c r="F603" s="16"/>
      <c r="G603" s="16"/>
    </row>
    <row r="604" spans="3:7" x14ac:dyDescent="0.25">
      <c r="C604" s="7"/>
      <c r="D604" s="8"/>
      <c r="E604" s="16"/>
      <c r="F604" s="16"/>
      <c r="G604" s="16"/>
    </row>
    <row r="605" spans="3:7" x14ac:dyDescent="0.25">
      <c r="C605" s="7"/>
      <c r="D605" s="8"/>
      <c r="E605" s="16"/>
      <c r="F605" s="16"/>
      <c r="G605" s="16"/>
    </row>
    <row r="606" spans="3:7" x14ac:dyDescent="0.25">
      <c r="C606" s="7"/>
      <c r="D606" s="8"/>
      <c r="E606" s="16"/>
      <c r="F606" s="16"/>
      <c r="G606" s="16"/>
    </row>
    <row r="607" spans="3:7" x14ac:dyDescent="0.25">
      <c r="C607" s="7"/>
      <c r="D607" s="8"/>
      <c r="E607" s="16"/>
      <c r="F607" s="16"/>
      <c r="G607" s="16"/>
    </row>
    <row r="608" spans="3:7" x14ac:dyDescent="0.25">
      <c r="C608" s="7"/>
      <c r="D608" s="8"/>
      <c r="E608" s="16"/>
      <c r="F608" s="16"/>
      <c r="G608" s="16"/>
    </row>
    <row r="609" spans="3:7" x14ac:dyDescent="0.25">
      <c r="C609" s="7"/>
      <c r="D609" s="8"/>
      <c r="E609" s="16"/>
      <c r="F609" s="16"/>
      <c r="G609" s="16"/>
    </row>
    <row r="610" spans="3:7" x14ac:dyDescent="0.25">
      <c r="C610" s="7"/>
      <c r="D610" s="8"/>
      <c r="E610" s="16"/>
      <c r="F610" s="16"/>
      <c r="G610" s="16"/>
    </row>
    <row r="611" spans="3:7" x14ac:dyDescent="0.25">
      <c r="C611" s="7"/>
      <c r="D611" s="8"/>
      <c r="E611" s="16"/>
      <c r="F611" s="16"/>
      <c r="G611" s="16"/>
    </row>
    <row r="612" spans="3:7" x14ac:dyDescent="0.25">
      <c r="C612" s="7"/>
      <c r="D612" s="8"/>
      <c r="E612" s="16"/>
      <c r="F612" s="16"/>
      <c r="G612" s="16"/>
    </row>
    <row r="613" spans="3:7" x14ac:dyDescent="0.25">
      <c r="C613" s="7"/>
      <c r="D613" s="8"/>
      <c r="E613" s="16"/>
      <c r="F613" s="16"/>
      <c r="G613" s="16"/>
    </row>
    <row r="614" spans="3:7" x14ac:dyDescent="0.25">
      <c r="C614" s="7"/>
      <c r="D614" s="8"/>
      <c r="E614" s="16"/>
      <c r="F614" s="16"/>
      <c r="G614" s="16"/>
    </row>
    <row r="615" spans="3:7" x14ac:dyDescent="0.25">
      <c r="C615" s="7"/>
      <c r="D615" s="8"/>
      <c r="E615" s="16"/>
      <c r="F615" s="16"/>
      <c r="G615" s="16"/>
    </row>
    <row r="616" spans="3:7" x14ac:dyDescent="0.25">
      <c r="C616" s="7"/>
      <c r="D616" s="8"/>
      <c r="E616" s="16"/>
      <c r="F616" s="16"/>
      <c r="G616" s="16"/>
    </row>
    <row r="617" spans="3:7" x14ac:dyDescent="0.25">
      <c r="C617" s="7"/>
      <c r="D617" s="8"/>
      <c r="E617" s="16"/>
      <c r="F617" s="16"/>
      <c r="G617" s="16"/>
    </row>
    <row r="618" spans="3:7" x14ac:dyDescent="0.25">
      <c r="C618" s="7"/>
      <c r="D618" s="8"/>
      <c r="E618" s="16"/>
      <c r="F618" s="16"/>
      <c r="G618" s="16"/>
    </row>
    <row r="619" spans="3:7" x14ac:dyDescent="0.25">
      <c r="C619" s="7"/>
      <c r="D619" s="8"/>
      <c r="E619" s="16"/>
      <c r="F619" s="16"/>
      <c r="G619" s="16"/>
    </row>
    <row r="620" spans="3:7" x14ac:dyDescent="0.25">
      <c r="C620" s="7"/>
      <c r="D620" s="8"/>
      <c r="E620" s="16"/>
      <c r="F620" s="16"/>
      <c r="G620" s="16"/>
    </row>
    <row r="621" spans="3:7" x14ac:dyDescent="0.25">
      <c r="C621" s="7"/>
      <c r="D621" s="8"/>
      <c r="E621" s="16"/>
      <c r="F621" s="16"/>
      <c r="G621" s="16"/>
    </row>
    <row r="622" spans="3:7" x14ac:dyDescent="0.25">
      <c r="C622" s="7"/>
      <c r="D622" s="8"/>
      <c r="E622" s="16"/>
      <c r="F622" s="16"/>
      <c r="G622" s="16"/>
    </row>
    <row r="623" spans="3:7" x14ac:dyDescent="0.25">
      <c r="C623" s="7"/>
      <c r="D623" s="8"/>
      <c r="E623" s="16"/>
      <c r="F623" s="16"/>
      <c r="G623" s="16"/>
    </row>
    <row r="624" spans="3:7" x14ac:dyDescent="0.25">
      <c r="C624" s="7"/>
      <c r="D624" s="8"/>
      <c r="E624" s="16"/>
      <c r="F624" s="16"/>
      <c r="G624" s="16"/>
    </row>
    <row r="625" spans="3:7" x14ac:dyDescent="0.25">
      <c r="C625" s="7"/>
      <c r="D625" s="8"/>
      <c r="E625" s="16"/>
      <c r="F625" s="16"/>
      <c r="G625" s="16"/>
    </row>
    <row r="626" spans="3:7" x14ac:dyDescent="0.25">
      <c r="C626" s="7"/>
      <c r="D626" s="8"/>
      <c r="E626" s="16"/>
      <c r="F626" s="16"/>
      <c r="G626" s="16"/>
    </row>
    <row r="627" spans="3:7" x14ac:dyDescent="0.25">
      <c r="C627" s="7"/>
      <c r="D627" s="8"/>
      <c r="E627" s="16"/>
      <c r="F627" s="16"/>
      <c r="G627" s="16"/>
    </row>
    <row r="628" spans="3:7" x14ac:dyDescent="0.25">
      <c r="C628" s="7"/>
      <c r="D628" s="8"/>
      <c r="E628" s="16"/>
      <c r="F628" s="16"/>
      <c r="G628" s="16"/>
    </row>
    <row r="629" spans="3:7" x14ac:dyDescent="0.25">
      <c r="C629" s="7"/>
      <c r="D629" s="8"/>
      <c r="E629" s="16"/>
      <c r="F629" s="16"/>
      <c r="G629" s="16"/>
    </row>
    <row r="630" spans="3:7" x14ac:dyDescent="0.25">
      <c r="C630" s="7"/>
      <c r="D630" s="8"/>
      <c r="E630" s="16"/>
      <c r="F630" s="16"/>
      <c r="G630" s="16"/>
    </row>
    <row r="631" spans="3:7" x14ac:dyDescent="0.25">
      <c r="C631" s="7"/>
      <c r="D631" s="8"/>
      <c r="E631" s="16"/>
      <c r="F631" s="16"/>
      <c r="G631" s="16"/>
    </row>
    <row r="632" spans="3:7" x14ac:dyDescent="0.25">
      <c r="C632" s="7"/>
      <c r="D632" s="8"/>
      <c r="E632" s="16"/>
      <c r="F632" s="16"/>
      <c r="G632" s="16"/>
    </row>
    <row r="633" spans="3:7" x14ac:dyDescent="0.25">
      <c r="C633" s="7"/>
      <c r="D633" s="8"/>
      <c r="E633" s="16"/>
      <c r="F633" s="16"/>
      <c r="G633" s="16"/>
    </row>
    <row r="634" spans="3:7" x14ac:dyDescent="0.25">
      <c r="C634" s="7"/>
      <c r="D634" s="8"/>
      <c r="E634" s="16"/>
      <c r="F634" s="16"/>
      <c r="G634" s="16"/>
    </row>
    <row r="635" spans="3:7" x14ac:dyDescent="0.25">
      <c r="C635" s="7"/>
      <c r="D635" s="8"/>
      <c r="E635" s="16"/>
      <c r="F635" s="16"/>
      <c r="G635" s="16"/>
    </row>
    <row r="636" spans="3:7" x14ac:dyDescent="0.25">
      <c r="C636" s="7"/>
      <c r="D636" s="8"/>
      <c r="E636" s="16"/>
      <c r="F636" s="16"/>
      <c r="G636" s="16"/>
    </row>
    <row r="637" spans="3:7" x14ac:dyDescent="0.25">
      <c r="C637" s="7"/>
      <c r="D637" s="8"/>
      <c r="E637" s="16"/>
      <c r="F637" s="16"/>
      <c r="G637" s="16"/>
    </row>
    <row r="638" spans="3:7" x14ac:dyDescent="0.25">
      <c r="C638" s="7"/>
      <c r="D638" s="8"/>
      <c r="E638" s="16"/>
      <c r="F638" s="16"/>
      <c r="G638" s="16"/>
    </row>
    <row r="639" spans="3:7" x14ac:dyDescent="0.25">
      <c r="C639" s="7"/>
      <c r="D639" s="8"/>
      <c r="E639" s="16"/>
      <c r="F639" s="16"/>
      <c r="G639" s="16"/>
    </row>
    <row r="640" spans="3:7" x14ac:dyDescent="0.25">
      <c r="C640" s="7"/>
      <c r="D640" s="8"/>
      <c r="E640" s="16"/>
      <c r="F640" s="16"/>
      <c r="G640" s="16"/>
    </row>
    <row r="641" spans="3:7" x14ac:dyDescent="0.25">
      <c r="C641" s="7"/>
      <c r="D641" s="8"/>
      <c r="E641" s="16"/>
      <c r="F641" s="16"/>
      <c r="G641" s="16"/>
    </row>
    <row r="642" spans="3:7" x14ac:dyDescent="0.25">
      <c r="C642" s="7"/>
      <c r="D642" s="8"/>
      <c r="E642" s="16"/>
      <c r="F642" s="16"/>
      <c r="G642" s="16"/>
    </row>
    <row r="643" spans="3:7" x14ac:dyDescent="0.25">
      <c r="C643" s="7"/>
      <c r="D643" s="8"/>
      <c r="E643" s="16"/>
      <c r="F643" s="16"/>
      <c r="G643" s="16"/>
    </row>
    <row r="644" spans="3:7" x14ac:dyDescent="0.25">
      <c r="C644" s="7"/>
      <c r="D644" s="8"/>
      <c r="E644" s="16"/>
      <c r="F644" s="16"/>
      <c r="G644" s="16"/>
    </row>
    <row r="645" spans="3:7" x14ac:dyDescent="0.25">
      <c r="C645" s="7"/>
      <c r="D645" s="8"/>
      <c r="E645" s="16"/>
      <c r="F645" s="16"/>
      <c r="G645" s="16"/>
    </row>
    <row r="646" spans="3:7" x14ac:dyDescent="0.25">
      <c r="C646" s="7"/>
      <c r="D646" s="8"/>
      <c r="E646" s="16"/>
      <c r="F646" s="16"/>
      <c r="G646" s="16"/>
    </row>
    <row r="647" spans="3:7" x14ac:dyDescent="0.25">
      <c r="C647" s="7"/>
      <c r="D647" s="8"/>
      <c r="E647" s="16"/>
      <c r="F647" s="16"/>
      <c r="G647" s="16"/>
    </row>
    <row r="648" spans="3:7" x14ac:dyDescent="0.25">
      <c r="C648" s="7"/>
      <c r="D648" s="8"/>
      <c r="E648" s="16"/>
      <c r="F648" s="16"/>
      <c r="G648" s="16"/>
    </row>
    <row r="649" spans="3:7" x14ac:dyDescent="0.25">
      <c r="C649" s="7"/>
      <c r="D649" s="8"/>
      <c r="E649" s="16"/>
      <c r="F649" s="16"/>
      <c r="G649" s="16"/>
    </row>
    <row r="650" spans="3:7" x14ac:dyDescent="0.25">
      <c r="C650" s="7"/>
      <c r="D650" s="8"/>
      <c r="E650" s="16"/>
      <c r="F650" s="16"/>
      <c r="G650" s="16"/>
    </row>
    <row r="651" spans="3:7" x14ac:dyDescent="0.25">
      <c r="C651" s="7"/>
      <c r="D651" s="8"/>
      <c r="E651" s="16"/>
      <c r="F651" s="16"/>
      <c r="G651" s="16"/>
    </row>
    <row r="652" spans="3:7" x14ac:dyDescent="0.25">
      <c r="C652" s="7"/>
      <c r="D652" s="8"/>
      <c r="E652" s="16"/>
      <c r="F652" s="16"/>
      <c r="G652" s="16"/>
    </row>
    <row r="653" spans="3:7" x14ac:dyDescent="0.25">
      <c r="C653" s="7"/>
      <c r="D653" s="8"/>
      <c r="E653" s="16"/>
      <c r="F653" s="16"/>
      <c r="G653" s="16"/>
    </row>
    <row r="654" spans="3:7" x14ac:dyDescent="0.25">
      <c r="C654" s="7"/>
      <c r="D654" s="8"/>
      <c r="E654" s="16"/>
      <c r="F654" s="16"/>
      <c r="G654" s="16"/>
    </row>
    <row r="655" spans="3:7" x14ac:dyDescent="0.25">
      <c r="C655" s="7"/>
      <c r="D655" s="8"/>
      <c r="E655" s="16"/>
      <c r="F655" s="16"/>
      <c r="G655" s="16"/>
    </row>
    <row r="656" spans="3:7" x14ac:dyDescent="0.25">
      <c r="C656" s="7"/>
      <c r="D656" s="8"/>
      <c r="E656" s="16"/>
      <c r="F656" s="16"/>
      <c r="G656" s="16"/>
    </row>
    <row r="657" spans="3:7" x14ac:dyDescent="0.25">
      <c r="C657" s="7"/>
      <c r="D657" s="8"/>
      <c r="E657" s="16"/>
      <c r="F657" s="16"/>
      <c r="G657" s="16"/>
    </row>
    <row r="658" spans="3:7" x14ac:dyDescent="0.25">
      <c r="C658" s="7"/>
      <c r="D658" s="8"/>
      <c r="E658" s="16"/>
      <c r="F658" s="16"/>
      <c r="G658" s="16"/>
    </row>
    <row r="659" spans="3:7" x14ac:dyDescent="0.25">
      <c r="C659" s="7"/>
      <c r="D659" s="8"/>
      <c r="E659" s="16"/>
      <c r="F659" s="16"/>
      <c r="G659" s="16"/>
    </row>
    <row r="660" spans="3:7" x14ac:dyDescent="0.25">
      <c r="C660" s="7"/>
      <c r="D660" s="8"/>
      <c r="E660" s="16"/>
      <c r="F660" s="16"/>
      <c r="G660" s="16"/>
    </row>
    <row r="661" spans="3:7" x14ac:dyDescent="0.25">
      <c r="C661" s="7"/>
      <c r="D661" s="8"/>
      <c r="E661" s="16"/>
      <c r="F661" s="16"/>
      <c r="G661" s="16"/>
    </row>
    <row r="662" spans="3:7" x14ac:dyDescent="0.25">
      <c r="C662" s="7"/>
      <c r="D662" s="8"/>
      <c r="E662" s="16"/>
      <c r="F662" s="16"/>
      <c r="G662" s="16"/>
    </row>
    <row r="663" spans="3:7" x14ac:dyDescent="0.25">
      <c r="C663" s="7"/>
      <c r="D663" s="8"/>
      <c r="E663" s="16"/>
      <c r="F663" s="16"/>
      <c r="G663" s="16"/>
    </row>
    <row r="664" spans="3:7" x14ac:dyDescent="0.25">
      <c r="C664" s="7"/>
      <c r="D664" s="8"/>
      <c r="E664" s="16"/>
      <c r="F664" s="16"/>
      <c r="G664" s="16"/>
    </row>
    <row r="665" spans="3:7" x14ac:dyDescent="0.25">
      <c r="C665" s="7"/>
      <c r="D665" s="8"/>
      <c r="E665" s="16"/>
      <c r="F665" s="16"/>
      <c r="G665" s="16"/>
    </row>
    <row r="666" spans="3:7" x14ac:dyDescent="0.25">
      <c r="C666" s="7"/>
      <c r="D666" s="8"/>
      <c r="E666" s="16"/>
      <c r="F666" s="16"/>
      <c r="G666" s="16"/>
    </row>
    <row r="667" spans="3:7" x14ac:dyDescent="0.25">
      <c r="C667" s="7"/>
      <c r="D667" s="8"/>
      <c r="E667" s="16"/>
      <c r="F667" s="16"/>
      <c r="G667" s="16"/>
    </row>
    <row r="668" spans="3:7" x14ac:dyDescent="0.25">
      <c r="C668" s="7"/>
      <c r="D668" s="8"/>
      <c r="E668" s="16"/>
      <c r="F668" s="16"/>
      <c r="G668" s="16"/>
    </row>
    <row r="669" spans="3:7" x14ac:dyDescent="0.25">
      <c r="C669" s="7"/>
      <c r="D669" s="8"/>
      <c r="E669" s="16"/>
      <c r="F669" s="16"/>
      <c r="G669" s="16"/>
    </row>
    <row r="670" spans="3:7" x14ac:dyDescent="0.25">
      <c r="C670" s="7"/>
      <c r="D670" s="8"/>
      <c r="E670" s="16"/>
      <c r="F670" s="16"/>
      <c r="G670" s="16"/>
    </row>
    <row r="671" spans="3:7" x14ac:dyDescent="0.25">
      <c r="C671" s="7"/>
      <c r="D671" s="8"/>
      <c r="E671" s="16"/>
      <c r="F671" s="16"/>
      <c r="G671" s="16"/>
    </row>
    <row r="672" spans="3:7" x14ac:dyDescent="0.25">
      <c r="C672" s="7"/>
      <c r="D672" s="8"/>
      <c r="E672" s="16"/>
      <c r="F672" s="16"/>
      <c r="G672" s="16"/>
    </row>
    <row r="673" spans="3:7" x14ac:dyDescent="0.25">
      <c r="C673" s="7"/>
      <c r="D673" s="8"/>
      <c r="E673" s="16"/>
      <c r="F673" s="16"/>
      <c r="G673" s="16"/>
    </row>
    <row r="674" spans="3:7" x14ac:dyDescent="0.25">
      <c r="C674" s="7"/>
      <c r="D674" s="8"/>
      <c r="E674" s="16"/>
      <c r="F674" s="16"/>
      <c r="G674" s="16"/>
    </row>
    <row r="675" spans="3:7" x14ac:dyDescent="0.25">
      <c r="C675" s="7"/>
      <c r="D675" s="8"/>
      <c r="E675" s="16"/>
      <c r="F675" s="16"/>
      <c r="G675" s="16"/>
    </row>
    <row r="676" spans="3:7" x14ac:dyDescent="0.25">
      <c r="C676" s="7"/>
      <c r="D676" s="8"/>
      <c r="E676" s="16"/>
      <c r="F676" s="16"/>
      <c r="G676" s="16"/>
    </row>
    <row r="677" spans="3:7" x14ac:dyDescent="0.25">
      <c r="C677" s="7"/>
      <c r="D677" s="8"/>
      <c r="E677" s="16"/>
      <c r="F677" s="16"/>
      <c r="G677" s="16"/>
    </row>
    <row r="678" spans="3:7" x14ac:dyDescent="0.25">
      <c r="C678" s="7"/>
      <c r="D678" s="8"/>
      <c r="E678" s="16"/>
      <c r="F678" s="16"/>
      <c r="G678" s="16"/>
    </row>
    <row r="679" spans="3:7" x14ac:dyDescent="0.25">
      <c r="C679" s="7"/>
      <c r="D679" s="8"/>
      <c r="E679" s="16"/>
      <c r="F679" s="16"/>
      <c r="G679" s="16"/>
    </row>
    <row r="680" spans="3:7" x14ac:dyDescent="0.25">
      <c r="C680" s="7"/>
      <c r="D680" s="8"/>
      <c r="E680" s="16"/>
      <c r="F680" s="16"/>
      <c r="G680" s="16"/>
    </row>
    <row r="681" spans="3:7" x14ac:dyDescent="0.25">
      <c r="C681" s="7"/>
      <c r="D681" s="8"/>
      <c r="E681" s="16"/>
      <c r="F681" s="16"/>
      <c r="G681" s="16"/>
    </row>
    <row r="682" spans="3:7" x14ac:dyDescent="0.25">
      <c r="C682" s="7"/>
      <c r="D682" s="8"/>
      <c r="E682" s="16"/>
      <c r="F682" s="16"/>
      <c r="G682" s="16"/>
    </row>
    <row r="683" spans="3:7" x14ac:dyDescent="0.25">
      <c r="C683" s="7"/>
      <c r="D683" s="8"/>
      <c r="E683" s="16"/>
      <c r="F683" s="16"/>
      <c r="G683" s="16"/>
    </row>
    <row r="684" spans="3:7" x14ac:dyDescent="0.25">
      <c r="C684" s="7"/>
      <c r="D684" s="8"/>
      <c r="E684" s="16"/>
      <c r="F684" s="16"/>
      <c r="G684" s="16"/>
    </row>
    <row r="685" spans="3:7" x14ac:dyDescent="0.25">
      <c r="C685" s="7"/>
      <c r="D685" s="8"/>
      <c r="E685" s="16"/>
      <c r="F685" s="16"/>
      <c r="G685" s="16"/>
    </row>
    <row r="686" spans="3:7" x14ac:dyDescent="0.25">
      <c r="C686" s="7"/>
      <c r="D686" s="8"/>
      <c r="E686" s="16"/>
      <c r="F686" s="16"/>
      <c r="G686" s="16"/>
    </row>
    <row r="687" spans="3:7" x14ac:dyDescent="0.25">
      <c r="C687" s="7"/>
      <c r="D687" s="8"/>
      <c r="E687" s="16"/>
      <c r="F687" s="16"/>
      <c r="G687" s="16"/>
    </row>
    <row r="688" spans="3:7" x14ac:dyDescent="0.25">
      <c r="C688" s="7"/>
      <c r="D688" s="8"/>
      <c r="E688" s="16"/>
      <c r="F688" s="16"/>
      <c r="G688" s="16"/>
    </row>
    <row r="689" spans="3:7" x14ac:dyDescent="0.25">
      <c r="C689" s="7"/>
      <c r="D689" s="8"/>
      <c r="E689" s="16"/>
      <c r="F689" s="16"/>
      <c r="G689" s="16"/>
    </row>
    <row r="690" spans="3:7" x14ac:dyDescent="0.25">
      <c r="C690" s="7"/>
      <c r="D690" s="8"/>
      <c r="E690" s="16"/>
      <c r="F690" s="16"/>
      <c r="G690" s="16"/>
    </row>
  </sheetData>
  <pageMargins left="0.70866141732283472" right="0.70866141732283472" top="0.74803149606299213" bottom="0.74803149606299213" header="0.31496062992125984" footer="0.31496062992125984"/>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3"/>
  <dimension ref="B1:O52"/>
  <sheetViews>
    <sheetView showGridLines="0" zoomScaleNormal="100" zoomScaleSheetLayoutView="90" workbookViewId="0">
      <selection activeCell="C1" sqref="C1"/>
    </sheetView>
  </sheetViews>
  <sheetFormatPr defaultColWidth="8.6640625" defaultRowHeight="13.2" x14ac:dyDescent="0.25"/>
  <cols>
    <col min="1" max="1" width="0.6640625" style="144" customWidth="1"/>
    <col min="2" max="2" width="2.44140625" style="101" customWidth="1"/>
    <col min="3" max="3" width="5" style="144" customWidth="1"/>
    <col min="4" max="4" width="74.44140625" style="144" customWidth="1"/>
    <col min="5" max="5" width="17" style="23" customWidth="1"/>
    <col min="6" max="6" width="14.109375" style="23" customWidth="1"/>
    <col min="7" max="7" width="16" style="23" customWidth="1"/>
    <col min="8" max="8" width="13" style="23" customWidth="1"/>
    <col min="9" max="9" width="11.88671875" style="23" customWidth="1"/>
    <col min="10" max="10" width="8.6640625" style="144"/>
    <col min="11" max="11" width="17.33203125" style="144" customWidth="1"/>
    <col min="12" max="12" width="16.33203125" style="144" customWidth="1"/>
    <col min="13" max="13" width="13.33203125" style="144" customWidth="1"/>
    <col min="14" max="14" width="16.44140625" style="144" customWidth="1"/>
    <col min="15" max="16384" width="8.6640625" style="144"/>
  </cols>
  <sheetData>
    <row r="1" spans="2:14" s="133" customFormat="1" ht="15.6" x14ac:dyDescent="0.2">
      <c r="B1" s="52"/>
      <c r="C1" s="134" t="s">
        <v>414</v>
      </c>
      <c r="D1" s="135"/>
      <c r="E1" s="136"/>
      <c r="F1" s="136"/>
      <c r="G1" s="275"/>
      <c r="H1" s="275"/>
      <c r="I1" s="275"/>
      <c r="J1" s="318"/>
      <c r="K1" s="318"/>
      <c r="L1" s="318"/>
      <c r="M1" s="189"/>
    </row>
    <row r="2" spans="2:14" s="137" customFormat="1" x14ac:dyDescent="0.25">
      <c r="B2" s="101"/>
      <c r="C2" s="138"/>
      <c r="D2" s="136"/>
      <c r="E2" s="136"/>
      <c r="F2" s="38"/>
      <c r="G2" s="275"/>
      <c r="H2" s="275"/>
      <c r="I2" s="275"/>
      <c r="J2" s="179"/>
      <c r="K2" s="179"/>
      <c r="L2" s="179"/>
    </row>
    <row r="3" spans="2:14" s="139" customFormat="1" x14ac:dyDescent="0.25">
      <c r="B3" s="101"/>
      <c r="C3" s="140" t="s">
        <v>415</v>
      </c>
      <c r="D3" s="140"/>
      <c r="E3" s="141" t="s">
        <v>216</v>
      </c>
      <c r="F3" s="142"/>
      <c r="L3" s="322" t="s">
        <v>690</v>
      </c>
    </row>
    <row r="4" spans="2:14" s="142" customFormat="1" ht="12.75" customHeight="1" x14ac:dyDescent="0.2">
      <c r="B4" s="101"/>
      <c r="C4" s="122" t="s">
        <v>416</v>
      </c>
      <c r="D4" s="143" t="s">
        <v>710</v>
      </c>
      <c r="E4" s="298" t="s">
        <v>94</v>
      </c>
      <c r="L4" s="322"/>
    </row>
    <row r="5" spans="2:14" s="142" customFormat="1" ht="12.75" customHeight="1" x14ac:dyDescent="0.2">
      <c r="B5" s="101"/>
      <c r="C5" s="122" t="s">
        <v>417</v>
      </c>
      <c r="D5" s="143" t="s">
        <v>418</v>
      </c>
      <c r="E5" s="298" t="s">
        <v>94</v>
      </c>
      <c r="L5" s="322"/>
    </row>
    <row r="6" spans="2:14" s="142" customFormat="1" ht="12.75" customHeight="1" x14ac:dyDescent="0.2">
      <c r="B6" s="101"/>
      <c r="C6" s="122" t="s">
        <v>419</v>
      </c>
      <c r="D6" s="143" t="s">
        <v>420</v>
      </c>
      <c r="E6" s="298" t="s">
        <v>94</v>
      </c>
      <c r="L6" s="322"/>
    </row>
    <row r="7" spans="2:14" x14ac:dyDescent="0.25">
      <c r="C7" s="122" t="s">
        <v>421</v>
      </c>
      <c r="D7" s="143" t="s">
        <v>422</v>
      </c>
      <c r="E7" s="298" t="s">
        <v>94</v>
      </c>
      <c r="G7" s="142"/>
      <c r="H7" s="142"/>
      <c r="I7" s="142"/>
      <c r="J7" s="142"/>
      <c r="K7" s="139"/>
      <c r="L7" s="322"/>
    </row>
    <row r="8" spans="2:14" x14ac:dyDescent="0.25">
      <c r="D8" s="143" t="s">
        <v>423</v>
      </c>
      <c r="E8" s="538" t="e">
        <f>E4+E5+E6+E7</f>
        <v>#VALUE!</v>
      </c>
      <c r="G8" s="142"/>
      <c r="H8" s="142"/>
      <c r="I8" s="142"/>
      <c r="J8" s="142"/>
      <c r="K8" s="139"/>
      <c r="L8" s="322"/>
    </row>
    <row r="9" spans="2:14" x14ac:dyDescent="0.25">
      <c r="D9" s="38"/>
      <c r="E9" s="317"/>
      <c r="G9" s="142"/>
      <c r="H9" s="142"/>
      <c r="I9" s="142"/>
      <c r="J9" s="142"/>
      <c r="K9" s="139"/>
      <c r="L9" s="322"/>
    </row>
    <row r="10" spans="2:14" x14ac:dyDescent="0.25">
      <c r="C10" s="226" t="s">
        <v>424</v>
      </c>
      <c r="D10" s="163"/>
      <c r="E10" s="164"/>
      <c r="F10" s="164"/>
      <c r="G10" s="319"/>
      <c r="H10" s="319"/>
      <c r="I10" s="319"/>
      <c r="J10" s="385"/>
      <c r="K10" s="386"/>
      <c r="L10" s="322" t="s">
        <v>425</v>
      </c>
      <c r="M10" s="63"/>
      <c r="N10" s="45"/>
    </row>
    <row r="11" spans="2:14" x14ac:dyDescent="0.25">
      <c r="C11" s="226"/>
      <c r="D11" s="163"/>
      <c r="E11" s="164"/>
      <c r="F11" s="164"/>
      <c r="G11" s="319"/>
      <c r="H11" s="319"/>
      <c r="I11" s="319"/>
      <c r="J11" s="385"/>
      <c r="K11" s="386"/>
      <c r="L11" s="322"/>
      <c r="M11" s="63"/>
      <c r="N11" s="45"/>
    </row>
    <row r="12" spans="2:14" x14ac:dyDescent="0.25">
      <c r="C12" s="338" t="s">
        <v>426</v>
      </c>
      <c r="D12" s="147"/>
      <c r="E12" s="141" t="s">
        <v>216</v>
      </c>
      <c r="F12" s="164"/>
      <c r="G12" s="319"/>
      <c r="H12" s="319"/>
      <c r="I12" s="319"/>
      <c r="J12" s="385"/>
      <c r="K12" s="386"/>
      <c r="L12" s="322"/>
      <c r="M12" s="63"/>
      <c r="N12" s="45"/>
    </row>
    <row r="13" spans="2:14" x14ac:dyDescent="0.25">
      <c r="C13" s="43" t="s">
        <v>427</v>
      </c>
      <c r="D13" s="147"/>
      <c r="E13" s="149" t="s">
        <v>94</v>
      </c>
      <c r="F13" s="164"/>
      <c r="G13" s="319"/>
      <c r="H13" s="319"/>
      <c r="I13" s="319"/>
      <c r="J13" s="385"/>
      <c r="K13" s="386"/>
      <c r="L13" s="322"/>
      <c r="M13" s="63"/>
      <c r="N13" s="45"/>
    </row>
    <row r="14" spans="2:14" x14ac:dyDescent="0.25">
      <c r="C14" s="43" t="s">
        <v>428</v>
      </c>
      <c r="D14" s="147"/>
      <c r="E14" s="149" t="s">
        <v>94</v>
      </c>
      <c r="F14" s="164"/>
      <c r="G14" s="319"/>
      <c r="H14" s="319"/>
      <c r="I14" s="319"/>
      <c r="J14" s="385"/>
      <c r="K14" s="386"/>
      <c r="L14" s="322"/>
      <c r="M14" s="63"/>
      <c r="N14" s="45"/>
    </row>
    <row r="15" spans="2:14" x14ac:dyDescent="0.25">
      <c r="C15" s="43" t="s">
        <v>429</v>
      </c>
      <c r="D15" s="147"/>
      <c r="E15" s="350" t="e">
        <f>E13+E14</f>
        <v>#VALUE!</v>
      </c>
      <c r="F15" s="164"/>
      <c r="G15" s="319"/>
      <c r="H15" s="319"/>
      <c r="I15" s="319"/>
      <c r="J15" s="385"/>
      <c r="K15" s="386"/>
      <c r="L15" s="322"/>
      <c r="M15" s="63"/>
      <c r="N15" s="45"/>
    </row>
    <row r="16" spans="2:14" x14ac:dyDescent="0.25">
      <c r="C16" s="43" t="s">
        <v>430</v>
      </c>
      <c r="D16" s="147"/>
      <c r="E16" s="72" t="s">
        <v>431</v>
      </c>
      <c r="F16" s="164"/>
      <c r="G16" s="319"/>
      <c r="H16" s="319"/>
      <c r="I16" s="319"/>
      <c r="J16" s="385"/>
      <c r="K16" s="386"/>
      <c r="L16" s="322"/>
      <c r="M16" s="63"/>
      <c r="N16" s="45"/>
    </row>
    <row r="17" spans="3:15" x14ac:dyDescent="0.25">
      <c r="C17" s="226"/>
      <c r="D17" s="163"/>
      <c r="E17" s="164"/>
      <c r="F17" s="164"/>
      <c r="G17" s="319"/>
      <c r="H17" s="319"/>
      <c r="I17" s="319"/>
      <c r="J17" s="385"/>
      <c r="K17" s="386"/>
      <c r="L17" s="322"/>
      <c r="M17" s="63"/>
      <c r="N17" s="45"/>
    </row>
    <row r="18" spans="3:15" x14ac:dyDescent="0.25">
      <c r="C18" s="338" t="s">
        <v>432</v>
      </c>
      <c r="D18" s="147"/>
      <c r="E18" s="141" t="s">
        <v>216</v>
      </c>
      <c r="F18" s="147"/>
      <c r="G18" s="147"/>
      <c r="H18" s="147"/>
      <c r="I18" s="147"/>
      <c r="J18" s="147"/>
      <c r="K18" s="386"/>
      <c r="L18" s="322"/>
      <c r="M18" s="112"/>
      <c r="N18" s="45"/>
    </row>
    <row r="19" spans="3:15" x14ac:dyDescent="0.25">
      <c r="C19" s="43" t="s">
        <v>433</v>
      </c>
      <c r="D19" s="147"/>
      <c r="E19" s="149" t="s">
        <v>94</v>
      </c>
      <c r="F19" s="147"/>
      <c r="G19" s="147"/>
      <c r="H19" s="147"/>
      <c r="I19" s="147"/>
      <c r="J19" s="147"/>
      <c r="K19" s="386"/>
      <c r="L19" s="322"/>
      <c r="M19" s="112"/>
      <c r="N19" s="45"/>
    </row>
    <row r="20" spans="3:15" x14ac:dyDescent="0.25">
      <c r="C20" s="43" t="s">
        <v>434</v>
      </c>
      <c r="D20" s="147"/>
      <c r="E20" s="149" t="s">
        <v>94</v>
      </c>
      <c r="F20" s="147"/>
      <c r="G20" s="147"/>
      <c r="H20" s="147"/>
      <c r="I20" s="147"/>
      <c r="J20" s="147"/>
      <c r="K20" s="147"/>
      <c r="L20" s="322"/>
      <c r="M20" s="112"/>
      <c r="N20" s="45"/>
    </row>
    <row r="21" spans="3:15" x14ac:dyDescent="0.25">
      <c r="C21" s="43" t="s">
        <v>435</v>
      </c>
      <c r="D21" s="147"/>
      <c r="E21" s="350" t="e">
        <f>E19+E20</f>
        <v>#VALUE!</v>
      </c>
      <c r="F21" s="147"/>
      <c r="G21" s="147"/>
      <c r="H21" s="147"/>
      <c r="I21" s="147"/>
      <c r="J21" s="147"/>
      <c r="K21" s="147"/>
      <c r="L21" s="322"/>
      <c r="M21" s="112"/>
      <c r="N21" s="45"/>
    </row>
    <row r="22" spans="3:15" x14ac:dyDescent="0.25">
      <c r="C22" s="43" t="s">
        <v>436</v>
      </c>
      <c r="D22" s="147"/>
      <c r="E22" s="72" t="s">
        <v>431</v>
      </c>
      <c r="F22" s="147"/>
      <c r="G22" s="147"/>
      <c r="H22" s="147"/>
      <c r="I22" s="147"/>
      <c r="J22" s="147"/>
      <c r="K22" s="147"/>
      <c r="L22" s="322"/>
      <c r="M22" s="112"/>
      <c r="N22" s="45"/>
    </row>
    <row r="23" spans="3:15" x14ac:dyDescent="0.25">
      <c r="C23" s="43"/>
      <c r="D23" s="147"/>
      <c r="E23" s="43"/>
      <c r="F23" s="147"/>
      <c r="G23" s="147"/>
      <c r="H23" s="147"/>
      <c r="I23" s="147"/>
      <c r="J23" s="147"/>
      <c r="K23" s="147"/>
      <c r="L23" s="322"/>
      <c r="M23" s="112"/>
      <c r="N23" s="45"/>
    </row>
    <row r="24" spans="3:15" x14ac:dyDescent="0.25">
      <c r="C24" s="146" t="s">
        <v>437</v>
      </c>
      <c r="D24" s="387"/>
      <c r="E24" s="387"/>
      <c r="F24" s="387"/>
      <c r="G24" s="387"/>
      <c r="H24" s="387"/>
      <c r="I24" s="387"/>
      <c r="J24" s="52"/>
      <c r="K24" s="52"/>
      <c r="L24" s="322" t="s">
        <v>425</v>
      </c>
      <c r="M24" s="52"/>
      <c r="N24" s="45"/>
    </row>
    <row r="25" spans="3:15" x14ac:dyDescent="0.25">
      <c r="C25" s="52"/>
      <c r="D25" s="124"/>
      <c r="E25" s="124"/>
      <c r="F25" s="124"/>
      <c r="G25" s="124"/>
      <c r="H25" s="124"/>
      <c r="I25" s="124"/>
      <c r="J25" s="52"/>
      <c r="K25" s="52"/>
      <c r="L25" s="322"/>
      <c r="M25" s="52"/>
      <c r="N25" s="45"/>
    </row>
    <row r="26" spans="3:15" x14ac:dyDescent="0.25">
      <c r="C26" s="388"/>
      <c r="D26" s="388"/>
      <c r="E26" s="389"/>
      <c r="F26" s="389"/>
      <c r="G26" s="389"/>
      <c r="H26" s="389"/>
      <c r="I26" s="389"/>
      <c r="J26" s="52"/>
      <c r="K26" s="52"/>
      <c r="L26" s="322"/>
      <c r="M26" s="52"/>
      <c r="N26" s="45"/>
    </row>
    <row r="27" spans="3:15" x14ac:dyDescent="0.25">
      <c r="C27" s="390" t="s">
        <v>438</v>
      </c>
      <c r="D27" s="393"/>
      <c r="E27" s="229" t="s">
        <v>439</v>
      </c>
      <c r="F27" s="229" t="s">
        <v>440</v>
      </c>
      <c r="G27" s="45"/>
      <c r="H27" s="45"/>
      <c r="I27" s="45"/>
      <c r="L27" s="322"/>
    </row>
    <row r="28" spans="3:15" x14ac:dyDescent="0.25">
      <c r="C28" s="167"/>
      <c r="D28" s="165"/>
      <c r="E28" s="150"/>
      <c r="F28" s="150"/>
      <c r="G28" s="45"/>
      <c r="H28" s="45"/>
      <c r="I28" s="45"/>
      <c r="L28" s="322"/>
    </row>
    <row r="29" spans="3:15" x14ac:dyDescent="0.25">
      <c r="C29" s="167"/>
      <c r="D29" s="165"/>
      <c r="E29" s="150"/>
      <c r="F29" s="150"/>
      <c r="G29" s="45"/>
      <c r="H29" s="45"/>
      <c r="I29" s="45"/>
      <c r="L29" s="322"/>
    </row>
    <row r="30" spans="3:15" x14ac:dyDescent="0.25">
      <c r="C30" s="52"/>
      <c r="D30" s="124"/>
      <c r="E30" s="124"/>
      <c r="F30" s="124"/>
      <c r="G30" s="124"/>
      <c r="H30" s="124"/>
      <c r="I30" s="124"/>
      <c r="J30" s="147"/>
      <c r="K30" s="147"/>
      <c r="L30" s="322"/>
      <c r="N30" s="52"/>
      <c r="O30" s="45"/>
    </row>
    <row r="31" spans="3:15" x14ac:dyDescent="0.25">
      <c r="C31" s="389" t="s">
        <v>441</v>
      </c>
      <c r="D31" s="389"/>
      <c r="E31" s="389"/>
      <c r="F31" s="389"/>
      <c r="G31" s="389"/>
      <c r="H31" s="389"/>
      <c r="I31" s="389"/>
      <c r="J31" s="147"/>
      <c r="K31" s="147"/>
      <c r="L31" s="322"/>
      <c r="N31" s="52"/>
      <c r="O31" s="45"/>
    </row>
    <row r="32" spans="3:15" x14ac:dyDescent="0.25">
      <c r="C32" s="390"/>
      <c r="D32" s="391"/>
      <c r="E32" s="165"/>
      <c r="F32" s="165"/>
      <c r="G32" s="166"/>
      <c r="H32" s="124"/>
      <c r="I32" s="124"/>
      <c r="J32" s="45"/>
      <c r="L32" s="322"/>
    </row>
    <row r="33" spans="3:14" x14ac:dyDescent="0.25">
      <c r="C33" s="389"/>
      <c r="D33" s="389"/>
      <c r="E33" s="389"/>
      <c r="F33" s="389"/>
      <c r="G33" s="389"/>
      <c r="H33" s="389"/>
      <c r="I33" s="389"/>
      <c r="J33" s="148"/>
      <c r="K33" s="148"/>
      <c r="L33" s="322"/>
      <c r="M33" s="124"/>
      <c r="N33" s="45"/>
    </row>
    <row r="34" spans="3:14" x14ac:dyDescent="0.25">
      <c r="C34" s="146" t="s">
        <v>442</v>
      </c>
      <c r="D34" s="153"/>
      <c r="E34" s="387"/>
      <c r="F34" s="387"/>
      <c r="G34" s="387"/>
      <c r="H34" s="387"/>
      <c r="I34" s="387"/>
      <c r="J34" s="147"/>
      <c r="K34" s="147"/>
      <c r="L34" s="322" t="s">
        <v>425</v>
      </c>
      <c r="M34" s="52"/>
      <c r="N34" s="45"/>
    </row>
    <row r="35" spans="3:14" x14ac:dyDescent="0.25">
      <c r="C35" s="388"/>
      <c r="D35" s="388"/>
      <c r="E35" s="389"/>
      <c r="F35" s="389"/>
      <c r="G35" s="389"/>
      <c r="H35" s="389"/>
      <c r="I35" s="389"/>
      <c r="J35" s="147"/>
      <c r="K35" s="147"/>
      <c r="L35" s="322"/>
      <c r="M35" s="52"/>
      <c r="N35" s="45"/>
    </row>
    <row r="36" spans="3:14" ht="19.350000000000001" customHeight="1" x14ac:dyDescent="0.25">
      <c r="C36" s="390" t="s">
        <v>443</v>
      </c>
      <c r="D36" s="392"/>
      <c r="E36" s="195"/>
      <c r="F36" s="229" t="s">
        <v>444</v>
      </c>
      <c r="G36" s="195"/>
      <c r="H36" s="195"/>
      <c r="I36" s="195"/>
      <c r="J36" s="215"/>
      <c r="K36" s="215"/>
      <c r="L36" s="322"/>
    </row>
    <row r="37" spans="3:14" x14ac:dyDescent="0.25">
      <c r="C37" s="167" t="s">
        <v>445</v>
      </c>
      <c r="D37" s="166"/>
      <c r="E37" s="124"/>
      <c r="F37" s="539" t="s">
        <v>94</v>
      </c>
      <c r="G37" s="124"/>
      <c r="H37" s="124"/>
      <c r="I37" s="124"/>
      <c r="J37" s="147"/>
      <c r="K37" s="147"/>
      <c r="L37" s="322"/>
      <c r="M37" s="52"/>
      <c r="N37" s="45"/>
    </row>
    <row r="38" spans="3:14" x14ac:dyDescent="0.25">
      <c r="C38" s="52"/>
      <c r="D38" s="124"/>
      <c r="E38" s="124"/>
      <c r="F38" s="43"/>
      <c r="G38" s="124"/>
      <c r="H38" s="124"/>
      <c r="I38" s="124"/>
      <c r="J38" s="147"/>
      <c r="K38" s="147"/>
      <c r="L38" s="322"/>
      <c r="M38" s="52"/>
      <c r="N38" s="45"/>
    </row>
    <row r="39" spans="3:14" x14ac:dyDescent="0.25">
      <c r="C39" s="146" t="s">
        <v>446</v>
      </c>
      <c r="D39" s="153"/>
      <c r="L39" s="322"/>
    </row>
    <row r="40" spans="3:14" ht="20.399999999999999" x14ac:dyDescent="0.25">
      <c r="E40" s="229" t="s">
        <v>447</v>
      </c>
      <c r="F40" s="229" t="s">
        <v>448</v>
      </c>
      <c r="G40" s="153"/>
      <c r="H40" s="153"/>
      <c r="I40" s="153"/>
      <c r="J40" s="43"/>
      <c r="K40" s="42"/>
      <c r="L40" s="322"/>
    </row>
    <row r="41" spans="3:14" x14ac:dyDescent="0.25">
      <c r="C41" s="45" t="s">
        <v>691</v>
      </c>
      <c r="E41" s="149" t="s">
        <v>94</v>
      </c>
      <c r="F41" s="149" t="s">
        <v>94</v>
      </c>
      <c r="G41" s="112"/>
      <c r="H41" s="112"/>
      <c r="I41" s="112"/>
      <c r="J41" s="112"/>
      <c r="K41" s="42"/>
      <c r="L41" s="153"/>
    </row>
    <row r="42" spans="3:14" x14ac:dyDescent="0.25">
      <c r="C42" s="45" t="s">
        <v>692</v>
      </c>
      <c r="E42" s="149" t="s">
        <v>94</v>
      </c>
      <c r="F42" s="149" t="s">
        <v>94</v>
      </c>
      <c r="J42" s="43"/>
      <c r="K42" s="42"/>
      <c r="L42" s="153"/>
    </row>
    <row r="43" spans="3:14" x14ac:dyDescent="0.25">
      <c r="C43" s="45" t="s">
        <v>693</v>
      </c>
      <c r="E43" s="149" t="s">
        <v>94</v>
      </c>
      <c r="F43" s="149" t="s">
        <v>94</v>
      </c>
      <c r="G43" s="112"/>
      <c r="H43" s="112"/>
      <c r="I43" s="112"/>
      <c r="J43" s="112"/>
      <c r="K43" s="42"/>
      <c r="L43" s="153"/>
    </row>
    <row r="45" spans="3:14" ht="12.75" customHeight="1" x14ac:dyDescent="0.25">
      <c r="C45" s="146" t="s">
        <v>449</v>
      </c>
      <c r="D45" s="153" t="s">
        <v>450</v>
      </c>
      <c r="E45" s="332"/>
      <c r="F45" s="332"/>
      <c r="G45" s="332"/>
      <c r="H45" s="332"/>
      <c r="I45" s="332"/>
      <c r="J45" s="333"/>
    </row>
    <row r="46" spans="3:14" ht="20.399999999999999" x14ac:dyDescent="0.25">
      <c r="C46" s="101"/>
      <c r="D46" s="99"/>
      <c r="E46" s="229" t="s">
        <v>93</v>
      </c>
      <c r="F46" s="229" t="s">
        <v>95</v>
      </c>
      <c r="G46" s="229" t="s">
        <v>96</v>
      </c>
      <c r="H46" s="229" t="s">
        <v>97</v>
      </c>
      <c r="I46" s="229" t="s">
        <v>451</v>
      </c>
      <c r="J46" s="229" t="s">
        <v>156</v>
      </c>
      <c r="K46" s="229" t="s">
        <v>452</v>
      </c>
      <c r="M46" s="354"/>
    </row>
    <row r="47" spans="3:14" x14ac:dyDescent="0.25">
      <c r="C47" s="99" t="s">
        <v>694</v>
      </c>
      <c r="E47" s="356" t="s">
        <v>94</v>
      </c>
      <c r="F47" s="356" t="s">
        <v>94</v>
      </c>
      <c r="G47" s="356" t="s">
        <v>94</v>
      </c>
      <c r="H47" s="356" t="s">
        <v>94</v>
      </c>
      <c r="I47" s="356" t="s">
        <v>94</v>
      </c>
      <c r="J47" s="356" t="s">
        <v>94</v>
      </c>
      <c r="K47" s="334" t="e">
        <f>E47+F47+G47+H47+I47+J47</f>
        <v>#VALUE!</v>
      </c>
      <c r="M47" s="354"/>
    </row>
    <row r="48" spans="3:14" x14ac:dyDescent="0.25">
      <c r="C48" s="99" t="s">
        <v>695</v>
      </c>
      <c r="E48" s="356" t="s">
        <v>94</v>
      </c>
      <c r="F48" s="356" t="s">
        <v>94</v>
      </c>
      <c r="G48" s="356" t="s">
        <v>94</v>
      </c>
      <c r="H48" s="356" t="s">
        <v>94</v>
      </c>
      <c r="I48" s="356" t="s">
        <v>94</v>
      </c>
      <c r="J48" s="356" t="s">
        <v>94</v>
      </c>
      <c r="K48" s="334" t="e">
        <f>E48+F48+G48+H48+I48+J48</f>
        <v>#VALUE!</v>
      </c>
      <c r="M48" s="354"/>
    </row>
    <row r="49" spans="3:13" x14ac:dyDescent="0.25">
      <c r="C49" s="99" t="s">
        <v>696</v>
      </c>
      <c r="E49" s="356" t="s">
        <v>94</v>
      </c>
      <c r="F49" s="356" t="s">
        <v>94</v>
      </c>
      <c r="G49" s="356" t="s">
        <v>94</v>
      </c>
      <c r="H49" s="356" t="s">
        <v>94</v>
      </c>
      <c r="I49" s="356" t="s">
        <v>94</v>
      </c>
      <c r="J49" s="356" t="s">
        <v>94</v>
      </c>
      <c r="K49" s="334" t="e">
        <f>E49+F49+G49+H49+I49+J49</f>
        <v>#VALUE!</v>
      </c>
      <c r="M49" s="354"/>
    </row>
    <row r="52" spans="3:13" x14ac:dyDescent="0.25">
      <c r="D52" s="38"/>
    </row>
  </sheetData>
  <pageMargins left="0.70866141732283472" right="0.70866141732283472" top="0.74803149606299213" bottom="0.74803149606299213" header="0.31496062992125984" footer="0.31496062992125984"/>
  <pageSetup paperSize="9" scale="65"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9"/>
  <dimension ref="B1:U52"/>
  <sheetViews>
    <sheetView showGridLines="0" zoomScaleNormal="100" zoomScaleSheetLayoutView="115" workbookViewId="0">
      <selection activeCell="C3" sqref="C3"/>
    </sheetView>
  </sheetViews>
  <sheetFormatPr defaultColWidth="9.109375" defaultRowHeight="13.2" x14ac:dyDescent="0.25"/>
  <cols>
    <col min="1" max="1" width="0.33203125" style="76" customWidth="1"/>
    <col min="2" max="2" width="2.6640625" style="52" customWidth="1"/>
    <col min="3" max="3" width="12.6640625" style="145" customWidth="1"/>
    <col min="4" max="4" width="34.109375" style="145" customWidth="1"/>
    <col min="5" max="9" width="11.6640625" style="145" customWidth="1"/>
    <col min="10" max="10" width="13.44140625" style="145" customWidth="1"/>
    <col min="11" max="11" width="11.44140625" style="145" customWidth="1"/>
    <col min="12" max="12" width="14.44140625" style="76" customWidth="1"/>
    <col min="13" max="16384" width="9.109375" style="76"/>
  </cols>
  <sheetData>
    <row r="1" spans="2:21" s="46" customFormat="1" ht="10.5" customHeight="1" x14ac:dyDescent="0.2">
      <c r="B1" s="56"/>
      <c r="C1" s="151"/>
      <c r="D1" s="56"/>
      <c r="E1" s="56"/>
      <c r="F1" s="56"/>
      <c r="G1" s="56"/>
      <c r="H1" s="56"/>
      <c r="I1" s="56"/>
      <c r="J1" s="56"/>
      <c r="K1" s="56"/>
    </row>
    <row r="2" spans="2:21" s="45" customFormat="1" ht="10.5" customHeight="1" x14ac:dyDescent="0.2">
      <c r="B2" s="52"/>
      <c r="C2" s="52"/>
      <c r="D2" s="52"/>
      <c r="E2" s="52"/>
      <c r="F2" s="52"/>
      <c r="G2" s="52"/>
      <c r="H2" s="52"/>
      <c r="I2" s="52"/>
      <c r="J2" s="52"/>
      <c r="K2" s="52"/>
    </row>
    <row r="3" spans="2:21" s="58" customFormat="1" ht="17.399999999999999" x14ac:dyDescent="0.3">
      <c r="B3" s="52"/>
      <c r="C3" s="59" t="s">
        <v>453</v>
      </c>
      <c r="D3" s="59"/>
      <c r="E3" s="59"/>
      <c r="F3" s="59"/>
      <c r="G3" s="59"/>
      <c r="H3" s="60"/>
      <c r="I3" s="60"/>
      <c r="J3" s="60"/>
      <c r="K3" s="60"/>
    </row>
    <row r="4" spans="2:21" s="45" customFormat="1" ht="10.199999999999999" x14ac:dyDescent="0.2">
      <c r="B4" s="52"/>
      <c r="C4" s="56"/>
      <c r="D4" s="52"/>
      <c r="E4" s="52"/>
      <c r="F4" s="52"/>
      <c r="G4" s="52"/>
      <c r="H4" s="52"/>
      <c r="I4" s="52"/>
      <c r="J4" s="52"/>
      <c r="K4" s="52"/>
    </row>
    <row r="5" spans="2:21" s="45" customFormat="1" x14ac:dyDescent="0.25">
      <c r="B5" s="52"/>
      <c r="C5" s="146"/>
      <c r="D5" s="147"/>
      <c r="E5" s="147"/>
      <c r="F5" s="147"/>
      <c r="G5" s="147"/>
      <c r="H5" s="52"/>
      <c r="I5" s="124"/>
      <c r="J5" s="52"/>
      <c r="K5" s="152" t="s">
        <v>73</v>
      </c>
    </row>
    <row r="6" spans="2:21" s="45" customFormat="1" x14ac:dyDescent="0.25">
      <c r="B6" s="52"/>
      <c r="C6" s="412" t="s">
        <v>454</v>
      </c>
      <c r="D6" s="413"/>
      <c r="E6" s="414"/>
      <c r="F6" s="414"/>
      <c r="G6" s="414"/>
      <c r="H6" s="413"/>
      <c r="I6" s="89"/>
      <c r="J6" s="89"/>
      <c r="K6" s="89"/>
      <c r="L6" s="89"/>
      <c r="M6" s="89"/>
    </row>
    <row r="7" spans="2:21" s="45" customFormat="1" x14ac:dyDescent="0.25">
      <c r="B7" s="52"/>
      <c r="C7" s="89" t="s">
        <v>455</v>
      </c>
      <c r="D7" s="413"/>
      <c r="E7" s="414"/>
      <c r="F7" s="414"/>
      <c r="G7" s="414"/>
      <c r="H7" s="413"/>
      <c r="I7" s="89"/>
      <c r="J7" s="89"/>
      <c r="K7" s="540" t="s">
        <v>94</v>
      </c>
      <c r="L7" s="89"/>
      <c r="M7" s="89" t="s">
        <v>456</v>
      </c>
    </row>
    <row r="8" spans="2:21" s="45" customFormat="1" x14ac:dyDescent="0.25">
      <c r="B8" s="52"/>
      <c r="C8" s="89" t="s">
        <v>457</v>
      </c>
      <c r="D8" s="413"/>
      <c r="E8" s="414"/>
      <c r="F8" s="414"/>
      <c r="G8" s="414"/>
      <c r="H8" s="413"/>
      <c r="I8" s="89"/>
      <c r="J8" s="89"/>
      <c r="K8" s="540" t="s">
        <v>94</v>
      </c>
      <c r="L8" s="89"/>
      <c r="M8" s="89" t="s">
        <v>456</v>
      </c>
    </row>
    <row r="9" spans="2:21" s="45" customFormat="1" x14ac:dyDescent="0.25">
      <c r="B9" s="52"/>
      <c r="C9" s="89" t="s">
        <v>458</v>
      </c>
      <c r="D9" s="413"/>
      <c r="E9" s="414"/>
      <c r="F9" s="414"/>
      <c r="G9" s="414"/>
      <c r="H9" s="413"/>
      <c r="I9" s="89"/>
      <c r="J9" s="89"/>
      <c r="K9" s="541" t="e">
        <f>K7+K8</f>
        <v>#VALUE!</v>
      </c>
      <c r="L9" s="89"/>
      <c r="M9" s="89"/>
    </row>
    <row r="10" spans="2:21" s="45" customFormat="1" x14ac:dyDescent="0.25">
      <c r="B10" s="52"/>
      <c r="C10" s="89" t="s">
        <v>459</v>
      </c>
      <c r="D10" s="413"/>
      <c r="E10" s="414"/>
      <c r="F10" s="414"/>
      <c r="G10" s="414"/>
      <c r="H10" s="413"/>
      <c r="I10" s="89"/>
      <c r="J10" s="89"/>
      <c r="K10" s="540" t="s">
        <v>94</v>
      </c>
      <c r="L10" s="89"/>
      <c r="M10" s="89" t="s">
        <v>456</v>
      </c>
    </row>
    <row r="11" spans="2:21" s="45" customFormat="1" ht="10.199999999999999" x14ac:dyDescent="0.2">
      <c r="B11" s="52"/>
      <c r="C11" s="89"/>
      <c r="D11" s="89"/>
      <c r="E11" s="89"/>
      <c r="F11" s="89"/>
      <c r="G11" s="89"/>
      <c r="H11" s="89"/>
      <c r="I11" s="89"/>
      <c r="J11" s="89"/>
      <c r="K11" s="517"/>
      <c r="L11" s="89"/>
      <c r="M11" s="428"/>
    </row>
    <row r="12" spans="2:21" s="45" customFormat="1" ht="10.199999999999999" x14ac:dyDescent="0.2">
      <c r="B12" s="52"/>
      <c r="C12" s="89" t="s">
        <v>460</v>
      </c>
      <c r="D12" s="89"/>
      <c r="E12" s="89"/>
      <c r="F12" s="89"/>
      <c r="G12" s="89"/>
      <c r="H12" s="89"/>
      <c r="I12" s="89"/>
      <c r="J12" s="89"/>
      <c r="K12" s="540" t="s">
        <v>94</v>
      </c>
      <c r="L12" s="89"/>
      <c r="M12" s="89" t="s">
        <v>456</v>
      </c>
    </row>
    <row r="13" spans="2:21" s="45" customFormat="1" ht="10.199999999999999" x14ac:dyDescent="0.2">
      <c r="B13" s="52"/>
      <c r="C13" s="89"/>
      <c r="D13" s="89"/>
      <c r="E13" s="89"/>
      <c r="F13" s="89"/>
      <c r="G13" s="89"/>
      <c r="H13" s="89"/>
      <c r="I13" s="89"/>
      <c r="J13" s="89"/>
      <c r="K13" s="542"/>
      <c r="L13" s="89"/>
      <c r="M13" s="89"/>
    </row>
    <row r="14" spans="2:21" s="45" customFormat="1" ht="10.199999999999999" x14ac:dyDescent="0.2">
      <c r="B14" s="52"/>
      <c r="C14" s="89" t="s">
        <v>461</v>
      </c>
      <c r="D14" s="89"/>
      <c r="E14" s="89"/>
      <c r="F14" s="89"/>
      <c r="G14" s="89"/>
      <c r="H14" s="89"/>
      <c r="I14" s="89"/>
      <c r="J14" s="89"/>
      <c r="K14" s="540" t="s">
        <v>94</v>
      </c>
      <c r="L14" s="89"/>
      <c r="M14" s="89" t="s">
        <v>462</v>
      </c>
    </row>
    <row r="15" spans="2:21" s="45" customFormat="1" x14ac:dyDescent="0.25">
      <c r="B15" s="52"/>
      <c r="C15" s="146"/>
      <c r="D15" s="147"/>
      <c r="E15" s="147"/>
      <c r="F15" s="147"/>
      <c r="G15" s="147"/>
      <c r="H15" s="52"/>
      <c r="I15" s="124"/>
      <c r="J15" s="52"/>
      <c r="K15" s="408"/>
    </row>
    <row r="16" spans="2:21" s="45" customFormat="1" x14ac:dyDescent="0.25">
      <c r="B16" s="52"/>
      <c r="C16" s="153" t="s">
        <v>463</v>
      </c>
      <c r="D16" s="148"/>
      <c r="E16" s="154"/>
      <c r="F16" s="154"/>
      <c r="G16" s="154"/>
      <c r="H16" s="147"/>
      <c r="I16" s="155"/>
      <c r="J16" s="124"/>
      <c r="K16" s="124"/>
      <c r="M16" s="192"/>
      <c r="P16" s="39"/>
      <c r="Q16" s="39"/>
      <c r="R16" s="39"/>
      <c r="S16" s="39"/>
      <c r="T16" s="39"/>
      <c r="U16" s="39"/>
    </row>
    <row r="17" spans="2:21" s="45" customFormat="1" ht="22.5" customHeight="1" x14ac:dyDescent="0.2">
      <c r="B17" s="52"/>
      <c r="C17" s="585" t="s">
        <v>464</v>
      </c>
      <c r="D17" s="585"/>
      <c r="E17" s="585"/>
      <c r="F17" s="585"/>
      <c r="G17" s="585"/>
      <c r="H17" s="585"/>
      <c r="I17" s="585"/>
      <c r="J17" s="586"/>
      <c r="K17" s="162" t="s">
        <v>71</v>
      </c>
      <c r="M17" s="45" t="s">
        <v>465</v>
      </c>
      <c r="P17" s="39"/>
      <c r="Q17" s="39"/>
      <c r="R17" s="39"/>
      <c r="S17" s="39"/>
      <c r="T17" s="39"/>
      <c r="U17" s="39"/>
    </row>
    <row r="18" spans="2:21" s="45" customFormat="1" ht="10.199999999999999" x14ac:dyDescent="0.2">
      <c r="B18" s="52"/>
      <c r="C18" s="157" t="s">
        <v>466</v>
      </c>
      <c r="D18" s="157"/>
      <c r="E18" s="124"/>
      <c r="F18" s="124"/>
      <c r="G18" s="124"/>
      <c r="H18" s="52"/>
      <c r="I18" s="52"/>
      <c r="J18" s="52"/>
      <c r="K18" s="84"/>
      <c r="M18" s="192"/>
      <c r="P18" s="39"/>
      <c r="Q18" s="39"/>
      <c r="R18" s="39"/>
      <c r="S18" s="39"/>
      <c r="T18" s="39"/>
      <c r="U18" s="39"/>
    </row>
    <row r="19" spans="2:21" s="45" customFormat="1" ht="10.199999999999999" x14ac:dyDescent="0.2">
      <c r="B19" s="52"/>
      <c r="C19" s="158" t="s">
        <v>194</v>
      </c>
      <c r="D19" s="51"/>
      <c r="E19" s="51"/>
      <c r="F19" s="51"/>
      <c r="G19" s="51"/>
      <c r="H19" s="51"/>
      <c r="I19" s="51"/>
      <c r="J19" s="51"/>
      <c r="K19" s="159"/>
      <c r="M19" s="192"/>
      <c r="P19" s="39"/>
      <c r="Q19" s="39"/>
      <c r="R19" s="39"/>
      <c r="S19" s="39"/>
      <c r="T19" s="39"/>
      <c r="U19" s="39"/>
    </row>
    <row r="20" spans="2:21" s="45" customFormat="1" ht="10.199999999999999" x14ac:dyDescent="0.2">
      <c r="B20" s="52"/>
      <c r="C20" s="160"/>
      <c r="D20" s="107"/>
      <c r="E20" s="107"/>
      <c r="F20" s="107"/>
      <c r="G20" s="107"/>
      <c r="H20" s="107"/>
      <c r="I20" s="107"/>
      <c r="J20" s="107"/>
      <c r="K20" s="161"/>
      <c r="M20" s="192"/>
      <c r="P20" s="39"/>
      <c r="Q20" s="39"/>
      <c r="R20" s="39"/>
      <c r="S20" s="39"/>
      <c r="T20" s="39"/>
      <c r="U20" s="39"/>
    </row>
    <row r="21" spans="2:21" s="45" customFormat="1" ht="10.199999999999999" x14ac:dyDescent="0.2">
      <c r="B21" s="52"/>
      <c r="C21" s="52"/>
      <c r="D21" s="52"/>
      <c r="E21" s="52"/>
      <c r="F21" s="52"/>
      <c r="G21" s="52"/>
      <c r="H21" s="52"/>
      <c r="I21" s="52"/>
      <c r="J21" s="52"/>
      <c r="K21" s="84"/>
      <c r="P21" s="39"/>
      <c r="Q21" s="39"/>
      <c r="R21" s="39"/>
      <c r="S21" s="39"/>
      <c r="T21" s="39"/>
      <c r="U21" s="39"/>
    </row>
    <row r="22" spans="2:21" s="45" customFormat="1" ht="11.25" customHeight="1" x14ac:dyDescent="0.2">
      <c r="B22" s="52"/>
      <c r="C22" s="52" t="s">
        <v>467</v>
      </c>
      <c r="D22" s="52"/>
      <c r="E22" s="52"/>
      <c r="F22" s="52"/>
      <c r="G22" s="52"/>
      <c r="H22" s="52"/>
      <c r="I22" s="52"/>
      <c r="J22" s="156"/>
      <c r="K22" s="149" t="s">
        <v>71</v>
      </c>
      <c r="M22" s="45" t="s">
        <v>465</v>
      </c>
      <c r="P22" s="39"/>
      <c r="Q22" s="39"/>
      <c r="R22" s="39"/>
      <c r="S22" s="39"/>
      <c r="T22" s="39"/>
      <c r="U22" s="39"/>
    </row>
    <row r="23" spans="2:21" s="45" customFormat="1" ht="11.25" customHeight="1" x14ac:dyDescent="0.2">
      <c r="B23" s="52"/>
      <c r="C23" s="52" t="s">
        <v>468</v>
      </c>
      <c r="D23" s="52"/>
      <c r="E23" s="52"/>
      <c r="F23" s="52"/>
      <c r="G23" s="52"/>
      <c r="H23" s="52"/>
      <c r="I23" s="52" t="s">
        <v>469</v>
      </c>
      <c r="J23" s="124"/>
      <c r="K23" s="63"/>
      <c r="P23" s="39"/>
      <c r="Q23" s="39"/>
      <c r="R23" s="39"/>
      <c r="S23" s="39"/>
      <c r="T23" s="39"/>
      <c r="U23" s="39"/>
    </row>
    <row r="24" spans="2:21" s="45" customFormat="1" x14ac:dyDescent="0.2">
      <c r="B24" s="52"/>
      <c r="C24" s="63"/>
      <c r="D24" s="385"/>
      <c r="E24" s="63"/>
      <c r="F24" s="63"/>
      <c r="G24" s="63"/>
      <c r="H24" s="63"/>
      <c r="I24" s="63"/>
      <c r="J24" s="63"/>
      <c r="K24" s="63"/>
      <c r="P24" s="39"/>
      <c r="Q24" s="39"/>
      <c r="R24" s="39"/>
      <c r="S24" s="39"/>
      <c r="T24" s="39"/>
      <c r="U24" s="39"/>
    </row>
    <row r="25" spans="2:21" s="45" customFormat="1" ht="11.25" customHeight="1" x14ac:dyDescent="0.2">
      <c r="B25" s="52"/>
      <c r="C25" s="63" t="s">
        <v>470</v>
      </c>
      <c r="D25" s="96"/>
      <c r="E25" s="96"/>
      <c r="F25" s="96"/>
      <c r="G25" s="96"/>
      <c r="H25" s="96"/>
      <c r="I25" s="96"/>
      <c r="J25" s="63"/>
      <c r="K25" s="149" t="s">
        <v>71</v>
      </c>
      <c r="L25" s="584"/>
      <c r="M25" s="45" t="s">
        <v>465</v>
      </c>
      <c r="P25" s="39"/>
      <c r="Q25" s="39"/>
      <c r="R25" s="39"/>
      <c r="S25" s="39"/>
      <c r="T25" s="39"/>
      <c r="U25" s="39"/>
    </row>
    <row r="26" spans="2:21" s="45" customFormat="1" ht="11.25" customHeight="1" x14ac:dyDescent="0.2">
      <c r="B26" s="52"/>
      <c r="C26" s="63" t="s">
        <v>471</v>
      </c>
      <c r="D26" s="96"/>
      <c r="E26" s="96"/>
      <c r="F26" s="96"/>
      <c r="G26" s="96"/>
      <c r="H26" s="96"/>
      <c r="I26" s="96"/>
      <c r="J26" s="63"/>
      <c r="K26" s="149" t="s">
        <v>94</v>
      </c>
      <c r="L26" s="584"/>
      <c r="M26" s="192"/>
      <c r="P26" s="39"/>
      <c r="Q26" s="39"/>
      <c r="R26" s="39"/>
      <c r="S26" s="39"/>
      <c r="T26" s="39"/>
      <c r="U26" s="39"/>
    </row>
    <row r="27" spans="2:21" x14ac:dyDescent="0.25">
      <c r="C27" s="122"/>
      <c r="D27" s="143"/>
      <c r="E27" s="317"/>
      <c r="F27" s="142"/>
      <c r="G27" s="42"/>
      <c r="H27" s="42"/>
      <c r="I27" s="42"/>
      <c r="J27" s="147"/>
      <c r="K27" s="147"/>
      <c r="L27" s="584"/>
      <c r="M27" s="147"/>
      <c r="N27" s="147"/>
      <c r="O27" s="191"/>
      <c r="P27" s="190"/>
      <c r="Q27" s="191"/>
      <c r="R27" s="191"/>
      <c r="S27" s="20"/>
      <c r="T27" s="20"/>
      <c r="U27" s="20"/>
    </row>
    <row r="28" spans="2:21" x14ac:dyDescent="0.25">
      <c r="C28" s="420" t="s">
        <v>39</v>
      </c>
      <c r="D28" s="421" t="s">
        <v>705</v>
      </c>
      <c r="E28" s="249"/>
      <c r="F28" s="249"/>
      <c r="G28" s="419"/>
      <c r="H28" s="419"/>
      <c r="I28" s="419"/>
      <c r="J28" s="419"/>
      <c r="K28" s="52"/>
      <c r="L28" s="52"/>
      <c r="M28" s="42"/>
      <c r="N28" s="42"/>
    </row>
    <row r="29" spans="2:21" x14ac:dyDescent="0.25">
      <c r="C29" s="419"/>
      <c r="D29" s="422" t="s">
        <v>472</v>
      </c>
      <c r="E29" s="256" t="s">
        <v>77</v>
      </c>
      <c r="F29" s="422"/>
      <c r="G29" s="42"/>
      <c r="H29" s="419"/>
      <c r="I29" s="419"/>
      <c r="J29" s="419"/>
      <c r="K29" s="52"/>
      <c r="L29" s="52"/>
      <c r="M29" s="42"/>
      <c r="N29" s="42"/>
    </row>
    <row r="30" spans="2:21" x14ac:dyDescent="0.25">
      <c r="C30" s="419"/>
      <c r="D30" s="422" t="s">
        <v>473</v>
      </c>
      <c r="E30" s="256" t="s">
        <v>143</v>
      </c>
      <c r="F30" s="422"/>
      <c r="G30" s="42"/>
      <c r="H30" s="419"/>
      <c r="I30" s="419"/>
      <c r="J30" s="419"/>
      <c r="K30" s="52"/>
      <c r="L30" s="52"/>
      <c r="M30" s="42"/>
      <c r="N30" s="42"/>
    </row>
    <row r="31" spans="2:21" x14ac:dyDescent="0.25">
      <c r="C31" s="419"/>
      <c r="D31" s="249"/>
      <c r="E31" s="249"/>
      <c r="F31" s="249"/>
      <c r="G31" s="419"/>
      <c r="H31" s="419"/>
      <c r="I31" s="419"/>
      <c r="J31" s="419"/>
      <c r="K31" s="52"/>
      <c r="L31" s="52"/>
      <c r="M31" s="42"/>
      <c r="N31" s="42"/>
    </row>
    <row r="32" spans="2:21" x14ac:dyDescent="0.25">
      <c r="C32" s="419"/>
      <c r="D32" s="424" t="s">
        <v>474</v>
      </c>
      <c r="E32" s="249"/>
      <c r="F32" s="249"/>
      <c r="G32" s="419"/>
      <c r="H32" s="419"/>
      <c r="I32" s="419"/>
      <c r="J32" s="419"/>
      <c r="K32" s="52"/>
      <c r="L32" s="52"/>
      <c r="M32" s="42"/>
      <c r="N32" s="42"/>
    </row>
    <row r="33" spans="3:14" x14ac:dyDescent="0.25">
      <c r="C33" s="419"/>
      <c r="D33" s="249"/>
      <c r="E33" s="423" t="s">
        <v>73</v>
      </c>
      <c r="F33" s="249"/>
      <c r="G33" s="419"/>
      <c r="H33" s="419"/>
      <c r="I33" s="419"/>
      <c r="J33" s="419"/>
      <c r="K33" s="52"/>
      <c r="L33" s="52"/>
      <c r="M33" s="42"/>
      <c r="N33" s="42"/>
    </row>
    <row r="34" spans="3:14" x14ac:dyDescent="0.25">
      <c r="C34" s="419"/>
      <c r="D34" s="423" t="s">
        <v>703</v>
      </c>
      <c r="E34" s="256" t="s">
        <v>94</v>
      </c>
      <c r="F34" s="249"/>
      <c r="G34" s="419"/>
      <c r="H34" s="419"/>
      <c r="I34" s="419"/>
      <c r="J34" s="419"/>
      <c r="K34" s="52"/>
      <c r="L34" s="52"/>
      <c r="M34" s="42"/>
      <c r="N34" s="42"/>
    </row>
    <row r="35" spans="3:14" x14ac:dyDescent="0.25">
      <c r="C35" s="419"/>
      <c r="D35" s="423" t="s">
        <v>475</v>
      </c>
      <c r="E35" s="256" t="s">
        <v>94</v>
      </c>
      <c r="F35" s="249"/>
      <c r="G35" s="419"/>
      <c r="H35" s="419"/>
      <c r="I35" s="419"/>
      <c r="J35" s="419"/>
      <c r="K35" s="52"/>
      <c r="L35" s="52"/>
      <c r="M35" s="42"/>
      <c r="N35" s="42"/>
    </row>
    <row r="36" spans="3:14" x14ac:dyDescent="0.25">
      <c r="C36" s="419"/>
      <c r="D36" s="423" t="s">
        <v>476</v>
      </c>
      <c r="E36" s="256" t="s">
        <v>94</v>
      </c>
      <c r="F36" s="249"/>
      <c r="G36" s="419"/>
      <c r="H36" s="419"/>
      <c r="I36" s="419"/>
      <c r="J36" s="419"/>
      <c r="K36" s="52"/>
      <c r="L36" s="52"/>
      <c r="M36" s="42"/>
      <c r="N36" s="42"/>
    </row>
    <row r="37" spans="3:14" x14ac:dyDescent="0.25">
      <c r="C37" s="419"/>
      <c r="D37" s="423" t="s">
        <v>477</v>
      </c>
      <c r="E37" s="256" t="s">
        <v>94</v>
      </c>
      <c r="F37" s="249"/>
      <c r="G37" s="419"/>
      <c r="H37" s="419"/>
      <c r="I37" s="419"/>
      <c r="J37" s="419"/>
      <c r="K37" s="52"/>
      <c r="L37" s="52"/>
      <c r="M37" s="42"/>
      <c r="N37" s="42"/>
    </row>
    <row r="38" spans="3:14" x14ac:dyDescent="0.25">
      <c r="C38" s="419"/>
      <c r="D38" s="423" t="s">
        <v>704</v>
      </c>
      <c r="E38" s="541" t="e">
        <f>E34+E35-E36</f>
        <v>#VALUE!</v>
      </c>
      <c r="F38" s="249"/>
      <c r="G38" s="419"/>
      <c r="H38" s="419"/>
      <c r="I38" s="419"/>
      <c r="J38" s="419"/>
      <c r="K38" s="52"/>
      <c r="L38" s="52"/>
      <c r="M38" s="42"/>
      <c r="N38" s="42"/>
    </row>
    <row r="39" spans="3:14" x14ac:dyDescent="0.25">
      <c r="C39" s="419"/>
      <c r="D39" s="249"/>
      <c r="E39" s="249"/>
      <c r="F39" s="249"/>
      <c r="G39" s="419"/>
      <c r="H39" s="419"/>
      <c r="I39" s="419"/>
      <c r="J39" s="419"/>
      <c r="K39" s="52"/>
      <c r="L39" s="52"/>
      <c r="M39" s="42"/>
      <c r="N39" s="42"/>
    </row>
    <row r="40" spans="3:14" x14ac:dyDescent="0.25">
      <c r="C40" s="419"/>
      <c r="D40" s="249"/>
      <c r="E40" s="249"/>
      <c r="F40" s="249"/>
      <c r="G40" s="419"/>
      <c r="H40" s="419"/>
      <c r="I40" s="419"/>
      <c r="J40" s="419"/>
      <c r="K40" s="52"/>
      <c r="L40" s="52"/>
      <c r="M40" s="42"/>
      <c r="N40" s="42"/>
    </row>
    <row r="41" spans="3:14" x14ac:dyDescent="0.25">
      <c r="C41" s="419"/>
      <c r="D41" s="421" t="s">
        <v>706</v>
      </c>
      <c r="E41" s="249"/>
      <c r="F41" s="249"/>
      <c r="G41" s="419"/>
      <c r="H41" s="419"/>
      <c r="I41" s="419"/>
      <c r="J41" s="419"/>
      <c r="K41" s="52"/>
      <c r="L41" s="52"/>
      <c r="M41" s="42"/>
      <c r="N41" s="42"/>
    </row>
    <row r="42" spans="3:14" x14ac:dyDescent="0.25">
      <c r="C42" s="419"/>
      <c r="D42" s="422" t="s">
        <v>478</v>
      </c>
      <c r="E42" s="256" t="s">
        <v>77</v>
      </c>
      <c r="F42" s="422"/>
      <c r="G42" s="42"/>
      <c r="H42" s="419"/>
      <c r="I42" s="419"/>
      <c r="J42" s="419"/>
      <c r="K42" s="52"/>
      <c r="L42" s="52"/>
      <c r="M42" s="42"/>
      <c r="N42" s="42"/>
    </row>
    <row r="43" spans="3:14" x14ac:dyDescent="0.25">
      <c r="C43" s="419"/>
      <c r="D43" s="422" t="s">
        <v>479</v>
      </c>
      <c r="E43" s="256" t="s">
        <v>143</v>
      </c>
      <c r="F43" s="422"/>
      <c r="G43" s="42"/>
      <c r="H43" s="419"/>
      <c r="I43" s="419"/>
      <c r="J43" s="419"/>
      <c r="K43" s="52"/>
      <c r="L43" s="52"/>
      <c r="M43" s="42"/>
      <c r="N43" s="42"/>
    </row>
    <row r="44" spans="3:14" x14ac:dyDescent="0.25">
      <c r="C44" s="419"/>
      <c r="D44" s="249"/>
      <c r="E44" s="249"/>
      <c r="F44" s="249"/>
      <c r="G44" s="419"/>
      <c r="H44" s="419"/>
      <c r="I44" s="419"/>
      <c r="J44" s="419"/>
      <c r="K44" s="45"/>
      <c r="L44" s="45"/>
      <c r="M44" s="45"/>
      <c r="N44" s="194"/>
    </row>
    <row r="45" spans="3:14" x14ac:dyDescent="0.25">
      <c r="C45" s="419"/>
      <c r="D45" s="424" t="s">
        <v>480</v>
      </c>
      <c r="E45" s="249"/>
      <c r="F45" s="249"/>
      <c r="G45" s="419"/>
      <c r="H45" s="419"/>
      <c r="I45" s="419"/>
      <c r="J45" s="419"/>
      <c r="K45" s="147"/>
      <c r="L45" s="42"/>
      <c r="M45" s="42"/>
      <c r="N45" s="42"/>
    </row>
    <row r="46" spans="3:14" x14ac:dyDescent="0.25">
      <c r="C46" s="419"/>
      <c r="D46" s="249"/>
      <c r="E46" s="423" t="s">
        <v>73</v>
      </c>
      <c r="F46" s="249"/>
      <c r="G46" s="419"/>
      <c r="H46" s="419"/>
      <c r="I46" s="419"/>
      <c r="J46" s="419"/>
      <c r="K46" s="147"/>
      <c r="L46" s="42"/>
      <c r="M46" s="42"/>
      <c r="N46" s="42"/>
    </row>
    <row r="47" spans="3:14" x14ac:dyDescent="0.25">
      <c r="C47" s="419"/>
      <c r="D47" s="423" t="s">
        <v>707</v>
      </c>
      <c r="E47" s="256" t="s">
        <v>94</v>
      </c>
      <c r="F47" s="249"/>
      <c r="G47" s="419"/>
      <c r="H47" s="419"/>
      <c r="I47" s="419"/>
      <c r="J47" s="419"/>
      <c r="K47" s="147"/>
      <c r="L47" s="42"/>
      <c r="M47" s="42"/>
      <c r="N47" s="42"/>
    </row>
    <row r="48" spans="3:14" x14ac:dyDescent="0.25">
      <c r="C48" s="419"/>
      <c r="D48" s="423" t="s">
        <v>475</v>
      </c>
      <c r="E48" s="256" t="s">
        <v>94</v>
      </c>
      <c r="F48" s="249"/>
      <c r="G48" s="419"/>
      <c r="H48" s="419"/>
      <c r="I48" s="419"/>
      <c r="J48" s="419"/>
      <c r="K48" s="147"/>
      <c r="L48" s="42"/>
      <c r="M48" s="42"/>
      <c r="N48" s="42"/>
    </row>
    <row r="49" spans="3:14" x14ac:dyDescent="0.25">
      <c r="C49" s="419"/>
      <c r="D49" s="423" t="s">
        <v>476</v>
      </c>
      <c r="E49" s="256" t="s">
        <v>94</v>
      </c>
      <c r="F49" s="249"/>
      <c r="G49" s="419"/>
      <c r="H49" s="419"/>
      <c r="I49" s="419"/>
      <c r="J49" s="419"/>
      <c r="K49" s="147"/>
      <c r="L49" s="42"/>
      <c r="M49" s="42"/>
      <c r="N49" s="42"/>
    </row>
    <row r="50" spans="3:14" x14ac:dyDescent="0.25">
      <c r="C50" s="419"/>
      <c r="D50" s="423" t="s">
        <v>477</v>
      </c>
      <c r="E50" s="256" t="s">
        <v>94</v>
      </c>
      <c r="F50" s="249"/>
      <c r="G50" s="419"/>
      <c r="H50" s="419"/>
      <c r="I50" s="419"/>
      <c r="J50" s="419"/>
      <c r="K50" s="147"/>
      <c r="L50" s="42"/>
      <c r="M50" s="42"/>
      <c r="N50" s="42"/>
    </row>
    <row r="51" spans="3:14" x14ac:dyDescent="0.25">
      <c r="C51" s="419"/>
      <c r="D51" s="423" t="s">
        <v>708</v>
      </c>
      <c r="E51" s="541" t="e">
        <f>E47+E48-E49</f>
        <v>#VALUE!</v>
      </c>
      <c r="F51" s="249"/>
      <c r="G51" s="419"/>
      <c r="H51" s="419"/>
      <c r="I51" s="419"/>
      <c r="J51" s="419"/>
      <c r="K51" s="147"/>
      <c r="L51" s="42"/>
      <c r="M51" s="42"/>
      <c r="N51" s="42"/>
    </row>
    <row r="52" spans="3:14" x14ac:dyDescent="0.25">
      <c r="C52" s="147"/>
      <c r="D52" s="147"/>
      <c r="E52" s="147"/>
      <c r="F52" s="147"/>
      <c r="G52" s="147"/>
      <c r="H52" s="147"/>
      <c r="I52" s="147"/>
      <c r="J52" s="147"/>
      <c r="K52" s="147"/>
      <c r="L52" s="42"/>
      <c r="M52" s="42"/>
      <c r="N52" s="42"/>
    </row>
  </sheetData>
  <mergeCells count="2">
    <mergeCell ref="L25:L27"/>
    <mergeCell ref="C17:J17"/>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S49"/>
  <sheetViews>
    <sheetView showGridLines="0" zoomScale="115" zoomScaleNormal="115" zoomScaleSheetLayoutView="130" workbookViewId="0">
      <selection activeCell="C3" sqref="C3"/>
    </sheetView>
  </sheetViews>
  <sheetFormatPr defaultColWidth="8.6640625" defaultRowHeight="13.2" x14ac:dyDescent="0.25"/>
  <cols>
    <col min="1" max="1" width="0.33203125" style="76" customWidth="1"/>
    <col min="2" max="2" width="2.6640625" style="52" customWidth="1"/>
    <col min="3" max="3" width="11.33203125" style="76" customWidth="1"/>
    <col min="4" max="4" width="8.44140625" style="76" customWidth="1"/>
    <col min="5" max="5" width="9.44140625" style="76" customWidth="1"/>
    <col min="6" max="6" width="11" style="76" customWidth="1"/>
    <col min="7" max="7" width="10" style="76" customWidth="1"/>
    <col min="8" max="8" width="13.6640625" style="76" customWidth="1"/>
    <col min="9" max="9" width="12.88671875" style="76" customWidth="1"/>
    <col min="10" max="10" width="14.44140625" style="76" bestFit="1" customWidth="1"/>
    <col min="11" max="11" width="11.88671875" style="76" customWidth="1"/>
    <col min="12" max="12" width="9.33203125" style="76" customWidth="1"/>
    <col min="13" max="13" width="10.88671875" style="76" customWidth="1"/>
    <col min="14" max="14" width="13.109375" style="76" bestFit="1" customWidth="1"/>
    <col min="15" max="15" width="11.88671875" style="76" customWidth="1"/>
    <col min="16" max="16" width="12" style="76" customWidth="1"/>
    <col min="17" max="17" width="6.6640625" style="76" customWidth="1"/>
    <col min="18" max="18" width="11.33203125" style="76" customWidth="1"/>
    <col min="19" max="19" width="10.44140625" style="76" customWidth="1"/>
    <col min="20" max="20" width="8.44140625" style="76" bestFit="1" customWidth="1"/>
    <col min="21" max="23" width="14.44140625" style="76" customWidth="1"/>
    <col min="24" max="29" width="13.6640625" style="76" customWidth="1"/>
    <col min="30" max="16384" width="8.6640625" style="76"/>
  </cols>
  <sheetData>
    <row r="1" spans="2:19" s="46" customFormat="1" ht="7.5" customHeight="1" x14ac:dyDescent="0.2">
      <c r="B1" s="56"/>
      <c r="C1" s="57"/>
      <c r="D1" s="57"/>
    </row>
    <row r="2" spans="2:19" s="45" customFormat="1" ht="7.5" customHeight="1" x14ac:dyDescent="0.2">
      <c r="B2" s="52"/>
    </row>
    <row r="3" spans="2:19" s="58" customFormat="1" ht="17.399999999999999" x14ac:dyDescent="0.3">
      <c r="B3" s="52"/>
      <c r="C3" s="59" t="s">
        <v>481</v>
      </c>
      <c r="D3" s="59"/>
    </row>
    <row r="4" spans="2:19" s="45" customFormat="1" ht="10.199999999999999" x14ac:dyDescent="0.2">
      <c r="B4" s="52"/>
      <c r="C4" s="46"/>
      <c r="D4" s="46"/>
    </row>
    <row r="5" spans="2:19" x14ac:dyDescent="0.25">
      <c r="C5" s="45"/>
      <c r="D5" s="45"/>
      <c r="E5" s="45"/>
      <c r="F5" s="45"/>
      <c r="G5" s="45"/>
      <c r="H5" s="52"/>
      <c r="I5" s="52"/>
      <c r="J5" s="52"/>
      <c r="K5" s="143"/>
      <c r="L5" s="255"/>
      <c r="M5" s="45"/>
      <c r="N5" s="96"/>
      <c r="O5" s="96"/>
      <c r="P5" s="96"/>
      <c r="Q5" s="42"/>
      <c r="R5" s="42"/>
      <c r="S5" s="42"/>
    </row>
    <row r="6" spans="2:19" x14ac:dyDescent="0.25">
      <c r="C6" s="45" t="s">
        <v>482</v>
      </c>
      <c r="D6" s="45"/>
      <c r="E6" s="45"/>
      <c r="F6" s="45"/>
      <c r="G6" s="45"/>
      <c r="H6" s="45"/>
      <c r="I6" s="256" t="s">
        <v>77</v>
      </c>
      <c r="J6" s="84"/>
      <c r="K6" s="40"/>
      <c r="L6" s="40"/>
      <c r="M6" s="45"/>
      <c r="N6" s="96"/>
      <c r="O6" s="96"/>
      <c r="P6" s="96"/>
      <c r="Q6" s="45"/>
      <c r="R6" s="45"/>
      <c r="S6" s="45"/>
    </row>
    <row r="7" spans="2:19" x14ac:dyDescent="0.25">
      <c r="C7" s="45"/>
      <c r="D7" s="45"/>
      <c r="E7" s="45"/>
      <c r="F7" s="45"/>
      <c r="G7" s="45"/>
      <c r="H7" s="257"/>
      <c r="I7" s="52"/>
      <c r="J7" s="52"/>
      <c r="K7" s="40"/>
      <c r="L7" s="40"/>
      <c r="M7" s="45"/>
      <c r="N7" s="45"/>
      <c r="O7" s="45"/>
      <c r="P7" s="45"/>
      <c r="Q7" s="45"/>
      <c r="R7" s="45"/>
      <c r="S7" s="45"/>
    </row>
    <row r="8" spans="2:19" ht="40.799999999999997" x14ac:dyDescent="0.25">
      <c r="C8" s="228" t="s">
        <v>483</v>
      </c>
      <c r="D8" s="228" t="s">
        <v>484</v>
      </c>
      <c r="E8" s="228" t="s">
        <v>485</v>
      </c>
      <c r="F8" s="228" t="s">
        <v>486</v>
      </c>
      <c r="G8" s="228" t="s">
        <v>487</v>
      </c>
      <c r="H8" s="228" t="s">
        <v>488</v>
      </c>
      <c r="I8" s="228" t="s">
        <v>489</v>
      </c>
      <c r="J8" s="228" t="s">
        <v>490</v>
      </c>
      <c r="K8" s="228" t="s">
        <v>491</v>
      </c>
      <c r="L8" s="228" t="s">
        <v>492</v>
      </c>
      <c r="M8" s="228" t="s">
        <v>493</v>
      </c>
      <c r="N8" s="228" t="s">
        <v>494</v>
      </c>
      <c r="O8" s="228" t="s">
        <v>495</v>
      </c>
      <c r="P8" s="228" t="s">
        <v>496</v>
      </c>
      <c r="Q8" s="228" t="s">
        <v>497</v>
      </c>
      <c r="R8" s="228" t="s">
        <v>498</v>
      </c>
      <c r="S8" s="228" t="s">
        <v>499</v>
      </c>
    </row>
    <row r="9" spans="2:19" s="45" customFormat="1" ht="10.199999999999999" x14ac:dyDescent="0.2">
      <c r="B9" s="52"/>
      <c r="C9" s="72"/>
      <c r="D9" s="193" t="s">
        <v>136</v>
      </c>
      <c r="E9" s="50"/>
      <c r="F9" s="149" t="s">
        <v>500</v>
      </c>
      <c r="G9" s="149"/>
      <c r="H9" s="149" t="s">
        <v>143</v>
      </c>
      <c r="I9" s="149" t="s">
        <v>143</v>
      </c>
      <c r="J9" s="149" t="s">
        <v>501</v>
      </c>
      <c r="K9" s="149" t="s">
        <v>502</v>
      </c>
      <c r="L9" s="149" t="s">
        <v>502</v>
      </c>
      <c r="M9" s="149" t="s">
        <v>94</v>
      </c>
      <c r="N9" s="149"/>
      <c r="O9" s="149" t="s">
        <v>502</v>
      </c>
      <c r="P9" s="149" t="s">
        <v>502</v>
      </c>
      <c r="Q9" s="149"/>
      <c r="R9" s="149"/>
      <c r="S9" s="149"/>
    </row>
    <row r="10" spans="2:19" s="45" customFormat="1" ht="10.199999999999999" x14ac:dyDescent="0.2">
      <c r="B10" s="52"/>
      <c r="C10" s="72"/>
      <c r="D10" s="193" t="s">
        <v>144</v>
      </c>
      <c r="E10" s="50"/>
      <c r="F10" s="149"/>
      <c r="G10" s="149"/>
      <c r="H10" s="149"/>
      <c r="I10" s="149"/>
      <c r="J10" s="72"/>
      <c r="K10" s="72"/>
      <c r="L10" s="72"/>
      <c r="M10" s="72"/>
      <c r="N10" s="72"/>
      <c r="O10" s="72"/>
      <c r="P10" s="72"/>
      <c r="Q10" s="72"/>
      <c r="R10" s="72"/>
      <c r="S10" s="72"/>
    </row>
    <row r="11" spans="2:19" s="45" customFormat="1" ht="10.199999999999999" x14ac:dyDescent="0.2">
      <c r="B11" s="52"/>
      <c r="C11" s="72"/>
      <c r="D11" s="193" t="s">
        <v>149</v>
      </c>
      <c r="E11" s="50"/>
      <c r="F11" s="50"/>
      <c r="G11" s="50"/>
      <c r="H11" s="50"/>
      <c r="I11" s="50"/>
      <c r="J11" s="72"/>
      <c r="K11" s="72"/>
      <c r="L11" s="72"/>
      <c r="M11" s="72"/>
      <c r="N11" s="72"/>
      <c r="O11" s="72"/>
      <c r="P11" s="72"/>
      <c r="Q11" s="72"/>
      <c r="R11" s="72"/>
      <c r="S11" s="72"/>
    </row>
    <row r="12" spans="2:19" s="45" customFormat="1" ht="10.199999999999999" x14ac:dyDescent="0.2">
      <c r="B12" s="52"/>
      <c r="C12" s="72"/>
      <c r="D12" s="50"/>
      <c r="E12" s="50"/>
      <c r="F12" s="50"/>
      <c r="G12" s="50"/>
      <c r="H12" s="50"/>
      <c r="I12" s="50"/>
      <c r="J12" s="72"/>
      <c r="K12" s="72"/>
      <c r="L12" s="72"/>
      <c r="M12" s="72"/>
      <c r="N12" s="72"/>
      <c r="O12" s="72"/>
      <c r="P12" s="72"/>
      <c r="Q12" s="72"/>
      <c r="R12" s="72"/>
      <c r="S12" s="72"/>
    </row>
    <row r="13" spans="2:19" s="45" customFormat="1" ht="10.199999999999999" x14ac:dyDescent="0.2">
      <c r="B13" s="52"/>
      <c r="C13" s="72"/>
      <c r="D13" s="50"/>
      <c r="E13" s="50"/>
      <c r="F13" s="50"/>
      <c r="G13" s="50"/>
      <c r="H13" s="50"/>
      <c r="I13" s="50"/>
      <c r="J13" s="72"/>
      <c r="K13" s="72"/>
      <c r="L13" s="72"/>
      <c r="M13" s="72"/>
      <c r="N13" s="72"/>
      <c r="O13" s="72"/>
      <c r="P13" s="72"/>
      <c r="Q13" s="72"/>
      <c r="R13" s="72"/>
      <c r="S13" s="72"/>
    </row>
    <row r="14" spans="2:19" s="45" customFormat="1" ht="10.199999999999999" x14ac:dyDescent="0.2">
      <c r="B14" s="52"/>
      <c r="C14" s="72"/>
      <c r="D14" s="50"/>
      <c r="E14" s="50"/>
      <c r="F14" s="50"/>
      <c r="G14" s="50"/>
      <c r="H14" s="50"/>
      <c r="I14" s="50"/>
      <c r="J14" s="72"/>
      <c r="K14" s="72"/>
      <c r="L14" s="72"/>
      <c r="M14" s="72"/>
      <c r="N14" s="72"/>
      <c r="O14" s="72"/>
      <c r="P14" s="72"/>
      <c r="Q14" s="72"/>
      <c r="R14" s="72"/>
      <c r="S14" s="72"/>
    </row>
    <row r="15" spans="2:19" s="45" customFormat="1" ht="10.199999999999999" x14ac:dyDescent="0.2">
      <c r="B15" s="52"/>
      <c r="C15" s="72"/>
      <c r="D15" s="50"/>
      <c r="E15" s="50"/>
      <c r="F15" s="50"/>
      <c r="G15" s="50"/>
      <c r="H15" s="50"/>
      <c r="I15" s="50"/>
      <c r="J15" s="72"/>
      <c r="K15" s="72"/>
      <c r="L15" s="72"/>
      <c r="M15" s="259"/>
      <c r="N15" s="72"/>
      <c r="O15" s="72"/>
      <c r="P15" s="72"/>
      <c r="Q15" s="72"/>
      <c r="R15" s="72"/>
      <c r="S15" s="72"/>
    </row>
    <row r="16" spans="2:19" x14ac:dyDescent="0.25">
      <c r="C16" s="45"/>
      <c r="D16" s="45"/>
      <c r="E16" s="45"/>
      <c r="F16" s="45"/>
      <c r="G16" s="45"/>
      <c r="H16" s="45"/>
      <c r="I16" s="45"/>
      <c r="J16" s="45"/>
      <c r="K16" s="45"/>
      <c r="L16" s="45"/>
      <c r="M16" s="56"/>
      <c r="N16" s="45"/>
      <c r="O16" s="45"/>
      <c r="P16" s="45"/>
      <c r="Q16" s="45"/>
      <c r="R16" s="45"/>
      <c r="S16" s="45"/>
    </row>
    <row r="17" spans="3:19" ht="12.75" customHeight="1" x14ac:dyDescent="0.25">
      <c r="C17" s="42"/>
      <c r="D17" s="42"/>
      <c r="E17" s="230"/>
      <c r="F17" s="230"/>
      <c r="G17" s="230"/>
      <c r="H17" s="230"/>
      <c r="I17" s="230"/>
      <c r="J17" s="42"/>
      <c r="K17" s="42"/>
      <c r="L17" s="42"/>
      <c r="M17" s="96"/>
      <c r="N17" s="42"/>
      <c r="O17" s="42"/>
      <c r="P17" s="42"/>
      <c r="Q17" s="42"/>
      <c r="R17" s="42"/>
      <c r="S17" s="42"/>
    </row>
    <row r="18" spans="3:19" x14ac:dyDescent="0.25">
      <c r="C18" s="42"/>
      <c r="D18" s="42"/>
      <c r="E18" s="42"/>
      <c r="F18" s="42"/>
      <c r="G18" s="42"/>
      <c r="H18" s="42"/>
      <c r="I18" s="42"/>
      <c r="J18" s="42"/>
      <c r="K18" s="42"/>
      <c r="L18" s="42"/>
      <c r="M18" s="112"/>
      <c r="N18" s="42"/>
      <c r="O18" s="42"/>
      <c r="P18" s="42"/>
      <c r="Q18" s="42"/>
      <c r="R18" s="42"/>
      <c r="S18" s="42"/>
    </row>
    <row r="19" spans="3:19" x14ac:dyDescent="0.25">
      <c r="C19" s="42"/>
      <c r="D19" s="42"/>
      <c r="E19" s="42"/>
      <c r="F19" s="42"/>
      <c r="G19" s="42"/>
      <c r="H19" s="42"/>
      <c r="I19" s="42"/>
      <c r="J19" s="42"/>
      <c r="K19" s="42"/>
      <c r="L19" s="42"/>
      <c r="M19" s="42"/>
      <c r="N19" s="42"/>
      <c r="O19" s="42"/>
      <c r="P19" s="42"/>
      <c r="Q19" s="42"/>
      <c r="R19" s="42"/>
      <c r="S19" s="42"/>
    </row>
    <row r="20" spans="3:19" x14ac:dyDescent="0.25">
      <c r="C20" s="42"/>
      <c r="D20" s="42"/>
      <c r="E20" s="42"/>
      <c r="F20" s="42"/>
      <c r="G20" s="42"/>
      <c r="H20" s="42"/>
      <c r="I20" s="42"/>
      <c r="J20" s="42"/>
      <c r="K20" s="42"/>
      <c r="L20" s="42"/>
      <c r="M20" s="42"/>
      <c r="N20" s="42"/>
      <c r="O20" s="42"/>
      <c r="P20" s="42"/>
      <c r="Q20" s="42"/>
      <c r="R20" s="42"/>
      <c r="S20" s="42"/>
    </row>
    <row r="23" spans="3:19" x14ac:dyDescent="0.25">
      <c r="D23" s="42"/>
    </row>
    <row r="49" ht="17.25" customHeight="1" x14ac:dyDescent="0.25"/>
  </sheetData>
  <pageMargins left="0.70866141732283472" right="0.70866141732283472" top="0.74803149606299213" bottom="0.74803149606299213" header="0.31496062992125984" footer="0.31496062992125984"/>
  <pageSetup paperSize="9" scale="4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1:I52"/>
  <sheetViews>
    <sheetView showGridLines="0" zoomScaleNormal="100" zoomScaleSheetLayoutView="110" workbookViewId="0">
      <selection activeCell="C3" sqref="C3"/>
    </sheetView>
  </sheetViews>
  <sheetFormatPr defaultColWidth="8.6640625" defaultRowHeight="13.2" x14ac:dyDescent="0.25"/>
  <cols>
    <col min="1" max="1" width="0.33203125" style="24" customWidth="1"/>
    <col min="2" max="2" width="2.6640625" style="168" customWidth="1"/>
    <col min="3" max="3" width="5.44140625" style="307" customWidth="1"/>
    <col min="4" max="4" width="77.33203125" style="258" customWidth="1"/>
    <col min="5" max="5" width="1.44140625" style="24" customWidth="1"/>
    <col min="6" max="6" width="12.44140625" style="24" customWidth="1"/>
    <col min="7" max="247" width="9.109375" style="24"/>
    <col min="248" max="248" width="4.6640625" style="24" customWidth="1"/>
    <col min="249" max="249" width="97.33203125" style="24" customWidth="1"/>
    <col min="250" max="250" width="8.6640625" style="24" customWidth="1"/>
    <col min="251" max="251" width="4.33203125" style="24" customWidth="1"/>
    <col min="252" max="252" width="12.44140625" style="24" customWidth="1"/>
    <col min="253" max="253" width="3.33203125" style="24" customWidth="1"/>
    <col min="254" max="254" width="9.6640625" style="24" customWidth="1"/>
    <col min="255" max="255" width="3.6640625" style="24" customWidth="1"/>
    <col min="256" max="503" width="9.109375" style="24"/>
    <col min="504" max="504" width="4.6640625" style="24" customWidth="1"/>
    <col min="505" max="505" width="97.33203125" style="24" customWidth="1"/>
    <col min="506" max="506" width="8.6640625" style="24" customWidth="1"/>
    <col min="507" max="507" width="4.33203125" style="24" customWidth="1"/>
    <col min="508" max="508" width="12.44140625" style="24" customWidth="1"/>
    <col min="509" max="509" width="3.33203125" style="24" customWidth="1"/>
    <col min="510" max="510" width="9.6640625" style="24" customWidth="1"/>
    <col min="511" max="511" width="3.6640625" style="24" customWidth="1"/>
    <col min="512" max="759" width="9.109375" style="24"/>
    <col min="760" max="760" width="4.6640625" style="24" customWidth="1"/>
    <col min="761" max="761" width="97.33203125" style="24" customWidth="1"/>
    <col min="762" max="762" width="8.6640625" style="24" customWidth="1"/>
    <col min="763" max="763" width="4.33203125" style="24" customWidth="1"/>
    <col min="764" max="764" width="12.44140625" style="24" customWidth="1"/>
    <col min="765" max="765" width="3.33203125" style="24" customWidth="1"/>
    <col min="766" max="766" width="9.6640625" style="24" customWidth="1"/>
    <col min="767" max="767" width="3.6640625" style="24" customWidth="1"/>
    <col min="768" max="1015" width="9.109375" style="24"/>
    <col min="1016" max="1016" width="4.6640625" style="24" customWidth="1"/>
    <col min="1017" max="1017" width="97.33203125" style="24" customWidth="1"/>
    <col min="1018" max="1018" width="8.6640625" style="24" customWidth="1"/>
    <col min="1019" max="1019" width="4.33203125" style="24" customWidth="1"/>
    <col min="1020" max="1020" width="12.44140625" style="24" customWidth="1"/>
    <col min="1021" max="1021" width="3.33203125" style="24" customWidth="1"/>
    <col min="1022" max="1022" width="9.6640625" style="24" customWidth="1"/>
    <col min="1023" max="1023" width="3.6640625" style="24" customWidth="1"/>
    <col min="1024" max="1271" width="9.109375" style="24"/>
    <col min="1272" max="1272" width="4.6640625" style="24" customWidth="1"/>
    <col min="1273" max="1273" width="97.33203125" style="24" customWidth="1"/>
    <col min="1274" max="1274" width="8.6640625" style="24" customWidth="1"/>
    <col min="1275" max="1275" width="4.33203125" style="24" customWidth="1"/>
    <col min="1276" max="1276" width="12.44140625" style="24" customWidth="1"/>
    <col min="1277" max="1277" width="3.33203125" style="24" customWidth="1"/>
    <col min="1278" max="1278" width="9.6640625" style="24" customWidth="1"/>
    <col min="1279" max="1279" width="3.6640625" style="24" customWidth="1"/>
    <col min="1280" max="1527" width="9.109375" style="24"/>
    <col min="1528" max="1528" width="4.6640625" style="24" customWidth="1"/>
    <col min="1529" max="1529" width="97.33203125" style="24" customWidth="1"/>
    <col min="1530" max="1530" width="8.6640625" style="24" customWidth="1"/>
    <col min="1531" max="1531" width="4.33203125" style="24" customWidth="1"/>
    <col min="1532" max="1532" width="12.44140625" style="24" customWidth="1"/>
    <col min="1533" max="1533" width="3.33203125" style="24" customWidth="1"/>
    <col min="1534" max="1534" width="9.6640625" style="24" customWidth="1"/>
    <col min="1535" max="1535" width="3.6640625" style="24" customWidth="1"/>
    <col min="1536" max="1783" width="9.109375" style="24"/>
    <col min="1784" max="1784" width="4.6640625" style="24" customWidth="1"/>
    <col min="1785" max="1785" width="97.33203125" style="24" customWidth="1"/>
    <col min="1786" max="1786" width="8.6640625" style="24" customWidth="1"/>
    <col min="1787" max="1787" width="4.33203125" style="24" customWidth="1"/>
    <col min="1788" max="1788" width="12.44140625" style="24" customWidth="1"/>
    <col min="1789" max="1789" width="3.33203125" style="24" customWidth="1"/>
    <col min="1790" max="1790" width="9.6640625" style="24" customWidth="1"/>
    <col min="1791" max="1791" width="3.6640625" style="24" customWidth="1"/>
    <col min="1792" max="2039" width="9.109375" style="24"/>
    <col min="2040" max="2040" width="4.6640625" style="24" customWidth="1"/>
    <col min="2041" max="2041" width="97.33203125" style="24" customWidth="1"/>
    <col min="2042" max="2042" width="8.6640625" style="24" customWidth="1"/>
    <col min="2043" max="2043" width="4.33203125" style="24" customWidth="1"/>
    <col min="2044" max="2044" width="12.44140625" style="24" customWidth="1"/>
    <col min="2045" max="2045" width="3.33203125" style="24" customWidth="1"/>
    <col min="2046" max="2046" width="9.6640625" style="24" customWidth="1"/>
    <col min="2047" max="2047" width="3.6640625" style="24" customWidth="1"/>
    <col min="2048" max="2295" width="9.109375" style="24"/>
    <col min="2296" max="2296" width="4.6640625" style="24" customWidth="1"/>
    <col min="2297" max="2297" width="97.33203125" style="24" customWidth="1"/>
    <col min="2298" max="2298" width="8.6640625" style="24" customWidth="1"/>
    <col min="2299" max="2299" width="4.33203125" style="24" customWidth="1"/>
    <col min="2300" max="2300" width="12.44140625" style="24" customWidth="1"/>
    <col min="2301" max="2301" width="3.33203125" style="24" customWidth="1"/>
    <col min="2302" max="2302" width="9.6640625" style="24" customWidth="1"/>
    <col min="2303" max="2303" width="3.6640625" style="24" customWidth="1"/>
    <col min="2304" max="2551" width="9.109375" style="24"/>
    <col min="2552" max="2552" width="4.6640625" style="24" customWidth="1"/>
    <col min="2553" max="2553" width="97.33203125" style="24" customWidth="1"/>
    <col min="2554" max="2554" width="8.6640625" style="24" customWidth="1"/>
    <col min="2555" max="2555" width="4.33203125" style="24" customWidth="1"/>
    <col min="2556" max="2556" width="12.44140625" style="24" customWidth="1"/>
    <col min="2557" max="2557" width="3.33203125" style="24" customWidth="1"/>
    <col min="2558" max="2558" width="9.6640625" style="24" customWidth="1"/>
    <col min="2559" max="2559" width="3.6640625" style="24" customWidth="1"/>
    <col min="2560" max="2807" width="9.109375" style="24"/>
    <col min="2808" max="2808" width="4.6640625" style="24" customWidth="1"/>
    <col min="2809" max="2809" width="97.33203125" style="24" customWidth="1"/>
    <col min="2810" max="2810" width="8.6640625" style="24" customWidth="1"/>
    <col min="2811" max="2811" width="4.33203125" style="24" customWidth="1"/>
    <col min="2812" max="2812" width="12.44140625" style="24" customWidth="1"/>
    <col min="2813" max="2813" width="3.33203125" style="24" customWidth="1"/>
    <col min="2814" max="2814" width="9.6640625" style="24" customWidth="1"/>
    <col min="2815" max="2815" width="3.6640625" style="24" customWidth="1"/>
    <col min="2816" max="3063" width="9.109375" style="24"/>
    <col min="3064" max="3064" width="4.6640625" style="24" customWidth="1"/>
    <col min="3065" max="3065" width="97.33203125" style="24" customWidth="1"/>
    <col min="3066" max="3066" width="8.6640625" style="24" customWidth="1"/>
    <col min="3067" max="3067" width="4.33203125" style="24" customWidth="1"/>
    <col min="3068" max="3068" width="12.44140625" style="24" customWidth="1"/>
    <col min="3069" max="3069" width="3.33203125" style="24" customWidth="1"/>
    <col min="3070" max="3070" width="9.6640625" style="24" customWidth="1"/>
    <col min="3071" max="3071" width="3.6640625" style="24" customWidth="1"/>
    <col min="3072" max="3319" width="9.109375" style="24"/>
    <col min="3320" max="3320" width="4.6640625" style="24" customWidth="1"/>
    <col min="3321" max="3321" width="97.33203125" style="24" customWidth="1"/>
    <col min="3322" max="3322" width="8.6640625" style="24" customWidth="1"/>
    <col min="3323" max="3323" width="4.33203125" style="24" customWidth="1"/>
    <col min="3324" max="3324" width="12.44140625" style="24" customWidth="1"/>
    <col min="3325" max="3325" width="3.33203125" style="24" customWidth="1"/>
    <col min="3326" max="3326" width="9.6640625" style="24" customWidth="1"/>
    <col min="3327" max="3327" width="3.6640625" style="24" customWidth="1"/>
    <col min="3328" max="3575" width="9.109375" style="24"/>
    <col min="3576" max="3576" width="4.6640625" style="24" customWidth="1"/>
    <col min="3577" max="3577" width="97.33203125" style="24" customWidth="1"/>
    <col min="3578" max="3578" width="8.6640625" style="24" customWidth="1"/>
    <col min="3579" max="3579" width="4.33203125" style="24" customWidth="1"/>
    <col min="3580" max="3580" width="12.44140625" style="24" customWidth="1"/>
    <col min="3581" max="3581" width="3.33203125" style="24" customWidth="1"/>
    <col min="3582" max="3582" width="9.6640625" style="24" customWidth="1"/>
    <col min="3583" max="3583" width="3.6640625" style="24" customWidth="1"/>
    <col min="3584" max="3831" width="9.109375" style="24"/>
    <col min="3832" max="3832" width="4.6640625" style="24" customWidth="1"/>
    <col min="3833" max="3833" width="97.33203125" style="24" customWidth="1"/>
    <col min="3834" max="3834" width="8.6640625" style="24" customWidth="1"/>
    <col min="3835" max="3835" width="4.33203125" style="24" customWidth="1"/>
    <col min="3836" max="3836" width="12.44140625" style="24" customWidth="1"/>
    <col min="3837" max="3837" width="3.33203125" style="24" customWidth="1"/>
    <col min="3838" max="3838" width="9.6640625" style="24" customWidth="1"/>
    <col min="3839" max="3839" width="3.6640625" style="24" customWidth="1"/>
    <col min="3840" max="4087" width="9.109375" style="24"/>
    <col min="4088" max="4088" width="4.6640625" style="24" customWidth="1"/>
    <col min="4089" max="4089" width="97.33203125" style="24" customWidth="1"/>
    <col min="4090" max="4090" width="8.6640625" style="24" customWidth="1"/>
    <col min="4091" max="4091" width="4.33203125" style="24" customWidth="1"/>
    <col min="4092" max="4092" width="12.44140625" style="24" customWidth="1"/>
    <col min="4093" max="4093" width="3.33203125" style="24" customWidth="1"/>
    <col min="4094" max="4094" width="9.6640625" style="24" customWidth="1"/>
    <col min="4095" max="4095" width="3.6640625" style="24" customWidth="1"/>
    <col min="4096" max="4343" width="9.109375" style="24"/>
    <col min="4344" max="4344" width="4.6640625" style="24" customWidth="1"/>
    <col min="4345" max="4345" width="97.33203125" style="24" customWidth="1"/>
    <col min="4346" max="4346" width="8.6640625" style="24" customWidth="1"/>
    <col min="4347" max="4347" width="4.33203125" style="24" customWidth="1"/>
    <col min="4348" max="4348" width="12.44140625" style="24" customWidth="1"/>
    <col min="4349" max="4349" width="3.33203125" style="24" customWidth="1"/>
    <col min="4350" max="4350" width="9.6640625" style="24" customWidth="1"/>
    <col min="4351" max="4351" width="3.6640625" style="24" customWidth="1"/>
    <col min="4352" max="4599" width="9.109375" style="24"/>
    <col min="4600" max="4600" width="4.6640625" style="24" customWidth="1"/>
    <col min="4601" max="4601" width="97.33203125" style="24" customWidth="1"/>
    <col min="4602" max="4602" width="8.6640625" style="24" customWidth="1"/>
    <col min="4603" max="4603" width="4.33203125" style="24" customWidth="1"/>
    <col min="4604" max="4604" width="12.44140625" style="24" customWidth="1"/>
    <col min="4605" max="4605" width="3.33203125" style="24" customWidth="1"/>
    <col min="4606" max="4606" width="9.6640625" style="24" customWidth="1"/>
    <col min="4607" max="4607" width="3.6640625" style="24" customWidth="1"/>
    <col min="4608" max="4855" width="9.109375" style="24"/>
    <col min="4856" max="4856" width="4.6640625" style="24" customWidth="1"/>
    <col min="4857" max="4857" width="97.33203125" style="24" customWidth="1"/>
    <col min="4858" max="4858" width="8.6640625" style="24" customWidth="1"/>
    <col min="4859" max="4859" width="4.33203125" style="24" customWidth="1"/>
    <col min="4860" max="4860" width="12.44140625" style="24" customWidth="1"/>
    <col min="4861" max="4861" width="3.33203125" style="24" customWidth="1"/>
    <col min="4862" max="4862" width="9.6640625" style="24" customWidth="1"/>
    <col min="4863" max="4863" width="3.6640625" style="24" customWidth="1"/>
    <col min="4864" max="5111" width="9.109375" style="24"/>
    <col min="5112" max="5112" width="4.6640625" style="24" customWidth="1"/>
    <col min="5113" max="5113" width="97.33203125" style="24" customWidth="1"/>
    <col min="5114" max="5114" width="8.6640625" style="24" customWidth="1"/>
    <col min="5115" max="5115" width="4.33203125" style="24" customWidth="1"/>
    <col min="5116" max="5116" width="12.44140625" style="24" customWidth="1"/>
    <col min="5117" max="5117" width="3.33203125" style="24" customWidth="1"/>
    <col min="5118" max="5118" width="9.6640625" style="24" customWidth="1"/>
    <col min="5119" max="5119" width="3.6640625" style="24" customWidth="1"/>
    <col min="5120" max="5367" width="9.109375" style="24"/>
    <col min="5368" max="5368" width="4.6640625" style="24" customWidth="1"/>
    <col min="5369" max="5369" width="97.33203125" style="24" customWidth="1"/>
    <col min="5370" max="5370" width="8.6640625" style="24" customWidth="1"/>
    <col min="5371" max="5371" width="4.33203125" style="24" customWidth="1"/>
    <col min="5372" max="5372" width="12.44140625" style="24" customWidth="1"/>
    <col min="5373" max="5373" width="3.33203125" style="24" customWidth="1"/>
    <col min="5374" max="5374" width="9.6640625" style="24" customWidth="1"/>
    <col min="5375" max="5375" width="3.6640625" style="24" customWidth="1"/>
    <col min="5376" max="5623" width="9.109375" style="24"/>
    <col min="5624" max="5624" width="4.6640625" style="24" customWidth="1"/>
    <col min="5625" max="5625" width="97.33203125" style="24" customWidth="1"/>
    <col min="5626" max="5626" width="8.6640625" style="24" customWidth="1"/>
    <col min="5627" max="5627" width="4.33203125" style="24" customWidth="1"/>
    <col min="5628" max="5628" width="12.44140625" style="24" customWidth="1"/>
    <col min="5629" max="5629" width="3.33203125" style="24" customWidth="1"/>
    <col min="5630" max="5630" width="9.6640625" style="24" customWidth="1"/>
    <col min="5631" max="5631" width="3.6640625" style="24" customWidth="1"/>
    <col min="5632" max="5879" width="9.109375" style="24"/>
    <col min="5880" max="5880" width="4.6640625" style="24" customWidth="1"/>
    <col min="5881" max="5881" width="97.33203125" style="24" customWidth="1"/>
    <col min="5882" max="5882" width="8.6640625" style="24" customWidth="1"/>
    <col min="5883" max="5883" width="4.33203125" style="24" customWidth="1"/>
    <col min="5884" max="5884" width="12.44140625" style="24" customWidth="1"/>
    <col min="5885" max="5885" width="3.33203125" style="24" customWidth="1"/>
    <col min="5886" max="5886" width="9.6640625" style="24" customWidth="1"/>
    <col min="5887" max="5887" width="3.6640625" style="24" customWidth="1"/>
    <col min="5888" max="6135" width="9.109375" style="24"/>
    <col min="6136" max="6136" width="4.6640625" style="24" customWidth="1"/>
    <col min="6137" max="6137" width="97.33203125" style="24" customWidth="1"/>
    <col min="6138" max="6138" width="8.6640625" style="24" customWidth="1"/>
    <col min="6139" max="6139" width="4.33203125" style="24" customWidth="1"/>
    <col min="6140" max="6140" width="12.44140625" style="24" customWidth="1"/>
    <col min="6141" max="6141" width="3.33203125" style="24" customWidth="1"/>
    <col min="6142" max="6142" width="9.6640625" style="24" customWidth="1"/>
    <col min="6143" max="6143" width="3.6640625" style="24" customWidth="1"/>
    <col min="6144" max="6391" width="9.109375" style="24"/>
    <col min="6392" max="6392" width="4.6640625" style="24" customWidth="1"/>
    <col min="6393" max="6393" width="97.33203125" style="24" customWidth="1"/>
    <col min="6394" max="6394" width="8.6640625" style="24" customWidth="1"/>
    <col min="6395" max="6395" width="4.33203125" style="24" customWidth="1"/>
    <col min="6396" max="6396" width="12.44140625" style="24" customWidth="1"/>
    <col min="6397" max="6397" width="3.33203125" style="24" customWidth="1"/>
    <col min="6398" max="6398" width="9.6640625" style="24" customWidth="1"/>
    <col min="6399" max="6399" width="3.6640625" style="24" customWidth="1"/>
    <col min="6400" max="6647" width="9.109375" style="24"/>
    <col min="6648" max="6648" width="4.6640625" style="24" customWidth="1"/>
    <col min="6649" max="6649" width="97.33203125" style="24" customWidth="1"/>
    <col min="6650" max="6650" width="8.6640625" style="24" customWidth="1"/>
    <col min="6651" max="6651" width="4.33203125" style="24" customWidth="1"/>
    <col min="6652" max="6652" width="12.44140625" style="24" customWidth="1"/>
    <col min="6653" max="6653" width="3.33203125" style="24" customWidth="1"/>
    <col min="6654" max="6654" width="9.6640625" style="24" customWidth="1"/>
    <col min="6655" max="6655" width="3.6640625" style="24" customWidth="1"/>
    <col min="6656" max="6903" width="9.109375" style="24"/>
    <col min="6904" max="6904" width="4.6640625" style="24" customWidth="1"/>
    <col min="6905" max="6905" width="97.33203125" style="24" customWidth="1"/>
    <col min="6906" max="6906" width="8.6640625" style="24" customWidth="1"/>
    <col min="6907" max="6907" width="4.33203125" style="24" customWidth="1"/>
    <col min="6908" max="6908" width="12.44140625" style="24" customWidth="1"/>
    <col min="6909" max="6909" width="3.33203125" style="24" customWidth="1"/>
    <col min="6910" max="6910" width="9.6640625" style="24" customWidth="1"/>
    <col min="6911" max="6911" width="3.6640625" style="24" customWidth="1"/>
    <col min="6912" max="7159" width="9.109375" style="24"/>
    <col min="7160" max="7160" width="4.6640625" style="24" customWidth="1"/>
    <col min="7161" max="7161" width="97.33203125" style="24" customWidth="1"/>
    <col min="7162" max="7162" width="8.6640625" style="24" customWidth="1"/>
    <col min="7163" max="7163" width="4.33203125" style="24" customWidth="1"/>
    <col min="7164" max="7164" width="12.44140625" style="24" customWidth="1"/>
    <col min="7165" max="7165" width="3.33203125" style="24" customWidth="1"/>
    <col min="7166" max="7166" width="9.6640625" style="24" customWidth="1"/>
    <col min="7167" max="7167" width="3.6640625" style="24" customWidth="1"/>
    <col min="7168" max="7415" width="9.109375" style="24"/>
    <col min="7416" max="7416" width="4.6640625" style="24" customWidth="1"/>
    <col min="7417" max="7417" width="97.33203125" style="24" customWidth="1"/>
    <col min="7418" max="7418" width="8.6640625" style="24" customWidth="1"/>
    <col min="7419" max="7419" width="4.33203125" style="24" customWidth="1"/>
    <col min="7420" max="7420" width="12.44140625" style="24" customWidth="1"/>
    <col min="7421" max="7421" width="3.33203125" style="24" customWidth="1"/>
    <col min="7422" max="7422" width="9.6640625" style="24" customWidth="1"/>
    <col min="7423" max="7423" width="3.6640625" style="24" customWidth="1"/>
    <col min="7424" max="7671" width="9.109375" style="24"/>
    <col min="7672" max="7672" width="4.6640625" style="24" customWidth="1"/>
    <col min="7673" max="7673" width="97.33203125" style="24" customWidth="1"/>
    <col min="7674" max="7674" width="8.6640625" style="24" customWidth="1"/>
    <col min="7675" max="7675" width="4.33203125" style="24" customWidth="1"/>
    <col min="7676" max="7676" width="12.44140625" style="24" customWidth="1"/>
    <col min="7677" max="7677" width="3.33203125" style="24" customWidth="1"/>
    <col min="7678" max="7678" width="9.6640625" style="24" customWidth="1"/>
    <col min="7679" max="7679" width="3.6640625" style="24" customWidth="1"/>
    <col min="7680" max="7927" width="9.109375" style="24"/>
    <col min="7928" max="7928" width="4.6640625" style="24" customWidth="1"/>
    <col min="7929" max="7929" width="97.33203125" style="24" customWidth="1"/>
    <col min="7930" max="7930" width="8.6640625" style="24" customWidth="1"/>
    <col min="7931" max="7931" width="4.33203125" style="24" customWidth="1"/>
    <col min="7932" max="7932" width="12.44140625" style="24" customWidth="1"/>
    <col min="7933" max="7933" width="3.33203125" style="24" customWidth="1"/>
    <col min="7934" max="7934" width="9.6640625" style="24" customWidth="1"/>
    <col min="7935" max="7935" width="3.6640625" style="24" customWidth="1"/>
    <col min="7936" max="8183" width="9.109375" style="24"/>
    <col min="8184" max="8184" width="4.6640625" style="24" customWidth="1"/>
    <col min="8185" max="8185" width="97.33203125" style="24" customWidth="1"/>
    <col min="8186" max="8186" width="8.6640625" style="24" customWidth="1"/>
    <col min="8187" max="8187" width="4.33203125" style="24" customWidth="1"/>
    <col min="8188" max="8188" width="12.44140625" style="24" customWidth="1"/>
    <col min="8189" max="8189" width="3.33203125" style="24" customWidth="1"/>
    <col min="8190" max="8190" width="9.6640625" style="24" customWidth="1"/>
    <col min="8191" max="8191" width="3.6640625" style="24" customWidth="1"/>
    <col min="8192" max="8439" width="9.109375" style="24"/>
    <col min="8440" max="8440" width="4.6640625" style="24" customWidth="1"/>
    <col min="8441" max="8441" width="97.33203125" style="24" customWidth="1"/>
    <col min="8442" max="8442" width="8.6640625" style="24" customWidth="1"/>
    <col min="8443" max="8443" width="4.33203125" style="24" customWidth="1"/>
    <col min="8444" max="8444" width="12.44140625" style="24" customWidth="1"/>
    <col min="8445" max="8445" width="3.33203125" style="24" customWidth="1"/>
    <col min="8446" max="8446" width="9.6640625" style="24" customWidth="1"/>
    <col min="8447" max="8447" width="3.6640625" style="24" customWidth="1"/>
    <col min="8448" max="8695" width="9.109375" style="24"/>
    <col min="8696" max="8696" width="4.6640625" style="24" customWidth="1"/>
    <col min="8697" max="8697" width="97.33203125" style="24" customWidth="1"/>
    <col min="8698" max="8698" width="8.6640625" style="24" customWidth="1"/>
    <col min="8699" max="8699" width="4.33203125" style="24" customWidth="1"/>
    <col min="8700" max="8700" width="12.44140625" style="24" customWidth="1"/>
    <col min="8701" max="8701" width="3.33203125" style="24" customWidth="1"/>
    <col min="8702" max="8702" width="9.6640625" style="24" customWidth="1"/>
    <col min="8703" max="8703" width="3.6640625" style="24" customWidth="1"/>
    <col min="8704" max="8951" width="9.109375" style="24"/>
    <col min="8952" max="8952" width="4.6640625" style="24" customWidth="1"/>
    <col min="8953" max="8953" width="97.33203125" style="24" customWidth="1"/>
    <col min="8954" max="8954" width="8.6640625" style="24" customWidth="1"/>
    <col min="8955" max="8955" width="4.33203125" style="24" customWidth="1"/>
    <col min="8956" max="8956" width="12.44140625" style="24" customWidth="1"/>
    <col min="8957" max="8957" width="3.33203125" style="24" customWidth="1"/>
    <col min="8958" max="8958" width="9.6640625" style="24" customWidth="1"/>
    <col min="8959" max="8959" width="3.6640625" style="24" customWidth="1"/>
    <col min="8960" max="9207" width="9.109375" style="24"/>
    <col min="9208" max="9208" width="4.6640625" style="24" customWidth="1"/>
    <col min="9209" max="9209" width="97.33203125" style="24" customWidth="1"/>
    <col min="9210" max="9210" width="8.6640625" style="24" customWidth="1"/>
    <col min="9211" max="9211" width="4.33203125" style="24" customWidth="1"/>
    <col min="9212" max="9212" width="12.44140625" style="24" customWidth="1"/>
    <col min="9213" max="9213" width="3.33203125" style="24" customWidth="1"/>
    <col min="9214" max="9214" width="9.6640625" style="24" customWidth="1"/>
    <col min="9215" max="9215" width="3.6640625" style="24" customWidth="1"/>
    <col min="9216" max="9463" width="9.109375" style="24"/>
    <col min="9464" max="9464" width="4.6640625" style="24" customWidth="1"/>
    <col min="9465" max="9465" width="97.33203125" style="24" customWidth="1"/>
    <col min="9466" max="9466" width="8.6640625" style="24" customWidth="1"/>
    <col min="9467" max="9467" width="4.33203125" style="24" customWidth="1"/>
    <col min="9468" max="9468" width="12.44140625" style="24" customWidth="1"/>
    <col min="9469" max="9469" width="3.33203125" style="24" customWidth="1"/>
    <col min="9470" max="9470" width="9.6640625" style="24" customWidth="1"/>
    <col min="9471" max="9471" width="3.6640625" style="24" customWidth="1"/>
    <col min="9472" max="9719" width="9.109375" style="24"/>
    <col min="9720" max="9720" width="4.6640625" style="24" customWidth="1"/>
    <col min="9721" max="9721" width="97.33203125" style="24" customWidth="1"/>
    <col min="9722" max="9722" width="8.6640625" style="24" customWidth="1"/>
    <col min="9723" max="9723" width="4.33203125" style="24" customWidth="1"/>
    <col min="9724" max="9724" width="12.44140625" style="24" customWidth="1"/>
    <col min="9725" max="9725" width="3.33203125" style="24" customWidth="1"/>
    <col min="9726" max="9726" width="9.6640625" style="24" customWidth="1"/>
    <col min="9727" max="9727" width="3.6640625" style="24" customWidth="1"/>
    <col min="9728" max="9975" width="9.109375" style="24"/>
    <col min="9976" max="9976" width="4.6640625" style="24" customWidth="1"/>
    <col min="9977" max="9977" width="97.33203125" style="24" customWidth="1"/>
    <col min="9978" max="9978" width="8.6640625" style="24" customWidth="1"/>
    <col min="9979" max="9979" width="4.33203125" style="24" customWidth="1"/>
    <col min="9980" max="9980" width="12.44140625" style="24" customWidth="1"/>
    <col min="9981" max="9981" width="3.33203125" style="24" customWidth="1"/>
    <col min="9982" max="9982" width="9.6640625" style="24" customWidth="1"/>
    <col min="9983" max="9983" width="3.6640625" style="24" customWidth="1"/>
    <col min="9984" max="10231" width="9.109375" style="24"/>
    <col min="10232" max="10232" width="4.6640625" style="24" customWidth="1"/>
    <col min="10233" max="10233" width="97.33203125" style="24" customWidth="1"/>
    <col min="10234" max="10234" width="8.6640625" style="24" customWidth="1"/>
    <col min="10235" max="10235" width="4.33203125" style="24" customWidth="1"/>
    <col min="10236" max="10236" width="12.44140625" style="24" customWidth="1"/>
    <col min="10237" max="10237" width="3.33203125" style="24" customWidth="1"/>
    <col min="10238" max="10238" width="9.6640625" style="24" customWidth="1"/>
    <col min="10239" max="10239" width="3.6640625" style="24" customWidth="1"/>
    <col min="10240" max="10487" width="9.109375" style="24"/>
    <col min="10488" max="10488" width="4.6640625" style="24" customWidth="1"/>
    <col min="10489" max="10489" width="97.33203125" style="24" customWidth="1"/>
    <col min="10490" max="10490" width="8.6640625" style="24" customWidth="1"/>
    <col min="10491" max="10491" width="4.33203125" style="24" customWidth="1"/>
    <col min="10492" max="10492" width="12.44140625" style="24" customWidth="1"/>
    <col min="10493" max="10493" width="3.33203125" style="24" customWidth="1"/>
    <col min="10494" max="10494" width="9.6640625" style="24" customWidth="1"/>
    <col min="10495" max="10495" width="3.6640625" style="24" customWidth="1"/>
    <col min="10496" max="10743" width="9.109375" style="24"/>
    <col min="10744" max="10744" width="4.6640625" style="24" customWidth="1"/>
    <col min="10745" max="10745" width="97.33203125" style="24" customWidth="1"/>
    <col min="10746" max="10746" width="8.6640625" style="24" customWidth="1"/>
    <col min="10747" max="10747" width="4.33203125" style="24" customWidth="1"/>
    <col min="10748" max="10748" width="12.44140625" style="24" customWidth="1"/>
    <col min="10749" max="10749" width="3.33203125" style="24" customWidth="1"/>
    <col min="10750" max="10750" width="9.6640625" style="24" customWidth="1"/>
    <col min="10751" max="10751" width="3.6640625" style="24" customWidth="1"/>
    <col min="10752" max="10999" width="9.109375" style="24"/>
    <col min="11000" max="11000" width="4.6640625" style="24" customWidth="1"/>
    <col min="11001" max="11001" width="97.33203125" style="24" customWidth="1"/>
    <col min="11002" max="11002" width="8.6640625" style="24" customWidth="1"/>
    <col min="11003" max="11003" width="4.33203125" style="24" customWidth="1"/>
    <col min="11004" max="11004" width="12.44140625" style="24" customWidth="1"/>
    <col min="11005" max="11005" width="3.33203125" style="24" customWidth="1"/>
    <col min="11006" max="11006" width="9.6640625" style="24" customWidth="1"/>
    <col min="11007" max="11007" width="3.6640625" style="24" customWidth="1"/>
    <col min="11008" max="11255" width="9.109375" style="24"/>
    <col min="11256" max="11256" width="4.6640625" style="24" customWidth="1"/>
    <col min="11257" max="11257" width="97.33203125" style="24" customWidth="1"/>
    <col min="11258" max="11258" width="8.6640625" style="24" customWidth="1"/>
    <col min="11259" max="11259" width="4.33203125" style="24" customWidth="1"/>
    <col min="11260" max="11260" width="12.44140625" style="24" customWidth="1"/>
    <col min="11261" max="11261" width="3.33203125" style="24" customWidth="1"/>
    <col min="11262" max="11262" width="9.6640625" style="24" customWidth="1"/>
    <col min="11263" max="11263" width="3.6640625" style="24" customWidth="1"/>
    <col min="11264" max="11511" width="9.109375" style="24"/>
    <col min="11512" max="11512" width="4.6640625" style="24" customWidth="1"/>
    <col min="11513" max="11513" width="97.33203125" style="24" customWidth="1"/>
    <col min="11514" max="11514" width="8.6640625" style="24" customWidth="1"/>
    <col min="11515" max="11515" width="4.33203125" style="24" customWidth="1"/>
    <col min="11516" max="11516" width="12.44140625" style="24" customWidth="1"/>
    <col min="11517" max="11517" width="3.33203125" style="24" customWidth="1"/>
    <col min="11518" max="11518" width="9.6640625" style="24" customWidth="1"/>
    <col min="11519" max="11519" width="3.6640625" style="24" customWidth="1"/>
    <col min="11520" max="11767" width="9.109375" style="24"/>
    <col min="11768" max="11768" width="4.6640625" style="24" customWidth="1"/>
    <col min="11769" max="11769" width="97.33203125" style="24" customWidth="1"/>
    <col min="11770" max="11770" width="8.6640625" style="24" customWidth="1"/>
    <col min="11771" max="11771" width="4.33203125" style="24" customWidth="1"/>
    <col min="11772" max="11772" width="12.44140625" style="24" customWidth="1"/>
    <col min="11773" max="11773" width="3.33203125" style="24" customWidth="1"/>
    <col min="11774" max="11774" width="9.6640625" style="24" customWidth="1"/>
    <col min="11775" max="11775" width="3.6640625" style="24" customWidth="1"/>
    <col min="11776" max="12023" width="9.109375" style="24"/>
    <col min="12024" max="12024" width="4.6640625" style="24" customWidth="1"/>
    <col min="12025" max="12025" width="97.33203125" style="24" customWidth="1"/>
    <col min="12026" max="12026" width="8.6640625" style="24" customWidth="1"/>
    <col min="12027" max="12027" width="4.33203125" style="24" customWidth="1"/>
    <col min="12028" max="12028" width="12.44140625" style="24" customWidth="1"/>
    <col min="12029" max="12029" width="3.33203125" style="24" customWidth="1"/>
    <col min="12030" max="12030" width="9.6640625" style="24" customWidth="1"/>
    <col min="12031" max="12031" width="3.6640625" style="24" customWidth="1"/>
    <col min="12032" max="12279" width="9.109375" style="24"/>
    <col min="12280" max="12280" width="4.6640625" style="24" customWidth="1"/>
    <col min="12281" max="12281" width="97.33203125" style="24" customWidth="1"/>
    <col min="12282" max="12282" width="8.6640625" style="24" customWidth="1"/>
    <col min="12283" max="12283" width="4.33203125" style="24" customWidth="1"/>
    <col min="12284" max="12284" width="12.44140625" style="24" customWidth="1"/>
    <col min="12285" max="12285" width="3.33203125" style="24" customWidth="1"/>
    <col min="12286" max="12286" width="9.6640625" style="24" customWidth="1"/>
    <col min="12287" max="12287" width="3.6640625" style="24" customWidth="1"/>
    <col min="12288" max="12535" width="9.109375" style="24"/>
    <col min="12536" max="12536" width="4.6640625" style="24" customWidth="1"/>
    <col min="12537" max="12537" width="97.33203125" style="24" customWidth="1"/>
    <col min="12538" max="12538" width="8.6640625" style="24" customWidth="1"/>
    <col min="12539" max="12539" width="4.33203125" style="24" customWidth="1"/>
    <col min="12540" max="12540" width="12.44140625" style="24" customWidth="1"/>
    <col min="12541" max="12541" width="3.33203125" style="24" customWidth="1"/>
    <col min="12542" max="12542" width="9.6640625" style="24" customWidth="1"/>
    <col min="12543" max="12543" width="3.6640625" style="24" customWidth="1"/>
    <col min="12544" max="12791" width="9.109375" style="24"/>
    <col min="12792" max="12792" width="4.6640625" style="24" customWidth="1"/>
    <col min="12793" max="12793" width="97.33203125" style="24" customWidth="1"/>
    <col min="12794" max="12794" width="8.6640625" style="24" customWidth="1"/>
    <col min="12795" max="12795" width="4.33203125" style="24" customWidth="1"/>
    <col min="12796" max="12796" width="12.44140625" style="24" customWidth="1"/>
    <col min="12797" max="12797" width="3.33203125" style="24" customWidth="1"/>
    <col min="12798" max="12798" width="9.6640625" style="24" customWidth="1"/>
    <col min="12799" max="12799" width="3.6640625" style="24" customWidth="1"/>
    <col min="12800" max="13047" width="9.109375" style="24"/>
    <col min="13048" max="13048" width="4.6640625" style="24" customWidth="1"/>
    <col min="13049" max="13049" width="97.33203125" style="24" customWidth="1"/>
    <col min="13050" max="13050" width="8.6640625" style="24" customWidth="1"/>
    <col min="13051" max="13051" width="4.33203125" style="24" customWidth="1"/>
    <col min="13052" max="13052" width="12.44140625" style="24" customWidth="1"/>
    <col min="13053" max="13053" width="3.33203125" style="24" customWidth="1"/>
    <col min="13054" max="13054" width="9.6640625" style="24" customWidth="1"/>
    <col min="13055" max="13055" width="3.6640625" style="24" customWidth="1"/>
    <col min="13056" max="13303" width="9.109375" style="24"/>
    <col min="13304" max="13304" width="4.6640625" style="24" customWidth="1"/>
    <col min="13305" max="13305" width="97.33203125" style="24" customWidth="1"/>
    <col min="13306" max="13306" width="8.6640625" style="24" customWidth="1"/>
    <col min="13307" max="13307" width="4.33203125" style="24" customWidth="1"/>
    <col min="13308" max="13308" width="12.44140625" style="24" customWidth="1"/>
    <col min="13309" max="13309" width="3.33203125" style="24" customWidth="1"/>
    <col min="13310" max="13310" width="9.6640625" style="24" customWidth="1"/>
    <col min="13311" max="13311" width="3.6640625" style="24" customWidth="1"/>
    <col min="13312" max="13559" width="9.109375" style="24"/>
    <col min="13560" max="13560" width="4.6640625" style="24" customWidth="1"/>
    <col min="13561" max="13561" width="97.33203125" style="24" customWidth="1"/>
    <col min="13562" max="13562" width="8.6640625" style="24" customWidth="1"/>
    <col min="13563" max="13563" width="4.33203125" style="24" customWidth="1"/>
    <col min="13564" max="13564" width="12.44140625" style="24" customWidth="1"/>
    <col min="13565" max="13565" width="3.33203125" style="24" customWidth="1"/>
    <col min="13566" max="13566" width="9.6640625" style="24" customWidth="1"/>
    <col min="13567" max="13567" width="3.6640625" style="24" customWidth="1"/>
    <col min="13568" max="13815" width="9.109375" style="24"/>
    <col min="13816" max="13816" width="4.6640625" style="24" customWidth="1"/>
    <col min="13817" max="13817" width="97.33203125" style="24" customWidth="1"/>
    <col min="13818" max="13818" width="8.6640625" style="24" customWidth="1"/>
    <col min="13819" max="13819" width="4.33203125" style="24" customWidth="1"/>
    <col min="13820" max="13820" width="12.44140625" style="24" customWidth="1"/>
    <col min="13821" max="13821" width="3.33203125" style="24" customWidth="1"/>
    <col min="13822" max="13822" width="9.6640625" style="24" customWidth="1"/>
    <col min="13823" max="13823" width="3.6640625" style="24" customWidth="1"/>
    <col min="13824" max="14071" width="9.109375" style="24"/>
    <col min="14072" max="14072" width="4.6640625" style="24" customWidth="1"/>
    <col min="14073" max="14073" width="97.33203125" style="24" customWidth="1"/>
    <col min="14074" max="14074" width="8.6640625" style="24" customWidth="1"/>
    <col min="14075" max="14075" width="4.33203125" style="24" customWidth="1"/>
    <col min="14076" max="14076" width="12.44140625" style="24" customWidth="1"/>
    <col min="14077" max="14077" width="3.33203125" style="24" customWidth="1"/>
    <col min="14078" max="14078" width="9.6640625" style="24" customWidth="1"/>
    <col min="14079" max="14079" width="3.6640625" style="24" customWidth="1"/>
    <col min="14080" max="14327" width="9.109375" style="24"/>
    <col min="14328" max="14328" width="4.6640625" style="24" customWidth="1"/>
    <col min="14329" max="14329" width="97.33203125" style="24" customWidth="1"/>
    <col min="14330" max="14330" width="8.6640625" style="24" customWidth="1"/>
    <col min="14331" max="14331" width="4.33203125" style="24" customWidth="1"/>
    <col min="14332" max="14332" width="12.44140625" style="24" customWidth="1"/>
    <col min="14333" max="14333" width="3.33203125" style="24" customWidth="1"/>
    <col min="14334" max="14334" width="9.6640625" style="24" customWidth="1"/>
    <col min="14335" max="14335" width="3.6640625" style="24" customWidth="1"/>
    <col min="14336" max="14583" width="9.109375" style="24"/>
    <col min="14584" max="14584" width="4.6640625" style="24" customWidth="1"/>
    <col min="14585" max="14585" width="97.33203125" style="24" customWidth="1"/>
    <col min="14586" max="14586" width="8.6640625" style="24" customWidth="1"/>
    <col min="14587" max="14587" width="4.33203125" style="24" customWidth="1"/>
    <col min="14588" max="14588" width="12.44140625" style="24" customWidth="1"/>
    <col min="14589" max="14589" width="3.33203125" style="24" customWidth="1"/>
    <col min="14590" max="14590" width="9.6640625" style="24" customWidth="1"/>
    <col min="14591" max="14591" width="3.6640625" style="24" customWidth="1"/>
    <col min="14592" max="14839" width="9.109375" style="24"/>
    <col min="14840" max="14840" width="4.6640625" style="24" customWidth="1"/>
    <col min="14841" max="14841" width="97.33203125" style="24" customWidth="1"/>
    <col min="14842" max="14842" width="8.6640625" style="24" customWidth="1"/>
    <col min="14843" max="14843" width="4.33203125" style="24" customWidth="1"/>
    <col min="14844" max="14844" width="12.44140625" style="24" customWidth="1"/>
    <col min="14845" max="14845" width="3.33203125" style="24" customWidth="1"/>
    <col min="14846" max="14846" width="9.6640625" style="24" customWidth="1"/>
    <col min="14847" max="14847" width="3.6640625" style="24" customWidth="1"/>
    <col min="14848" max="15095" width="9.109375" style="24"/>
    <col min="15096" max="15096" width="4.6640625" style="24" customWidth="1"/>
    <col min="15097" max="15097" width="97.33203125" style="24" customWidth="1"/>
    <col min="15098" max="15098" width="8.6640625" style="24" customWidth="1"/>
    <col min="15099" max="15099" width="4.33203125" style="24" customWidth="1"/>
    <col min="15100" max="15100" width="12.44140625" style="24" customWidth="1"/>
    <col min="15101" max="15101" width="3.33203125" style="24" customWidth="1"/>
    <col min="15102" max="15102" width="9.6640625" style="24" customWidth="1"/>
    <col min="15103" max="15103" width="3.6640625" style="24" customWidth="1"/>
    <col min="15104" max="15351" width="9.109375" style="24"/>
    <col min="15352" max="15352" width="4.6640625" style="24" customWidth="1"/>
    <col min="15353" max="15353" width="97.33203125" style="24" customWidth="1"/>
    <col min="15354" max="15354" width="8.6640625" style="24" customWidth="1"/>
    <col min="15355" max="15355" width="4.33203125" style="24" customWidth="1"/>
    <col min="15356" max="15356" width="12.44140625" style="24" customWidth="1"/>
    <col min="15357" max="15357" width="3.33203125" style="24" customWidth="1"/>
    <col min="15358" max="15358" width="9.6640625" style="24" customWidth="1"/>
    <col min="15359" max="15359" width="3.6640625" style="24" customWidth="1"/>
    <col min="15360" max="15607" width="9.109375" style="24"/>
    <col min="15608" max="15608" width="4.6640625" style="24" customWidth="1"/>
    <col min="15609" max="15609" width="97.33203125" style="24" customWidth="1"/>
    <col min="15610" max="15610" width="8.6640625" style="24" customWidth="1"/>
    <col min="15611" max="15611" width="4.33203125" style="24" customWidth="1"/>
    <col min="15612" max="15612" width="12.44140625" style="24" customWidth="1"/>
    <col min="15613" max="15613" width="3.33203125" style="24" customWidth="1"/>
    <col min="15614" max="15614" width="9.6640625" style="24" customWidth="1"/>
    <col min="15615" max="15615" width="3.6640625" style="24" customWidth="1"/>
    <col min="15616" max="15863" width="9.109375" style="24"/>
    <col min="15864" max="15864" width="4.6640625" style="24" customWidth="1"/>
    <col min="15865" max="15865" width="97.33203125" style="24" customWidth="1"/>
    <col min="15866" max="15866" width="8.6640625" style="24" customWidth="1"/>
    <col min="15867" max="15867" width="4.33203125" style="24" customWidth="1"/>
    <col min="15868" max="15868" width="12.44140625" style="24" customWidth="1"/>
    <col min="15869" max="15869" width="3.33203125" style="24" customWidth="1"/>
    <col min="15870" max="15870" width="9.6640625" style="24" customWidth="1"/>
    <col min="15871" max="15871" width="3.6640625" style="24" customWidth="1"/>
    <col min="15872" max="16119" width="9.109375" style="24"/>
    <col min="16120" max="16120" width="4.6640625" style="24" customWidth="1"/>
    <col min="16121" max="16121" width="97.33203125" style="24" customWidth="1"/>
    <col min="16122" max="16122" width="8.6640625" style="24" customWidth="1"/>
    <col min="16123" max="16123" width="4.33203125" style="24" customWidth="1"/>
    <col min="16124" max="16124" width="12.44140625" style="24" customWidth="1"/>
    <col min="16125" max="16125" width="3.33203125" style="24" customWidth="1"/>
    <col min="16126" max="16126" width="9.6640625" style="24" customWidth="1"/>
    <col min="16127" max="16127" width="3.6640625" style="24" customWidth="1"/>
    <col min="16128" max="16382" width="9.109375" style="24"/>
    <col min="16383" max="16384" width="9.33203125" style="24" customWidth="1"/>
  </cols>
  <sheetData>
    <row r="1" spans="2:9" s="172" customFormat="1" ht="10.199999999999999" x14ac:dyDescent="0.2">
      <c r="B1" s="170"/>
      <c r="C1" s="287"/>
      <c r="D1" s="253"/>
    </row>
    <row r="2" spans="2:9" s="23" customFormat="1" ht="10.199999999999999" x14ac:dyDescent="0.2">
      <c r="B2" s="168"/>
      <c r="C2" s="288"/>
      <c r="D2" s="40"/>
    </row>
    <row r="3" spans="2:9" s="270" customFormat="1" ht="18" customHeight="1" x14ac:dyDescent="0.3">
      <c r="B3" s="168"/>
      <c r="C3" s="289" t="s">
        <v>503</v>
      </c>
      <c r="D3" s="290"/>
    </row>
    <row r="4" spans="2:9" s="23" customFormat="1" ht="10.199999999999999" x14ac:dyDescent="0.2">
      <c r="B4" s="168"/>
      <c r="C4" s="288"/>
      <c r="D4" s="40"/>
    </row>
    <row r="5" spans="2:9" s="62" customFormat="1" ht="15.75" customHeight="1" x14ac:dyDescent="0.25">
      <c r="B5" s="168"/>
      <c r="C5" s="291" t="s">
        <v>504</v>
      </c>
      <c r="D5" s="267"/>
      <c r="H5" s="292"/>
      <c r="I5" s="23"/>
    </row>
    <row r="6" spans="2:9" x14ac:dyDescent="0.25">
      <c r="C6" s="293"/>
      <c r="D6" s="294"/>
      <c r="E6" s="295"/>
      <c r="F6" s="296"/>
      <c r="I6" s="23"/>
    </row>
    <row r="7" spans="2:9" x14ac:dyDescent="0.25">
      <c r="C7" s="288"/>
      <c r="D7" s="286"/>
      <c r="E7" s="297"/>
      <c r="F7" s="41"/>
    </row>
    <row r="8" spans="2:9" ht="20.399999999999999" x14ac:dyDescent="0.25">
      <c r="C8" s="288">
        <v>1</v>
      </c>
      <c r="D8" s="286" t="s">
        <v>505</v>
      </c>
      <c r="E8" s="286"/>
      <c r="F8" s="298" t="s">
        <v>71</v>
      </c>
    </row>
    <row r="9" spans="2:9" x14ac:dyDescent="0.25">
      <c r="C9" s="299" t="s">
        <v>506</v>
      </c>
      <c r="D9" s="286" t="s">
        <v>507</v>
      </c>
      <c r="E9" s="286"/>
      <c r="F9" s="298" t="s">
        <v>71</v>
      </c>
    </row>
    <row r="10" spans="2:9" x14ac:dyDescent="0.25">
      <c r="C10" s="300"/>
      <c r="D10" s="301"/>
      <c r="E10" s="302"/>
      <c r="F10" s="168"/>
      <c r="G10" s="40"/>
    </row>
    <row r="11" spans="2:9" ht="20.399999999999999" x14ac:dyDescent="0.25">
      <c r="C11" s="288">
        <v>2</v>
      </c>
      <c r="D11" s="286" t="s">
        <v>508</v>
      </c>
      <c r="E11" s="286"/>
      <c r="F11" s="298" t="s">
        <v>71</v>
      </c>
    </row>
    <row r="12" spans="2:9" ht="20.399999999999999" x14ac:dyDescent="0.25">
      <c r="C12" s="299" t="s">
        <v>506</v>
      </c>
      <c r="D12" s="286" t="s">
        <v>509</v>
      </c>
      <c r="E12" s="286"/>
      <c r="F12" s="298" t="s">
        <v>71</v>
      </c>
    </row>
    <row r="13" spans="2:9" x14ac:dyDescent="0.25">
      <c r="C13" s="300"/>
      <c r="D13" s="301"/>
      <c r="E13" s="302"/>
      <c r="F13" s="168"/>
      <c r="G13" s="40"/>
    </row>
    <row r="14" spans="2:9" ht="20.399999999999999" x14ac:dyDescent="0.25">
      <c r="B14" s="144"/>
      <c r="C14" s="288">
        <v>3</v>
      </c>
      <c r="D14" s="303" t="s">
        <v>510</v>
      </c>
      <c r="E14" s="144"/>
      <c r="F14" s="298" t="s">
        <v>71</v>
      </c>
      <c r="G14" s="40"/>
    </row>
    <row r="15" spans="2:9" ht="20.399999999999999" x14ac:dyDescent="0.25">
      <c r="B15" s="144"/>
      <c r="C15" s="299" t="s">
        <v>506</v>
      </c>
      <c r="D15" s="286" t="s">
        <v>511</v>
      </c>
      <c r="E15" s="144"/>
      <c r="F15" s="298" t="s">
        <v>71</v>
      </c>
      <c r="G15" s="40"/>
    </row>
    <row r="16" spans="2:9" x14ac:dyDescent="0.25">
      <c r="C16" s="300"/>
      <c r="D16" s="301"/>
      <c r="E16" s="302"/>
      <c r="F16" s="23"/>
    </row>
    <row r="17" spans="2:6" ht="22.5" customHeight="1" x14ac:dyDescent="0.25">
      <c r="B17" s="144"/>
      <c r="C17" s="288">
        <v>4</v>
      </c>
      <c r="D17" s="286" t="s">
        <v>512</v>
      </c>
      <c r="E17" s="144"/>
      <c r="F17" s="298" t="s">
        <v>71</v>
      </c>
    </row>
    <row r="18" spans="2:6" ht="30.6" x14ac:dyDescent="0.25">
      <c r="B18" s="144"/>
      <c r="C18" s="299" t="s">
        <v>506</v>
      </c>
      <c r="D18" s="286" t="s">
        <v>513</v>
      </c>
      <c r="E18" s="144"/>
      <c r="F18" s="298" t="s">
        <v>71</v>
      </c>
    </row>
    <row r="19" spans="2:6" x14ac:dyDescent="0.25">
      <c r="C19" s="300"/>
      <c r="D19" s="301"/>
      <c r="E19" s="302"/>
      <c r="F19" s="23"/>
    </row>
    <row r="20" spans="2:6" ht="24.75" customHeight="1" x14ac:dyDescent="0.25">
      <c r="C20" s="288">
        <v>5</v>
      </c>
      <c r="D20" s="286" t="s">
        <v>514</v>
      </c>
      <c r="E20" s="286"/>
      <c r="F20" s="304" t="s">
        <v>71</v>
      </c>
    </row>
    <row r="21" spans="2:6" x14ac:dyDescent="0.25">
      <c r="C21" s="299" t="s">
        <v>506</v>
      </c>
      <c r="D21" s="286" t="s">
        <v>515</v>
      </c>
      <c r="E21" s="286"/>
      <c r="F21" s="304" t="s">
        <v>71</v>
      </c>
    </row>
    <row r="22" spans="2:6" x14ac:dyDescent="0.25">
      <c r="C22" s="300"/>
      <c r="D22" s="305"/>
      <c r="E22" s="306"/>
      <c r="F22" s="168"/>
    </row>
    <row r="23" spans="2:6" ht="26.4" x14ac:dyDescent="0.25">
      <c r="C23" s="288">
        <v>6</v>
      </c>
      <c r="D23" s="474" t="s">
        <v>516</v>
      </c>
      <c r="E23" s="286"/>
      <c r="F23" s="298" t="s">
        <v>71</v>
      </c>
    </row>
    <row r="24" spans="2:6" ht="20.399999999999999" x14ac:dyDescent="0.25">
      <c r="C24" s="299" t="s">
        <v>506</v>
      </c>
      <c r="D24" s="286" t="s">
        <v>517</v>
      </c>
      <c r="E24" s="286"/>
      <c r="F24" s="304" t="s">
        <v>71</v>
      </c>
    </row>
    <row r="25" spans="2:6" x14ac:dyDescent="0.25">
      <c r="C25" s="300"/>
      <c r="D25" s="305"/>
      <c r="E25" s="306"/>
      <c r="F25" s="168"/>
    </row>
    <row r="26" spans="2:6" x14ac:dyDescent="0.25">
      <c r="C26" s="288">
        <v>7</v>
      </c>
      <c r="D26" s="286" t="s">
        <v>518</v>
      </c>
      <c r="E26" s="286"/>
      <c r="F26" s="298" t="s">
        <v>71</v>
      </c>
    </row>
    <row r="27" spans="2:6" ht="20.399999999999999" x14ac:dyDescent="0.25">
      <c r="C27" s="299" t="s">
        <v>506</v>
      </c>
      <c r="D27" s="286" t="s">
        <v>519</v>
      </c>
      <c r="E27" s="286"/>
      <c r="F27" s="298" t="s">
        <v>71</v>
      </c>
    </row>
    <row r="28" spans="2:6" x14ac:dyDescent="0.25">
      <c r="C28" s="300"/>
      <c r="D28" s="268"/>
      <c r="E28" s="268"/>
      <c r="F28" s="41"/>
    </row>
    <row r="29" spans="2:6" x14ac:dyDescent="0.25">
      <c r="C29" s="288">
        <v>8</v>
      </c>
      <c r="D29" s="394" t="s">
        <v>520</v>
      </c>
      <c r="E29" s="268"/>
      <c r="F29" s="298" t="s">
        <v>71</v>
      </c>
    </row>
    <row r="30" spans="2:6" ht="20.399999999999999" x14ac:dyDescent="0.25">
      <c r="C30" s="299" t="s">
        <v>506</v>
      </c>
      <c r="D30" s="268" t="s">
        <v>521</v>
      </c>
      <c r="E30" s="268"/>
      <c r="F30" s="298" t="s">
        <v>71</v>
      </c>
    </row>
    <row r="31" spans="2:6" ht="17.25" customHeight="1" x14ac:dyDescent="0.25">
      <c r="C31" s="300"/>
      <c r="D31" s="372"/>
      <c r="E31" s="268"/>
      <c r="F31" s="41"/>
    </row>
    <row r="32" spans="2:6" ht="20.399999999999999" x14ac:dyDescent="0.25">
      <c r="C32" s="288">
        <v>9</v>
      </c>
      <c r="D32" s="268" t="s">
        <v>522</v>
      </c>
      <c r="E32" s="268"/>
      <c r="F32" s="298" t="s">
        <v>71</v>
      </c>
    </row>
    <row r="33" spans="3:9" ht="20.399999999999999" x14ac:dyDescent="0.25">
      <c r="C33" s="299" t="s">
        <v>506</v>
      </c>
      <c r="D33" s="268" t="s">
        <v>523</v>
      </c>
      <c r="E33" s="268"/>
      <c r="F33" s="298" t="s">
        <v>71</v>
      </c>
    </row>
    <row r="34" spans="3:9" x14ac:dyDescent="0.25">
      <c r="C34" s="300"/>
      <c r="D34" s="268"/>
      <c r="E34" s="268"/>
      <c r="F34" s="41"/>
    </row>
    <row r="35" spans="3:9" ht="20.399999999999999" x14ac:dyDescent="0.25">
      <c r="C35" s="300">
        <v>10</v>
      </c>
      <c r="D35" s="268" t="s">
        <v>524</v>
      </c>
      <c r="E35" s="268"/>
      <c r="F35" s="298" t="s">
        <v>71</v>
      </c>
    </row>
    <row r="36" spans="3:9" ht="20.399999999999999" x14ac:dyDescent="0.25">
      <c r="C36" s="299" t="s">
        <v>506</v>
      </c>
      <c r="D36" s="268" t="s">
        <v>525</v>
      </c>
      <c r="E36" s="268"/>
      <c r="F36" s="298" t="s">
        <v>71</v>
      </c>
    </row>
    <row r="37" spans="3:9" x14ac:dyDescent="0.25">
      <c r="C37" s="299"/>
      <c r="D37" s="268"/>
      <c r="E37" s="268"/>
      <c r="F37" s="557"/>
    </row>
    <row r="38" spans="3:9" ht="20.399999999999999" x14ac:dyDescent="0.25">
      <c r="C38" s="288">
        <v>11</v>
      </c>
      <c r="D38" s="286" t="s">
        <v>526</v>
      </c>
      <c r="E38" s="286"/>
      <c r="F38" s="298" t="s">
        <v>71</v>
      </c>
      <c r="G38" s="144"/>
      <c r="I38" s="398"/>
    </row>
    <row r="39" spans="3:9" ht="20.399999999999999" x14ac:dyDescent="0.25">
      <c r="C39" s="299" t="s">
        <v>506</v>
      </c>
      <c r="D39" s="286" t="s">
        <v>527</v>
      </c>
      <c r="E39" s="286"/>
      <c r="F39" s="298" t="s">
        <v>71</v>
      </c>
      <c r="G39" s="144"/>
    </row>
    <row r="40" spans="3:9" x14ac:dyDescent="0.25">
      <c r="C40" s="300"/>
      <c r="D40" s="268"/>
      <c r="E40" s="268"/>
      <c r="F40" s="41"/>
    </row>
    <row r="41" spans="3:9" x14ac:dyDescent="0.25">
      <c r="C41" s="300">
        <v>12</v>
      </c>
      <c r="D41" s="268" t="s">
        <v>528</v>
      </c>
      <c r="E41" s="268"/>
      <c r="F41" s="298" t="s">
        <v>71</v>
      </c>
      <c r="I41" s="398"/>
    </row>
    <row r="42" spans="3:9" x14ac:dyDescent="0.25">
      <c r="C42" s="299" t="s">
        <v>506</v>
      </c>
      <c r="D42" s="268" t="s">
        <v>529</v>
      </c>
      <c r="E42" s="268"/>
      <c r="F42" s="298" t="s">
        <v>71</v>
      </c>
    </row>
    <row r="43" spans="3:9" x14ac:dyDescent="0.25">
      <c r="C43" s="300"/>
      <c r="D43" s="268"/>
      <c r="E43" s="268"/>
      <c r="F43" s="41"/>
    </row>
    <row r="44" spans="3:9" ht="20.399999999999999" x14ac:dyDescent="0.25">
      <c r="C44" s="288">
        <v>13</v>
      </c>
      <c r="D44" s="399" t="s">
        <v>530</v>
      </c>
      <c r="E44" s="400"/>
      <c r="F44" s="304" t="s">
        <v>71</v>
      </c>
      <c r="I44" s="398"/>
    </row>
    <row r="45" spans="3:9" x14ac:dyDescent="0.25">
      <c r="C45" s="288"/>
      <c r="D45" s="286"/>
      <c r="E45" s="400"/>
      <c r="F45" s="401"/>
    </row>
    <row r="46" spans="3:9" x14ac:dyDescent="0.25">
      <c r="C46" s="303">
        <v>14</v>
      </c>
      <c r="D46" s="303" t="s">
        <v>531</v>
      </c>
      <c r="E46" s="429"/>
      <c r="F46" s="304" t="s">
        <v>71</v>
      </c>
    </row>
    <row r="47" spans="3:9" x14ac:dyDescent="0.25">
      <c r="C47" s="303" t="s">
        <v>506</v>
      </c>
      <c r="D47" s="303" t="s">
        <v>532</v>
      </c>
      <c r="E47" s="429"/>
      <c r="F47" s="298" t="s">
        <v>71</v>
      </c>
    </row>
    <row r="48" spans="3:9" x14ac:dyDescent="0.25">
      <c r="C48" s="293"/>
      <c r="D48" s="255"/>
      <c r="E48" s="144"/>
      <c r="F48" s="144"/>
    </row>
    <row r="49" spans="3:6" ht="20.399999999999999" x14ac:dyDescent="0.25">
      <c r="C49" s="288">
        <v>15</v>
      </c>
      <c r="D49" s="303" t="s">
        <v>533</v>
      </c>
      <c r="E49" s="144"/>
      <c r="F49" s="304" t="s">
        <v>71</v>
      </c>
    </row>
    <row r="50" spans="3:6" x14ac:dyDescent="0.25">
      <c r="C50" s="293"/>
      <c r="D50" s="255"/>
      <c r="E50" s="144"/>
      <c r="F50" s="144"/>
    </row>
    <row r="51" spans="3:6" x14ac:dyDescent="0.25">
      <c r="C51" s="293"/>
      <c r="D51" s="255"/>
    </row>
    <row r="52" spans="3:6" x14ac:dyDescent="0.25">
      <c r="C52" s="293"/>
      <c r="D52" s="255"/>
    </row>
  </sheetData>
  <pageMargins left="0.70866141732283472" right="0.70866141732283472" top="0.74803149606299213" bottom="0.74803149606299213" header="0.31496062992125984" footer="0.31496062992125984"/>
  <pageSetup paperSize="9"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46"/>
  <dimension ref="A1:J67"/>
  <sheetViews>
    <sheetView showGridLines="0" topLeftCell="A45" zoomScaleNormal="100" zoomScaleSheetLayoutView="100" workbookViewId="0">
      <selection activeCell="J52" sqref="J52"/>
    </sheetView>
  </sheetViews>
  <sheetFormatPr defaultColWidth="8.6640625" defaultRowHeight="13.2" x14ac:dyDescent="0.25"/>
  <cols>
    <col min="1" max="1" width="0.33203125" style="144" customWidth="1"/>
    <col min="2" max="2" width="2.6640625" style="168" customWidth="1"/>
    <col min="3" max="3" width="56.109375" style="23" customWidth="1"/>
    <col min="4" max="4" width="10.88671875" style="23" customWidth="1"/>
    <col min="5" max="5" width="19.6640625" style="23" customWidth="1"/>
    <col min="6" max="6" width="18.6640625" style="23" customWidth="1"/>
    <col min="7" max="7" width="20.33203125" style="23" customWidth="1"/>
    <col min="8" max="8" width="20.88671875" style="23" customWidth="1"/>
    <col min="9" max="258" width="9.109375" style="144"/>
    <col min="259" max="259" width="45.44140625" style="144" customWidth="1"/>
    <col min="260" max="260" width="7.44140625" style="144" customWidth="1"/>
    <col min="261" max="261" width="19.6640625" style="144" customWidth="1"/>
    <col min="262" max="262" width="18.6640625" style="144" customWidth="1"/>
    <col min="263" max="263" width="20.33203125" style="144" customWidth="1"/>
    <col min="264" max="264" width="19.6640625" style="144" customWidth="1"/>
    <col min="265" max="514" width="9.109375" style="144"/>
    <col min="515" max="515" width="45.44140625" style="144" customWidth="1"/>
    <col min="516" max="516" width="7.44140625" style="144" customWidth="1"/>
    <col min="517" max="517" width="19.6640625" style="144" customWidth="1"/>
    <col min="518" max="518" width="18.6640625" style="144" customWidth="1"/>
    <col min="519" max="519" width="20.33203125" style="144" customWidth="1"/>
    <col min="520" max="520" width="19.6640625" style="144" customWidth="1"/>
    <col min="521" max="770" width="9.109375" style="144"/>
    <col min="771" max="771" width="45.44140625" style="144" customWidth="1"/>
    <col min="772" max="772" width="7.44140625" style="144" customWidth="1"/>
    <col min="773" max="773" width="19.6640625" style="144" customWidth="1"/>
    <col min="774" max="774" width="18.6640625" style="144" customWidth="1"/>
    <col min="775" max="775" width="20.33203125" style="144" customWidth="1"/>
    <col min="776" max="776" width="19.6640625" style="144" customWidth="1"/>
    <col min="777" max="1026" width="9.109375" style="144"/>
    <col min="1027" max="1027" width="45.44140625" style="144" customWidth="1"/>
    <col min="1028" max="1028" width="7.44140625" style="144" customWidth="1"/>
    <col min="1029" max="1029" width="19.6640625" style="144" customWidth="1"/>
    <col min="1030" max="1030" width="18.6640625" style="144" customWidth="1"/>
    <col min="1031" max="1031" width="20.33203125" style="144" customWidth="1"/>
    <col min="1032" max="1032" width="19.6640625" style="144" customWidth="1"/>
    <col min="1033" max="1282" width="9.109375" style="144"/>
    <col min="1283" max="1283" width="45.44140625" style="144" customWidth="1"/>
    <col min="1284" max="1284" width="7.44140625" style="144" customWidth="1"/>
    <col min="1285" max="1285" width="19.6640625" style="144" customWidth="1"/>
    <col min="1286" max="1286" width="18.6640625" style="144" customWidth="1"/>
    <col min="1287" max="1287" width="20.33203125" style="144" customWidth="1"/>
    <col min="1288" max="1288" width="19.6640625" style="144" customWidth="1"/>
    <col min="1289" max="1538" width="9.109375" style="144"/>
    <col min="1539" max="1539" width="45.44140625" style="144" customWidth="1"/>
    <col min="1540" max="1540" width="7.44140625" style="144" customWidth="1"/>
    <col min="1541" max="1541" width="19.6640625" style="144" customWidth="1"/>
    <col min="1542" max="1542" width="18.6640625" style="144" customWidth="1"/>
    <col min="1543" max="1543" width="20.33203125" style="144" customWidth="1"/>
    <col min="1544" max="1544" width="19.6640625" style="144" customWidth="1"/>
    <col min="1545" max="1794" width="9.109375" style="144"/>
    <col min="1795" max="1795" width="45.44140625" style="144" customWidth="1"/>
    <col min="1796" max="1796" width="7.44140625" style="144" customWidth="1"/>
    <col min="1797" max="1797" width="19.6640625" style="144" customWidth="1"/>
    <col min="1798" max="1798" width="18.6640625" style="144" customWidth="1"/>
    <col min="1799" max="1799" width="20.33203125" style="144" customWidth="1"/>
    <col min="1800" max="1800" width="19.6640625" style="144" customWidth="1"/>
    <col min="1801" max="2050" width="9.109375" style="144"/>
    <col min="2051" max="2051" width="45.44140625" style="144" customWidth="1"/>
    <col min="2052" max="2052" width="7.44140625" style="144" customWidth="1"/>
    <col min="2053" max="2053" width="19.6640625" style="144" customWidth="1"/>
    <col min="2054" max="2054" width="18.6640625" style="144" customWidth="1"/>
    <col min="2055" max="2055" width="20.33203125" style="144" customWidth="1"/>
    <col min="2056" max="2056" width="19.6640625" style="144" customWidth="1"/>
    <col min="2057" max="2306" width="9.109375" style="144"/>
    <col min="2307" max="2307" width="45.44140625" style="144" customWidth="1"/>
    <col min="2308" max="2308" width="7.44140625" style="144" customWidth="1"/>
    <col min="2309" max="2309" width="19.6640625" style="144" customWidth="1"/>
    <col min="2310" max="2310" width="18.6640625" style="144" customWidth="1"/>
    <col min="2311" max="2311" width="20.33203125" style="144" customWidth="1"/>
    <col min="2312" max="2312" width="19.6640625" style="144" customWidth="1"/>
    <col min="2313" max="2562" width="9.109375" style="144"/>
    <col min="2563" max="2563" width="45.44140625" style="144" customWidth="1"/>
    <col min="2564" max="2564" width="7.44140625" style="144" customWidth="1"/>
    <col min="2565" max="2565" width="19.6640625" style="144" customWidth="1"/>
    <col min="2566" max="2566" width="18.6640625" style="144" customWidth="1"/>
    <col min="2567" max="2567" width="20.33203125" style="144" customWidth="1"/>
    <col min="2568" max="2568" width="19.6640625" style="144" customWidth="1"/>
    <col min="2569" max="2818" width="9.109375" style="144"/>
    <col min="2819" max="2819" width="45.44140625" style="144" customWidth="1"/>
    <col min="2820" max="2820" width="7.44140625" style="144" customWidth="1"/>
    <col min="2821" max="2821" width="19.6640625" style="144" customWidth="1"/>
    <col min="2822" max="2822" width="18.6640625" style="144" customWidth="1"/>
    <col min="2823" max="2823" width="20.33203125" style="144" customWidth="1"/>
    <col min="2824" max="2824" width="19.6640625" style="144" customWidth="1"/>
    <col min="2825" max="3074" width="9.109375" style="144"/>
    <col min="3075" max="3075" width="45.44140625" style="144" customWidth="1"/>
    <col min="3076" max="3076" width="7.44140625" style="144" customWidth="1"/>
    <col min="3077" max="3077" width="19.6640625" style="144" customWidth="1"/>
    <col min="3078" max="3078" width="18.6640625" style="144" customWidth="1"/>
    <col min="3079" max="3079" width="20.33203125" style="144" customWidth="1"/>
    <col min="3080" max="3080" width="19.6640625" style="144" customWidth="1"/>
    <col min="3081" max="3330" width="9.109375" style="144"/>
    <col min="3331" max="3331" width="45.44140625" style="144" customWidth="1"/>
    <col min="3332" max="3332" width="7.44140625" style="144" customWidth="1"/>
    <col min="3333" max="3333" width="19.6640625" style="144" customWidth="1"/>
    <col min="3334" max="3334" width="18.6640625" style="144" customWidth="1"/>
    <col min="3335" max="3335" width="20.33203125" style="144" customWidth="1"/>
    <col min="3336" max="3336" width="19.6640625" style="144" customWidth="1"/>
    <col min="3337" max="3586" width="9.109375" style="144"/>
    <col min="3587" max="3587" width="45.44140625" style="144" customWidth="1"/>
    <col min="3588" max="3588" width="7.44140625" style="144" customWidth="1"/>
    <col min="3589" max="3589" width="19.6640625" style="144" customWidth="1"/>
    <col min="3590" max="3590" width="18.6640625" style="144" customWidth="1"/>
    <col min="3591" max="3591" width="20.33203125" style="144" customWidth="1"/>
    <col min="3592" max="3592" width="19.6640625" style="144" customWidth="1"/>
    <col min="3593" max="3842" width="9.109375" style="144"/>
    <col min="3843" max="3843" width="45.44140625" style="144" customWidth="1"/>
    <col min="3844" max="3844" width="7.44140625" style="144" customWidth="1"/>
    <col min="3845" max="3845" width="19.6640625" style="144" customWidth="1"/>
    <col min="3846" max="3846" width="18.6640625" style="144" customWidth="1"/>
    <col min="3847" max="3847" width="20.33203125" style="144" customWidth="1"/>
    <col min="3848" max="3848" width="19.6640625" style="144" customWidth="1"/>
    <col min="3849" max="4098" width="9.109375" style="144"/>
    <col min="4099" max="4099" width="45.44140625" style="144" customWidth="1"/>
    <col min="4100" max="4100" width="7.44140625" style="144" customWidth="1"/>
    <col min="4101" max="4101" width="19.6640625" style="144" customWidth="1"/>
    <col min="4102" max="4102" width="18.6640625" style="144" customWidth="1"/>
    <col min="4103" max="4103" width="20.33203125" style="144" customWidth="1"/>
    <col min="4104" max="4104" width="19.6640625" style="144" customWidth="1"/>
    <col min="4105" max="4354" width="9.109375" style="144"/>
    <col min="4355" max="4355" width="45.44140625" style="144" customWidth="1"/>
    <col min="4356" max="4356" width="7.44140625" style="144" customWidth="1"/>
    <col min="4357" max="4357" width="19.6640625" style="144" customWidth="1"/>
    <col min="4358" max="4358" width="18.6640625" style="144" customWidth="1"/>
    <col min="4359" max="4359" width="20.33203125" style="144" customWidth="1"/>
    <col min="4360" max="4360" width="19.6640625" style="144" customWidth="1"/>
    <col min="4361" max="4610" width="9.109375" style="144"/>
    <col min="4611" max="4611" width="45.44140625" style="144" customWidth="1"/>
    <col min="4612" max="4612" width="7.44140625" style="144" customWidth="1"/>
    <col min="4613" max="4613" width="19.6640625" style="144" customWidth="1"/>
    <col min="4614" max="4614" width="18.6640625" style="144" customWidth="1"/>
    <col min="4615" max="4615" width="20.33203125" style="144" customWidth="1"/>
    <col min="4616" max="4616" width="19.6640625" style="144" customWidth="1"/>
    <col min="4617" max="4866" width="9.109375" style="144"/>
    <col min="4867" max="4867" width="45.44140625" style="144" customWidth="1"/>
    <col min="4868" max="4868" width="7.44140625" style="144" customWidth="1"/>
    <col min="4869" max="4869" width="19.6640625" style="144" customWidth="1"/>
    <col min="4870" max="4870" width="18.6640625" style="144" customWidth="1"/>
    <col min="4871" max="4871" width="20.33203125" style="144" customWidth="1"/>
    <col min="4872" max="4872" width="19.6640625" style="144" customWidth="1"/>
    <col min="4873" max="5122" width="9.109375" style="144"/>
    <col min="5123" max="5123" width="45.44140625" style="144" customWidth="1"/>
    <col min="5124" max="5124" width="7.44140625" style="144" customWidth="1"/>
    <col min="5125" max="5125" width="19.6640625" style="144" customWidth="1"/>
    <col min="5126" max="5126" width="18.6640625" style="144" customWidth="1"/>
    <col min="5127" max="5127" width="20.33203125" style="144" customWidth="1"/>
    <col min="5128" max="5128" width="19.6640625" style="144" customWidth="1"/>
    <col min="5129" max="5378" width="9.109375" style="144"/>
    <col min="5379" max="5379" width="45.44140625" style="144" customWidth="1"/>
    <col min="5380" max="5380" width="7.44140625" style="144" customWidth="1"/>
    <col min="5381" max="5381" width="19.6640625" style="144" customWidth="1"/>
    <col min="5382" max="5382" width="18.6640625" style="144" customWidth="1"/>
    <col min="5383" max="5383" width="20.33203125" style="144" customWidth="1"/>
    <col min="5384" max="5384" width="19.6640625" style="144" customWidth="1"/>
    <col min="5385" max="5634" width="9.109375" style="144"/>
    <col min="5635" max="5635" width="45.44140625" style="144" customWidth="1"/>
    <col min="5636" max="5636" width="7.44140625" style="144" customWidth="1"/>
    <col min="5637" max="5637" width="19.6640625" style="144" customWidth="1"/>
    <col min="5638" max="5638" width="18.6640625" style="144" customWidth="1"/>
    <col min="5639" max="5639" width="20.33203125" style="144" customWidth="1"/>
    <col min="5640" max="5640" width="19.6640625" style="144" customWidth="1"/>
    <col min="5641" max="5890" width="9.109375" style="144"/>
    <col min="5891" max="5891" width="45.44140625" style="144" customWidth="1"/>
    <col min="5892" max="5892" width="7.44140625" style="144" customWidth="1"/>
    <col min="5893" max="5893" width="19.6640625" style="144" customWidth="1"/>
    <col min="5894" max="5894" width="18.6640625" style="144" customWidth="1"/>
    <col min="5895" max="5895" width="20.33203125" style="144" customWidth="1"/>
    <col min="5896" max="5896" width="19.6640625" style="144" customWidth="1"/>
    <col min="5897" max="6146" width="9.109375" style="144"/>
    <col min="6147" max="6147" width="45.44140625" style="144" customWidth="1"/>
    <col min="6148" max="6148" width="7.44140625" style="144" customWidth="1"/>
    <col min="6149" max="6149" width="19.6640625" style="144" customWidth="1"/>
    <col min="6150" max="6150" width="18.6640625" style="144" customWidth="1"/>
    <col min="6151" max="6151" width="20.33203125" style="144" customWidth="1"/>
    <col min="6152" max="6152" width="19.6640625" style="144" customWidth="1"/>
    <col min="6153" max="6402" width="9.109375" style="144"/>
    <col min="6403" max="6403" width="45.44140625" style="144" customWidth="1"/>
    <col min="6404" max="6404" width="7.44140625" style="144" customWidth="1"/>
    <col min="6405" max="6405" width="19.6640625" style="144" customWidth="1"/>
    <col min="6406" max="6406" width="18.6640625" style="144" customWidth="1"/>
    <col min="6407" max="6407" width="20.33203125" style="144" customWidth="1"/>
    <col min="6408" max="6408" width="19.6640625" style="144" customWidth="1"/>
    <col min="6409" max="6658" width="9.109375" style="144"/>
    <col min="6659" max="6659" width="45.44140625" style="144" customWidth="1"/>
    <col min="6660" max="6660" width="7.44140625" style="144" customWidth="1"/>
    <col min="6661" max="6661" width="19.6640625" style="144" customWidth="1"/>
    <col min="6662" max="6662" width="18.6640625" style="144" customWidth="1"/>
    <col min="6663" max="6663" width="20.33203125" style="144" customWidth="1"/>
    <col min="6664" max="6664" width="19.6640625" style="144" customWidth="1"/>
    <col min="6665" max="6914" width="9.109375" style="144"/>
    <col min="6915" max="6915" width="45.44140625" style="144" customWidth="1"/>
    <col min="6916" max="6916" width="7.44140625" style="144" customWidth="1"/>
    <col min="6917" max="6917" width="19.6640625" style="144" customWidth="1"/>
    <col min="6918" max="6918" width="18.6640625" style="144" customWidth="1"/>
    <col min="6919" max="6919" width="20.33203125" style="144" customWidth="1"/>
    <col min="6920" max="6920" width="19.6640625" style="144" customWidth="1"/>
    <col min="6921" max="7170" width="9.109375" style="144"/>
    <col min="7171" max="7171" width="45.44140625" style="144" customWidth="1"/>
    <col min="7172" max="7172" width="7.44140625" style="144" customWidth="1"/>
    <col min="7173" max="7173" width="19.6640625" style="144" customWidth="1"/>
    <col min="7174" max="7174" width="18.6640625" style="144" customWidth="1"/>
    <col min="7175" max="7175" width="20.33203125" style="144" customWidth="1"/>
    <col min="7176" max="7176" width="19.6640625" style="144" customWidth="1"/>
    <col min="7177" max="7426" width="9.109375" style="144"/>
    <col min="7427" max="7427" width="45.44140625" style="144" customWidth="1"/>
    <col min="7428" max="7428" width="7.44140625" style="144" customWidth="1"/>
    <col min="7429" max="7429" width="19.6640625" style="144" customWidth="1"/>
    <col min="7430" max="7430" width="18.6640625" style="144" customWidth="1"/>
    <col min="7431" max="7431" width="20.33203125" style="144" customWidth="1"/>
    <col min="7432" max="7432" width="19.6640625" style="144" customWidth="1"/>
    <col min="7433" max="7682" width="9.109375" style="144"/>
    <col min="7683" max="7683" width="45.44140625" style="144" customWidth="1"/>
    <col min="7684" max="7684" width="7.44140625" style="144" customWidth="1"/>
    <col min="7685" max="7685" width="19.6640625" style="144" customWidth="1"/>
    <col min="7686" max="7686" width="18.6640625" style="144" customWidth="1"/>
    <col min="7687" max="7687" width="20.33203125" style="144" customWidth="1"/>
    <col min="7688" max="7688" width="19.6640625" style="144" customWidth="1"/>
    <col min="7689" max="7938" width="9.109375" style="144"/>
    <col min="7939" max="7939" width="45.44140625" style="144" customWidth="1"/>
    <col min="7940" max="7940" width="7.44140625" style="144" customWidth="1"/>
    <col min="7941" max="7941" width="19.6640625" style="144" customWidth="1"/>
    <col min="7942" max="7942" width="18.6640625" style="144" customWidth="1"/>
    <col min="7943" max="7943" width="20.33203125" style="144" customWidth="1"/>
    <col min="7944" max="7944" width="19.6640625" style="144" customWidth="1"/>
    <col min="7945" max="8194" width="9.109375" style="144"/>
    <col min="8195" max="8195" width="45.44140625" style="144" customWidth="1"/>
    <col min="8196" max="8196" width="7.44140625" style="144" customWidth="1"/>
    <col min="8197" max="8197" width="19.6640625" style="144" customWidth="1"/>
    <col min="8198" max="8198" width="18.6640625" style="144" customWidth="1"/>
    <col min="8199" max="8199" width="20.33203125" style="144" customWidth="1"/>
    <col min="8200" max="8200" width="19.6640625" style="144" customWidth="1"/>
    <col min="8201" max="8450" width="9.109375" style="144"/>
    <col min="8451" max="8451" width="45.44140625" style="144" customWidth="1"/>
    <col min="8452" max="8452" width="7.44140625" style="144" customWidth="1"/>
    <col min="8453" max="8453" width="19.6640625" style="144" customWidth="1"/>
    <col min="8454" max="8454" width="18.6640625" style="144" customWidth="1"/>
    <col min="8455" max="8455" width="20.33203125" style="144" customWidth="1"/>
    <col min="8456" max="8456" width="19.6640625" style="144" customWidth="1"/>
    <col min="8457" max="8706" width="9.109375" style="144"/>
    <col min="8707" max="8707" width="45.44140625" style="144" customWidth="1"/>
    <col min="8708" max="8708" width="7.44140625" style="144" customWidth="1"/>
    <col min="8709" max="8709" width="19.6640625" style="144" customWidth="1"/>
    <col min="8710" max="8710" width="18.6640625" style="144" customWidth="1"/>
    <col min="8711" max="8711" width="20.33203125" style="144" customWidth="1"/>
    <col min="8712" max="8712" width="19.6640625" style="144" customWidth="1"/>
    <col min="8713" max="8962" width="9.109375" style="144"/>
    <col min="8963" max="8963" width="45.44140625" style="144" customWidth="1"/>
    <col min="8964" max="8964" width="7.44140625" style="144" customWidth="1"/>
    <col min="8965" max="8965" width="19.6640625" style="144" customWidth="1"/>
    <col min="8966" max="8966" width="18.6640625" style="144" customWidth="1"/>
    <col min="8967" max="8967" width="20.33203125" style="144" customWidth="1"/>
    <col min="8968" max="8968" width="19.6640625" style="144" customWidth="1"/>
    <col min="8969" max="9218" width="9.109375" style="144"/>
    <col min="9219" max="9219" width="45.44140625" style="144" customWidth="1"/>
    <col min="9220" max="9220" width="7.44140625" style="144" customWidth="1"/>
    <col min="9221" max="9221" width="19.6640625" style="144" customWidth="1"/>
    <col min="9222" max="9222" width="18.6640625" style="144" customWidth="1"/>
    <col min="9223" max="9223" width="20.33203125" style="144" customWidth="1"/>
    <col min="9224" max="9224" width="19.6640625" style="144" customWidth="1"/>
    <col min="9225" max="9474" width="9.109375" style="144"/>
    <col min="9475" max="9475" width="45.44140625" style="144" customWidth="1"/>
    <col min="9476" max="9476" width="7.44140625" style="144" customWidth="1"/>
    <col min="9477" max="9477" width="19.6640625" style="144" customWidth="1"/>
    <col min="9478" max="9478" width="18.6640625" style="144" customWidth="1"/>
    <col min="9479" max="9479" width="20.33203125" style="144" customWidth="1"/>
    <col min="9480" max="9480" width="19.6640625" style="144" customWidth="1"/>
    <col min="9481" max="9730" width="9.109375" style="144"/>
    <col min="9731" max="9731" width="45.44140625" style="144" customWidth="1"/>
    <col min="9732" max="9732" width="7.44140625" style="144" customWidth="1"/>
    <col min="9733" max="9733" width="19.6640625" style="144" customWidth="1"/>
    <col min="9734" max="9734" width="18.6640625" style="144" customWidth="1"/>
    <col min="9735" max="9735" width="20.33203125" style="144" customWidth="1"/>
    <col min="9736" max="9736" width="19.6640625" style="144" customWidth="1"/>
    <col min="9737" max="9986" width="9.109375" style="144"/>
    <col min="9987" max="9987" width="45.44140625" style="144" customWidth="1"/>
    <col min="9988" max="9988" width="7.44140625" style="144" customWidth="1"/>
    <col min="9989" max="9989" width="19.6640625" style="144" customWidth="1"/>
    <col min="9990" max="9990" width="18.6640625" style="144" customWidth="1"/>
    <col min="9991" max="9991" width="20.33203125" style="144" customWidth="1"/>
    <col min="9992" max="9992" width="19.6640625" style="144" customWidth="1"/>
    <col min="9993" max="10242" width="9.109375" style="144"/>
    <col min="10243" max="10243" width="45.44140625" style="144" customWidth="1"/>
    <col min="10244" max="10244" width="7.44140625" style="144" customWidth="1"/>
    <col min="10245" max="10245" width="19.6640625" style="144" customWidth="1"/>
    <col min="10246" max="10246" width="18.6640625" style="144" customWidth="1"/>
    <col min="10247" max="10247" width="20.33203125" style="144" customWidth="1"/>
    <col min="10248" max="10248" width="19.6640625" style="144" customWidth="1"/>
    <col min="10249" max="10498" width="9.109375" style="144"/>
    <col min="10499" max="10499" width="45.44140625" style="144" customWidth="1"/>
    <col min="10500" max="10500" width="7.44140625" style="144" customWidth="1"/>
    <col min="10501" max="10501" width="19.6640625" style="144" customWidth="1"/>
    <col min="10502" max="10502" width="18.6640625" style="144" customWidth="1"/>
    <col min="10503" max="10503" width="20.33203125" style="144" customWidth="1"/>
    <col min="10504" max="10504" width="19.6640625" style="144" customWidth="1"/>
    <col min="10505" max="10754" width="9.109375" style="144"/>
    <col min="10755" max="10755" width="45.44140625" style="144" customWidth="1"/>
    <col min="10756" max="10756" width="7.44140625" style="144" customWidth="1"/>
    <col min="10757" max="10757" width="19.6640625" style="144" customWidth="1"/>
    <col min="10758" max="10758" width="18.6640625" style="144" customWidth="1"/>
    <col min="10759" max="10759" width="20.33203125" style="144" customWidth="1"/>
    <col min="10760" max="10760" width="19.6640625" style="144" customWidth="1"/>
    <col min="10761" max="11010" width="9.109375" style="144"/>
    <col min="11011" max="11011" width="45.44140625" style="144" customWidth="1"/>
    <col min="11012" max="11012" width="7.44140625" style="144" customWidth="1"/>
    <col min="11013" max="11013" width="19.6640625" style="144" customWidth="1"/>
    <col min="11014" max="11014" width="18.6640625" style="144" customWidth="1"/>
    <col min="11015" max="11015" width="20.33203125" style="144" customWidth="1"/>
    <col min="11016" max="11016" width="19.6640625" style="144" customWidth="1"/>
    <col min="11017" max="11266" width="9.109375" style="144"/>
    <col min="11267" max="11267" width="45.44140625" style="144" customWidth="1"/>
    <col min="11268" max="11268" width="7.44140625" style="144" customWidth="1"/>
    <col min="11269" max="11269" width="19.6640625" style="144" customWidth="1"/>
    <col min="11270" max="11270" width="18.6640625" style="144" customWidth="1"/>
    <col min="11271" max="11271" width="20.33203125" style="144" customWidth="1"/>
    <col min="11272" max="11272" width="19.6640625" style="144" customWidth="1"/>
    <col min="11273" max="11522" width="9.109375" style="144"/>
    <col min="11523" max="11523" width="45.44140625" style="144" customWidth="1"/>
    <col min="11524" max="11524" width="7.44140625" style="144" customWidth="1"/>
    <col min="11525" max="11525" width="19.6640625" style="144" customWidth="1"/>
    <col min="11526" max="11526" width="18.6640625" style="144" customWidth="1"/>
    <col min="11527" max="11527" width="20.33203125" style="144" customWidth="1"/>
    <col min="11528" max="11528" width="19.6640625" style="144" customWidth="1"/>
    <col min="11529" max="11778" width="9.109375" style="144"/>
    <col min="11779" max="11779" width="45.44140625" style="144" customWidth="1"/>
    <col min="11780" max="11780" width="7.44140625" style="144" customWidth="1"/>
    <col min="11781" max="11781" width="19.6640625" style="144" customWidth="1"/>
    <col min="11782" max="11782" width="18.6640625" style="144" customWidth="1"/>
    <col min="11783" max="11783" width="20.33203125" style="144" customWidth="1"/>
    <col min="11784" max="11784" width="19.6640625" style="144" customWidth="1"/>
    <col min="11785" max="12034" width="9.109375" style="144"/>
    <col min="12035" max="12035" width="45.44140625" style="144" customWidth="1"/>
    <col min="12036" max="12036" width="7.44140625" style="144" customWidth="1"/>
    <col min="12037" max="12037" width="19.6640625" style="144" customWidth="1"/>
    <col min="12038" max="12038" width="18.6640625" style="144" customWidth="1"/>
    <col min="12039" max="12039" width="20.33203125" style="144" customWidth="1"/>
    <col min="12040" max="12040" width="19.6640625" style="144" customWidth="1"/>
    <col min="12041" max="12290" width="9.109375" style="144"/>
    <col min="12291" max="12291" width="45.44140625" style="144" customWidth="1"/>
    <col min="12292" max="12292" width="7.44140625" style="144" customWidth="1"/>
    <col min="12293" max="12293" width="19.6640625" style="144" customWidth="1"/>
    <col min="12294" max="12294" width="18.6640625" style="144" customWidth="1"/>
    <col min="12295" max="12295" width="20.33203125" style="144" customWidth="1"/>
    <col min="12296" max="12296" width="19.6640625" style="144" customWidth="1"/>
    <col min="12297" max="12546" width="9.109375" style="144"/>
    <col min="12547" max="12547" width="45.44140625" style="144" customWidth="1"/>
    <col min="12548" max="12548" width="7.44140625" style="144" customWidth="1"/>
    <col min="12549" max="12549" width="19.6640625" style="144" customWidth="1"/>
    <col min="12550" max="12550" width="18.6640625" style="144" customWidth="1"/>
    <col min="12551" max="12551" width="20.33203125" style="144" customWidth="1"/>
    <col min="12552" max="12552" width="19.6640625" style="144" customWidth="1"/>
    <col min="12553" max="12802" width="9.109375" style="144"/>
    <col min="12803" max="12803" width="45.44140625" style="144" customWidth="1"/>
    <col min="12804" max="12804" width="7.44140625" style="144" customWidth="1"/>
    <col min="12805" max="12805" width="19.6640625" style="144" customWidth="1"/>
    <col min="12806" max="12806" width="18.6640625" style="144" customWidth="1"/>
    <col min="12807" max="12807" width="20.33203125" style="144" customWidth="1"/>
    <col min="12808" max="12808" width="19.6640625" style="144" customWidth="1"/>
    <col min="12809" max="13058" width="9.109375" style="144"/>
    <col min="13059" max="13059" width="45.44140625" style="144" customWidth="1"/>
    <col min="13060" max="13060" width="7.44140625" style="144" customWidth="1"/>
    <col min="13061" max="13061" width="19.6640625" style="144" customWidth="1"/>
    <col min="13062" max="13062" width="18.6640625" style="144" customWidth="1"/>
    <col min="13063" max="13063" width="20.33203125" style="144" customWidth="1"/>
    <col min="13064" max="13064" width="19.6640625" style="144" customWidth="1"/>
    <col min="13065" max="13314" width="9.109375" style="144"/>
    <col min="13315" max="13315" width="45.44140625" style="144" customWidth="1"/>
    <col min="13316" max="13316" width="7.44140625" style="144" customWidth="1"/>
    <col min="13317" max="13317" width="19.6640625" style="144" customWidth="1"/>
    <col min="13318" max="13318" width="18.6640625" style="144" customWidth="1"/>
    <col min="13319" max="13319" width="20.33203125" style="144" customWidth="1"/>
    <col min="13320" max="13320" width="19.6640625" style="144" customWidth="1"/>
    <col min="13321" max="13570" width="9.109375" style="144"/>
    <col min="13571" max="13571" width="45.44140625" style="144" customWidth="1"/>
    <col min="13572" max="13572" width="7.44140625" style="144" customWidth="1"/>
    <col min="13573" max="13573" width="19.6640625" style="144" customWidth="1"/>
    <col min="13574" max="13574" width="18.6640625" style="144" customWidth="1"/>
    <col min="13575" max="13575" width="20.33203125" style="144" customWidth="1"/>
    <col min="13576" max="13576" width="19.6640625" style="144" customWidth="1"/>
    <col min="13577" max="13826" width="9.109375" style="144"/>
    <col min="13827" max="13827" width="45.44140625" style="144" customWidth="1"/>
    <col min="13828" max="13828" width="7.44140625" style="144" customWidth="1"/>
    <col min="13829" max="13829" width="19.6640625" style="144" customWidth="1"/>
    <col min="13830" max="13830" width="18.6640625" style="144" customWidth="1"/>
    <col min="13831" max="13831" width="20.33203125" style="144" customWidth="1"/>
    <col min="13832" max="13832" width="19.6640625" style="144" customWidth="1"/>
    <col min="13833" max="14082" width="9.109375" style="144"/>
    <col min="14083" max="14083" width="45.44140625" style="144" customWidth="1"/>
    <col min="14084" max="14084" width="7.44140625" style="144" customWidth="1"/>
    <col min="14085" max="14085" width="19.6640625" style="144" customWidth="1"/>
    <col min="14086" max="14086" width="18.6640625" style="144" customWidth="1"/>
    <col min="14087" max="14087" width="20.33203125" style="144" customWidth="1"/>
    <col min="14088" max="14088" width="19.6640625" style="144" customWidth="1"/>
    <col min="14089" max="14338" width="9.109375" style="144"/>
    <col min="14339" max="14339" width="45.44140625" style="144" customWidth="1"/>
    <col min="14340" max="14340" width="7.44140625" style="144" customWidth="1"/>
    <col min="14341" max="14341" width="19.6640625" style="144" customWidth="1"/>
    <col min="14342" max="14342" width="18.6640625" style="144" customWidth="1"/>
    <col min="14343" max="14343" width="20.33203125" style="144" customWidth="1"/>
    <col min="14344" max="14344" width="19.6640625" style="144" customWidth="1"/>
    <col min="14345" max="14594" width="9.109375" style="144"/>
    <col min="14595" max="14595" width="45.44140625" style="144" customWidth="1"/>
    <col min="14596" max="14596" width="7.44140625" style="144" customWidth="1"/>
    <col min="14597" max="14597" width="19.6640625" style="144" customWidth="1"/>
    <col min="14598" max="14598" width="18.6640625" style="144" customWidth="1"/>
    <col min="14599" max="14599" width="20.33203125" style="144" customWidth="1"/>
    <col min="14600" max="14600" width="19.6640625" style="144" customWidth="1"/>
    <col min="14601" max="14850" width="9.109375" style="144"/>
    <col min="14851" max="14851" width="45.44140625" style="144" customWidth="1"/>
    <col min="14852" max="14852" width="7.44140625" style="144" customWidth="1"/>
    <col min="14853" max="14853" width="19.6640625" style="144" customWidth="1"/>
    <col min="14854" max="14854" width="18.6640625" style="144" customWidth="1"/>
    <col min="14855" max="14855" width="20.33203125" style="144" customWidth="1"/>
    <col min="14856" max="14856" width="19.6640625" style="144" customWidth="1"/>
    <col min="14857" max="15106" width="9.109375" style="144"/>
    <col min="15107" max="15107" width="45.44140625" style="144" customWidth="1"/>
    <col min="15108" max="15108" width="7.44140625" style="144" customWidth="1"/>
    <col min="15109" max="15109" width="19.6640625" style="144" customWidth="1"/>
    <col min="15110" max="15110" width="18.6640625" style="144" customWidth="1"/>
    <col min="15111" max="15111" width="20.33203125" style="144" customWidth="1"/>
    <col min="15112" max="15112" width="19.6640625" style="144" customWidth="1"/>
    <col min="15113" max="15362" width="9.109375" style="144"/>
    <col min="15363" max="15363" width="45.44140625" style="144" customWidth="1"/>
    <col min="15364" max="15364" width="7.44140625" style="144" customWidth="1"/>
    <col min="15365" max="15365" width="19.6640625" style="144" customWidth="1"/>
    <col min="15366" max="15366" width="18.6640625" style="144" customWidth="1"/>
    <col min="15367" max="15367" width="20.33203125" style="144" customWidth="1"/>
    <col min="15368" max="15368" width="19.6640625" style="144" customWidth="1"/>
    <col min="15369" max="15618" width="9.109375" style="144"/>
    <col min="15619" max="15619" width="45.44140625" style="144" customWidth="1"/>
    <col min="15620" max="15620" width="7.44140625" style="144" customWidth="1"/>
    <col min="15621" max="15621" width="19.6640625" style="144" customWidth="1"/>
    <col min="15622" max="15622" width="18.6640625" style="144" customWidth="1"/>
    <col min="15623" max="15623" width="20.33203125" style="144" customWidth="1"/>
    <col min="15624" max="15624" width="19.6640625" style="144" customWidth="1"/>
    <col min="15625" max="15874" width="9.109375" style="144"/>
    <col min="15875" max="15875" width="45.44140625" style="144" customWidth="1"/>
    <col min="15876" max="15876" width="7.44140625" style="144" customWidth="1"/>
    <col min="15877" max="15877" width="19.6640625" style="144" customWidth="1"/>
    <col min="15878" max="15878" width="18.6640625" style="144" customWidth="1"/>
    <col min="15879" max="15879" width="20.33203125" style="144" customWidth="1"/>
    <col min="15880" max="15880" width="19.6640625" style="144" customWidth="1"/>
    <col min="15881" max="16130" width="9.109375" style="144"/>
    <col min="16131" max="16131" width="45.44140625" style="144" customWidth="1"/>
    <col min="16132" max="16132" width="7.44140625" style="144" customWidth="1"/>
    <col min="16133" max="16133" width="19.6640625" style="144" customWidth="1"/>
    <col min="16134" max="16134" width="18.6640625" style="144" customWidth="1"/>
    <col min="16135" max="16135" width="20.33203125" style="144" customWidth="1"/>
    <col min="16136" max="16136" width="19.6640625" style="144" customWidth="1"/>
    <col min="16137" max="16382" width="9.109375" style="144"/>
    <col min="16383" max="16384" width="9.109375" style="144" customWidth="1"/>
  </cols>
  <sheetData>
    <row r="1" spans="2:10" s="172" customFormat="1" ht="10.199999999999999" x14ac:dyDescent="0.2">
      <c r="B1" s="170"/>
      <c r="D1" s="269"/>
    </row>
    <row r="2" spans="2:10" s="23" customFormat="1" ht="10.199999999999999" x14ac:dyDescent="0.2">
      <c r="B2" s="168"/>
    </row>
    <row r="3" spans="2:10" s="270" customFormat="1" ht="17.399999999999999" x14ac:dyDescent="0.3">
      <c r="B3" s="168"/>
      <c r="C3" s="271" t="s">
        <v>503</v>
      </c>
      <c r="D3" s="272"/>
      <c r="H3" s="23"/>
      <c r="J3" s="23"/>
    </row>
    <row r="4" spans="2:10" s="23" customFormat="1" ht="15.6" x14ac:dyDescent="0.3">
      <c r="B4" s="168"/>
      <c r="C4" s="218" t="s">
        <v>534</v>
      </c>
      <c r="D4" s="168"/>
    </row>
    <row r="5" spans="2:10" s="62" customFormat="1" ht="15.6" x14ac:dyDescent="0.3">
      <c r="B5" s="168"/>
      <c r="C5" s="218" t="s">
        <v>535</v>
      </c>
      <c r="D5" s="218"/>
      <c r="E5" s="218"/>
      <c r="F5" s="218"/>
      <c r="G5" s="218"/>
    </row>
    <row r="6" spans="2:10" s="23" customFormat="1" ht="10.199999999999999" x14ac:dyDescent="0.2">
      <c r="B6" s="168"/>
      <c r="C6" s="170"/>
      <c r="D6" s="170"/>
      <c r="E6" s="168"/>
      <c r="F6" s="168"/>
      <c r="G6" s="168"/>
    </row>
    <row r="7" spans="2:10" ht="12.75" customHeight="1" x14ac:dyDescent="0.25">
      <c r="C7" s="42"/>
      <c r="D7" s="42"/>
      <c r="E7" s="588"/>
      <c r="F7" s="588"/>
      <c r="G7" s="588"/>
      <c r="H7" s="588"/>
      <c r="I7" s="42"/>
    </row>
    <row r="8" spans="2:10" ht="20.399999999999999" x14ac:dyDescent="0.25">
      <c r="C8" s="42"/>
      <c r="D8" s="42"/>
      <c r="E8" s="589" t="s">
        <v>536</v>
      </c>
      <c r="F8" s="273" t="s">
        <v>537</v>
      </c>
      <c r="G8" s="273" t="s">
        <v>538</v>
      </c>
      <c r="H8" s="505" t="s">
        <v>539</v>
      </c>
      <c r="I8" s="42"/>
    </row>
    <row r="9" spans="2:10" x14ac:dyDescent="0.25">
      <c r="C9" s="42"/>
      <c r="D9" s="275"/>
      <c r="E9" s="590"/>
      <c r="F9" s="276"/>
      <c r="G9" s="277" t="s">
        <v>540</v>
      </c>
      <c r="H9" s="278"/>
      <c r="I9" s="42"/>
      <c r="J9" s="274"/>
    </row>
    <row r="10" spans="2:10" x14ac:dyDescent="0.25">
      <c r="C10" s="44" t="s">
        <v>541</v>
      </c>
      <c r="D10" s="395"/>
      <c r="E10" s="279"/>
      <c r="F10" s="279"/>
      <c r="G10" s="280"/>
      <c r="H10" s="281"/>
      <c r="I10" s="42"/>
    </row>
    <row r="11" spans="2:10" x14ac:dyDescent="0.25">
      <c r="C11" s="23" t="s">
        <v>542</v>
      </c>
      <c r="D11" s="282"/>
      <c r="E11" s="162" t="s">
        <v>77</v>
      </c>
      <c r="F11" s="162" t="s">
        <v>77</v>
      </c>
      <c r="G11" s="162" t="s">
        <v>77</v>
      </c>
      <c r="H11" s="162" t="s">
        <v>77</v>
      </c>
      <c r="I11" s="42"/>
    </row>
    <row r="12" spans="2:10" x14ac:dyDescent="0.25">
      <c r="C12" s="23" t="s">
        <v>543</v>
      </c>
      <c r="D12" s="282"/>
      <c r="E12" s="162" t="s">
        <v>77</v>
      </c>
      <c r="F12" s="162" t="s">
        <v>77</v>
      </c>
      <c r="G12" s="162" t="s">
        <v>77</v>
      </c>
      <c r="H12" s="162" t="s">
        <v>77</v>
      </c>
      <c r="I12" s="42"/>
    </row>
    <row r="13" spans="2:10" x14ac:dyDescent="0.25">
      <c r="C13" s="23" t="s">
        <v>544</v>
      </c>
      <c r="D13" s="282"/>
      <c r="E13" s="162" t="s">
        <v>77</v>
      </c>
      <c r="F13" s="162" t="s">
        <v>77</v>
      </c>
      <c r="G13" s="162" t="s">
        <v>77</v>
      </c>
      <c r="H13" s="162" t="s">
        <v>77</v>
      </c>
      <c r="I13" s="42"/>
    </row>
    <row r="14" spans="2:10" x14ac:dyDescent="0.25">
      <c r="C14" s="23" t="s">
        <v>545</v>
      </c>
      <c r="D14" s="282"/>
      <c r="E14" s="162" t="s">
        <v>77</v>
      </c>
      <c r="F14" s="162" t="s">
        <v>77</v>
      </c>
      <c r="G14" s="162" t="s">
        <v>77</v>
      </c>
      <c r="H14" s="162" t="s">
        <v>77</v>
      </c>
      <c r="I14" s="42"/>
    </row>
    <row r="15" spans="2:10" x14ac:dyDescent="0.25">
      <c r="C15" s="42"/>
      <c r="D15" s="396" t="s">
        <v>546</v>
      </c>
      <c r="E15" s="323" t="e">
        <f>E11+E12+E13+E14</f>
        <v>#VALUE!</v>
      </c>
      <c r="F15" s="323" t="e">
        <f>F11+F12+F13+F14</f>
        <v>#VALUE!</v>
      </c>
      <c r="G15" s="323" t="e">
        <f>G11+G12+G13+G14</f>
        <v>#VALUE!</v>
      </c>
      <c r="H15" s="323" t="e">
        <f>H11+H12+H13+H14</f>
        <v>#VALUE!</v>
      </c>
      <c r="I15" s="42"/>
    </row>
    <row r="16" spans="2:10" x14ac:dyDescent="0.25">
      <c r="C16" s="42"/>
      <c r="D16" s="42"/>
      <c r="E16" s="42"/>
      <c r="F16" s="142"/>
      <c r="G16" s="142"/>
      <c r="H16" s="142"/>
      <c r="I16" s="42"/>
    </row>
    <row r="17" spans="3:9" ht="20.399999999999999" x14ac:dyDescent="0.25">
      <c r="C17" s="42"/>
      <c r="D17" s="42"/>
      <c r="E17" s="589" t="s">
        <v>536</v>
      </c>
      <c r="F17" s="273" t="s">
        <v>537</v>
      </c>
      <c r="G17" s="273" t="s">
        <v>538</v>
      </c>
      <c r="H17" s="505" t="s">
        <v>539</v>
      </c>
      <c r="I17" s="42"/>
    </row>
    <row r="18" spans="3:9" x14ac:dyDescent="0.25">
      <c r="C18" s="42"/>
      <c r="D18" s="275"/>
      <c r="E18" s="590"/>
      <c r="F18" s="276"/>
      <c r="G18" s="277" t="s">
        <v>540</v>
      </c>
      <c r="H18" s="278"/>
      <c r="I18" s="42"/>
    </row>
    <row r="19" spans="3:9" x14ac:dyDescent="0.25">
      <c r="C19" s="44" t="s">
        <v>547</v>
      </c>
      <c r="D19" s="172"/>
      <c r="E19" s="279"/>
      <c r="F19" s="279"/>
      <c r="G19" s="280"/>
      <c r="H19" s="281"/>
      <c r="I19" s="42"/>
    </row>
    <row r="20" spans="3:9" x14ac:dyDescent="0.25">
      <c r="C20" s="23" t="s">
        <v>542</v>
      </c>
      <c r="D20" s="282"/>
      <c r="E20" s="162" t="s">
        <v>77</v>
      </c>
      <c r="F20" s="162" t="s">
        <v>77</v>
      </c>
      <c r="G20" s="162" t="s">
        <v>77</v>
      </c>
      <c r="H20" s="162" t="s">
        <v>77</v>
      </c>
      <c r="I20" s="42"/>
    </row>
    <row r="21" spans="3:9" x14ac:dyDescent="0.25">
      <c r="C21" s="23" t="s">
        <v>543</v>
      </c>
      <c r="D21" s="282"/>
      <c r="E21" s="162" t="s">
        <v>77</v>
      </c>
      <c r="F21" s="162" t="s">
        <v>77</v>
      </c>
      <c r="G21" s="162" t="s">
        <v>77</v>
      </c>
      <c r="H21" s="162" t="s">
        <v>77</v>
      </c>
      <c r="I21" s="42"/>
    </row>
    <row r="22" spans="3:9" x14ac:dyDescent="0.25">
      <c r="C22" s="23" t="s">
        <v>544</v>
      </c>
      <c r="D22" s="282"/>
      <c r="E22" s="162" t="s">
        <v>77</v>
      </c>
      <c r="F22" s="162" t="s">
        <v>77</v>
      </c>
      <c r="G22" s="162" t="s">
        <v>77</v>
      </c>
      <c r="H22" s="162" t="s">
        <v>77</v>
      </c>
      <c r="I22" s="42"/>
    </row>
    <row r="23" spans="3:9" x14ac:dyDescent="0.25">
      <c r="C23" s="23" t="s">
        <v>545</v>
      </c>
      <c r="D23" s="473"/>
      <c r="E23" s="162" t="s">
        <v>77</v>
      </c>
      <c r="F23" s="162" t="s">
        <v>77</v>
      </c>
      <c r="G23" s="162" t="s">
        <v>77</v>
      </c>
      <c r="H23" s="162" t="s">
        <v>77</v>
      </c>
      <c r="I23" s="42"/>
    </row>
    <row r="24" spans="3:9" x14ac:dyDescent="0.25">
      <c r="C24" s="42"/>
      <c r="D24" s="396" t="s">
        <v>546</v>
      </c>
      <c r="E24" s="323" t="e">
        <f>E20+E21+E22+E23</f>
        <v>#VALUE!</v>
      </c>
      <c r="F24" s="323" t="e">
        <f>F20+F21+F22+F23</f>
        <v>#VALUE!</v>
      </c>
      <c r="G24" s="323" t="e">
        <f>G20+G21+G22+G23</f>
        <v>#VALUE!</v>
      </c>
      <c r="H24" s="323" t="e">
        <f>H20+H21+H22+H23</f>
        <v>#VALUE!</v>
      </c>
      <c r="I24" s="42"/>
    </row>
    <row r="25" spans="3:9" x14ac:dyDescent="0.25">
      <c r="C25" s="42"/>
      <c r="D25" s="172"/>
      <c r="E25" s="172"/>
      <c r="F25" s="144"/>
      <c r="G25" s="144"/>
      <c r="H25" s="144"/>
      <c r="I25" s="42"/>
    </row>
    <row r="26" spans="3:9" ht="20.399999999999999" x14ac:dyDescent="0.25">
      <c r="C26" s="42"/>
      <c r="D26" s="172"/>
      <c r="E26" s="589" t="s">
        <v>536</v>
      </c>
      <c r="F26" s="273" t="s">
        <v>537</v>
      </c>
      <c r="G26" s="273" t="s">
        <v>538</v>
      </c>
      <c r="H26" s="505" t="s">
        <v>548</v>
      </c>
      <c r="I26" s="42"/>
    </row>
    <row r="27" spans="3:9" x14ac:dyDescent="0.25">
      <c r="C27" s="42"/>
      <c r="D27" s="172"/>
      <c r="E27" s="590"/>
      <c r="F27" s="276"/>
      <c r="G27" s="277" t="s">
        <v>549</v>
      </c>
      <c r="H27" s="278"/>
      <c r="I27" s="42"/>
    </row>
    <row r="28" spans="3:9" x14ac:dyDescent="0.25">
      <c r="C28" s="44" t="s">
        <v>550</v>
      </c>
      <c r="D28" s="172"/>
      <c r="E28" s="279"/>
      <c r="F28" s="279"/>
      <c r="G28" s="280"/>
      <c r="H28" s="281"/>
      <c r="I28" s="42"/>
    </row>
    <row r="29" spans="3:9" x14ac:dyDescent="0.25">
      <c r="C29" s="23" t="s">
        <v>542</v>
      </c>
      <c r="D29" s="282"/>
      <c r="E29" s="162" t="s">
        <v>77</v>
      </c>
      <c r="F29" s="162" t="s">
        <v>77</v>
      </c>
      <c r="G29" s="162" t="s">
        <v>77</v>
      </c>
      <c r="H29" s="162" t="s">
        <v>77</v>
      </c>
      <c r="I29" s="42"/>
    </row>
    <row r="30" spans="3:9" x14ac:dyDescent="0.25">
      <c r="C30" s="23" t="s">
        <v>543</v>
      </c>
      <c r="D30" s="282"/>
      <c r="E30" s="162" t="s">
        <v>77</v>
      </c>
      <c r="F30" s="162" t="s">
        <v>77</v>
      </c>
      <c r="G30" s="162" t="s">
        <v>77</v>
      </c>
      <c r="H30" s="162" t="s">
        <v>77</v>
      </c>
      <c r="I30" s="42"/>
    </row>
    <row r="31" spans="3:9" x14ac:dyDescent="0.25">
      <c r="C31" s="23" t="s">
        <v>544</v>
      </c>
      <c r="D31" s="282"/>
      <c r="E31" s="162" t="s">
        <v>77</v>
      </c>
      <c r="F31" s="162" t="s">
        <v>77</v>
      </c>
      <c r="G31" s="162" t="s">
        <v>77</v>
      </c>
      <c r="H31" s="162" t="s">
        <v>77</v>
      </c>
      <c r="I31" s="42"/>
    </row>
    <row r="32" spans="3:9" x14ac:dyDescent="0.25">
      <c r="C32" s="23" t="s">
        <v>545</v>
      </c>
      <c r="D32" s="282"/>
      <c r="E32" s="162" t="s">
        <v>77</v>
      </c>
      <c r="F32" s="162" t="s">
        <v>77</v>
      </c>
      <c r="G32" s="162" t="s">
        <v>77</v>
      </c>
      <c r="H32" s="162" t="s">
        <v>77</v>
      </c>
      <c r="I32" s="42"/>
    </row>
    <row r="33" spans="1:9" x14ac:dyDescent="0.25">
      <c r="C33" s="42"/>
      <c r="D33" s="396" t="s">
        <v>546</v>
      </c>
      <c r="E33" s="323" t="e">
        <f>E29+E30+E31+E32</f>
        <v>#VALUE!</v>
      </c>
      <c r="F33" s="323" t="e">
        <f>F29+F30+F31+F32</f>
        <v>#VALUE!</v>
      </c>
      <c r="G33" s="323" t="e">
        <f>G29+G30+G31+G32</f>
        <v>#VALUE!</v>
      </c>
      <c r="H33" s="323" t="e">
        <f>H29+H30+H31+H32</f>
        <v>#VALUE!</v>
      </c>
      <c r="I33" s="42"/>
    </row>
    <row r="34" spans="1:9" x14ac:dyDescent="0.25">
      <c r="C34" s="42"/>
      <c r="D34" s="371"/>
      <c r="E34" s="284"/>
      <c r="F34" s="42"/>
      <c r="G34" s="42"/>
      <c r="H34" s="42"/>
      <c r="I34" s="42"/>
    </row>
    <row r="35" spans="1:9" x14ac:dyDescent="0.25">
      <c r="A35" s="336"/>
      <c r="C35" s="42"/>
      <c r="D35" s="172"/>
      <c r="E35" s="589" t="s">
        <v>551</v>
      </c>
      <c r="F35" s="42"/>
      <c r="G35" s="42"/>
      <c r="H35" s="42"/>
      <c r="I35" s="42"/>
    </row>
    <row r="36" spans="1:9" x14ac:dyDescent="0.25">
      <c r="A36" s="336"/>
      <c r="C36" s="42"/>
      <c r="D36" s="172"/>
      <c r="E36" s="590"/>
      <c r="F36" s="42"/>
      <c r="G36" s="42"/>
      <c r="H36" s="42"/>
      <c r="I36" s="42"/>
    </row>
    <row r="37" spans="1:9" x14ac:dyDescent="0.25">
      <c r="A37" s="336"/>
      <c r="C37" s="44" t="s">
        <v>552</v>
      </c>
      <c r="D37" s="172"/>
      <c r="E37" s="281"/>
      <c r="F37" s="42"/>
      <c r="G37" s="42"/>
      <c r="H37" s="42"/>
      <c r="I37" s="42"/>
    </row>
    <row r="38" spans="1:9" x14ac:dyDescent="0.25">
      <c r="A38" s="336"/>
      <c r="C38" s="23" t="s">
        <v>553</v>
      </c>
      <c r="D38" s="282"/>
      <c r="E38" s="162" t="s">
        <v>77</v>
      </c>
      <c r="F38" s="42"/>
      <c r="G38" s="42"/>
      <c r="H38" s="42"/>
      <c r="I38" s="42"/>
    </row>
    <row r="39" spans="1:9" x14ac:dyDescent="0.25">
      <c r="A39" s="336"/>
      <c r="C39" s="23" t="s">
        <v>554</v>
      </c>
      <c r="D39" s="282"/>
      <c r="E39" s="162" t="s">
        <v>77</v>
      </c>
      <c r="F39" s="42"/>
      <c r="G39" s="42"/>
      <c r="H39" s="42"/>
      <c r="I39" s="42"/>
    </row>
    <row r="40" spans="1:9" x14ac:dyDescent="0.25">
      <c r="A40" s="336"/>
      <c r="C40" s="42"/>
      <c r="D40" s="396" t="s">
        <v>546</v>
      </c>
      <c r="E40" s="323" t="e">
        <f>E38+E39</f>
        <v>#VALUE!</v>
      </c>
      <c r="F40" s="42"/>
      <c r="G40" s="42"/>
      <c r="H40" s="42"/>
      <c r="I40" s="42"/>
    </row>
    <row r="41" spans="1:9" x14ac:dyDescent="0.25">
      <c r="A41" s="336"/>
      <c r="C41" s="42"/>
      <c r="D41" s="371"/>
      <c r="E41" s="284"/>
      <c r="F41" s="42"/>
      <c r="G41" s="42"/>
      <c r="H41" s="42"/>
      <c r="I41" s="42"/>
    </row>
    <row r="42" spans="1:9" x14ac:dyDescent="0.25">
      <c r="C42" s="42"/>
      <c r="D42" s="371"/>
      <c r="E42" s="284"/>
      <c r="F42" s="42"/>
      <c r="G42" s="42"/>
      <c r="H42" s="42"/>
      <c r="I42" s="42"/>
    </row>
    <row r="43" spans="1:9" ht="12.75" customHeight="1" x14ac:dyDescent="0.25">
      <c r="C43" s="285" t="s">
        <v>555</v>
      </c>
      <c r="D43" s="285"/>
      <c r="E43" s="285"/>
      <c r="F43" s="285"/>
      <c r="G43" s="285"/>
      <c r="H43" s="285"/>
    </row>
    <row r="44" spans="1:9" x14ac:dyDescent="0.25">
      <c r="C44" s="254" t="s">
        <v>556</v>
      </c>
      <c r="D44" s="285"/>
      <c r="E44" s="285"/>
      <c r="F44" s="285"/>
      <c r="G44" s="285"/>
      <c r="H44" s="285"/>
    </row>
    <row r="45" spans="1:9" x14ac:dyDescent="0.25">
      <c r="C45" s="254" t="s">
        <v>557</v>
      </c>
      <c r="D45" s="285"/>
      <c r="E45" s="285"/>
      <c r="F45" s="285"/>
      <c r="G45" s="285"/>
      <c r="H45" s="285"/>
    </row>
    <row r="46" spans="1:9" ht="12.6" customHeight="1" x14ac:dyDescent="0.25">
      <c r="C46" s="597" t="s">
        <v>558</v>
      </c>
      <c r="D46" s="598"/>
      <c r="E46" s="598"/>
      <c r="F46" s="598"/>
      <c r="G46" s="598"/>
      <c r="H46" s="599"/>
    </row>
    <row r="47" spans="1:9" ht="25.5" customHeight="1" x14ac:dyDescent="0.25">
      <c r="C47" s="596" t="s">
        <v>559</v>
      </c>
      <c r="D47" s="596"/>
      <c r="E47" s="596"/>
      <c r="F47" s="600" t="s">
        <v>560</v>
      </c>
      <c r="G47" s="601"/>
      <c r="H47" s="602"/>
    </row>
    <row r="48" spans="1:9" ht="26.25" customHeight="1" x14ac:dyDescent="0.25">
      <c r="C48" s="596" t="s">
        <v>561</v>
      </c>
      <c r="D48" s="596"/>
      <c r="E48" s="596"/>
      <c r="F48" s="600" t="s">
        <v>560</v>
      </c>
      <c r="G48" s="601"/>
      <c r="H48" s="602"/>
    </row>
    <row r="49" spans="3:8" ht="24.75" customHeight="1" x14ac:dyDescent="0.25">
      <c r="C49" s="596" t="s">
        <v>562</v>
      </c>
      <c r="D49" s="596"/>
      <c r="E49" s="596"/>
      <c r="F49" s="600" t="s">
        <v>560</v>
      </c>
      <c r="G49" s="601"/>
      <c r="H49" s="602"/>
    </row>
    <row r="50" spans="3:8" ht="14.25" customHeight="1" x14ac:dyDescent="0.25">
      <c r="C50" s="596" t="s">
        <v>563</v>
      </c>
      <c r="D50" s="596"/>
      <c r="E50" s="596"/>
      <c r="F50" s="603" t="e">
        <f>F47+F48+F49</f>
        <v>#VALUE!</v>
      </c>
      <c r="G50" s="604"/>
      <c r="H50" s="605"/>
    </row>
    <row r="51" spans="3:8" ht="12.6" customHeight="1" x14ac:dyDescent="0.25"/>
    <row r="52" spans="3:8" ht="12.6" customHeight="1" x14ac:dyDescent="0.25">
      <c r="C52" s="591" t="s">
        <v>564</v>
      </c>
      <c r="D52" s="592"/>
      <c r="E52" s="592"/>
      <c r="F52" s="592"/>
      <c r="G52" s="592"/>
      <c r="H52" s="593"/>
    </row>
    <row r="53" spans="3:8" x14ac:dyDescent="0.25">
      <c r="C53" s="594"/>
      <c r="D53" s="569"/>
      <c r="E53" s="569"/>
      <c r="F53" s="569"/>
      <c r="G53" s="569"/>
      <c r="H53" s="595"/>
    </row>
    <row r="54" spans="3:8" x14ac:dyDescent="0.25">
      <c r="C54" s="397"/>
      <c r="D54" s="397"/>
      <c r="E54" s="397"/>
      <c r="F54" s="397"/>
      <c r="G54" s="397"/>
      <c r="H54" s="397"/>
    </row>
    <row r="55" spans="3:8" ht="123" customHeight="1" x14ac:dyDescent="0.25">
      <c r="C55" s="587" t="s">
        <v>715</v>
      </c>
      <c r="D55" s="587"/>
      <c r="E55" s="587"/>
      <c r="F55" s="587"/>
      <c r="G55" s="587"/>
      <c r="H55" s="587"/>
    </row>
    <row r="58" spans="3:8" x14ac:dyDescent="0.25">
      <c r="C58" s="144"/>
      <c r="D58" s="144"/>
      <c r="E58" s="144"/>
      <c r="F58" s="144"/>
      <c r="G58" s="144"/>
      <c r="H58" s="144"/>
    </row>
    <row r="59" spans="3:8" x14ac:dyDescent="0.25">
      <c r="C59" s="144"/>
      <c r="D59" s="144"/>
      <c r="E59" s="144"/>
      <c r="F59" s="144"/>
      <c r="G59" s="144"/>
      <c r="H59" s="144"/>
    </row>
    <row r="60" spans="3:8" x14ac:dyDescent="0.25">
      <c r="C60" s="144"/>
      <c r="D60" s="144"/>
      <c r="E60" s="144"/>
      <c r="F60" s="144"/>
      <c r="G60" s="144"/>
      <c r="H60" s="144"/>
    </row>
    <row r="61" spans="3:8" x14ac:dyDescent="0.25">
      <c r="C61" s="144"/>
      <c r="D61" s="144"/>
      <c r="E61" s="144"/>
      <c r="F61" s="144"/>
      <c r="G61" s="144"/>
      <c r="H61" s="144"/>
    </row>
    <row r="62" spans="3:8" ht="39" customHeight="1" x14ac:dyDescent="0.25">
      <c r="C62" s="144"/>
      <c r="D62" s="144"/>
      <c r="E62" s="144"/>
      <c r="F62" s="144"/>
      <c r="G62" s="144"/>
      <c r="H62" s="144"/>
    </row>
    <row r="63" spans="3:8" x14ac:dyDescent="0.25">
      <c r="C63" s="144"/>
      <c r="D63" s="144"/>
      <c r="E63" s="144"/>
      <c r="F63" s="144"/>
      <c r="G63" s="144"/>
      <c r="H63" s="144"/>
    </row>
    <row r="64" spans="3:8" x14ac:dyDescent="0.25">
      <c r="C64" s="144"/>
      <c r="D64" s="144"/>
      <c r="E64" s="144"/>
      <c r="F64" s="144"/>
      <c r="G64" s="144"/>
      <c r="H64" s="144"/>
    </row>
    <row r="65" spans="3:8" x14ac:dyDescent="0.25">
      <c r="C65" s="144"/>
      <c r="D65" s="144"/>
      <c r="E65" s="144"/>
      <c r="F65" s="144"/>
      <c r="G65" s="144"/>
      <c r="H65" s="144"/>
    </row>
    <row r="66" spans="3:8" x14ac:dyDescent="0.25">
      <c r="C66" s="144"/>
      <c r="D66" s="144"/>
      <c r="F66" s="144"/>
      <c r="G66" s="144"/>
      <c r="H66" s="144"/>
    </row>
    <row r="67" spans="3:8" x14ac:dyDescent="0.25">
      <c r="C67" s="144"/>
      <c r="D67" s="144"/>
      <c r="E67" s="144"/>
      <c r="F67" s="144"/>
      <c r="G67" s="144"/>
      <c r="H67" s="144"/>
    </row>
  </sheetData>
  <mergeCells count="16">
    <mergeCell ref="C55:H55"/>
    <mergeCell ref="E7:H7"/>
    <mergeCell ref="E8:E9"/>
    <mergeCell ref="E17:E18"/>
    <mergeCell ref="E26:E27"/>
    <mergeCell ref="C52:H53"/>
    <mergeCell ref="C48:E48"/>
    <mergeCell ref="C46:H46"/>
    <mergeCell ref="F48:H48"/>
    <mergeCell ref="C49:E49"/>
    <mergeCell ref="F49:H49"/>
    <mergeCell ref="C50:E50"/>
    <mergeCell ref="F50:H50"/>
    <mergeCell ref="C47:E47"/>
    <mergeCell ref="F47:H47"/>
    <mergeCell ref="E35:E36"/>
  </mergeCells>
  <pageMargins left="0.70866141732283472" right="0.70866141732283472" top="0.74803149606299213" bottom="0.74803149606299213"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41"/>
  <sheetViews>
    <sheetView showGridLines="0" zoomScaleNormal="100" zoomScaleSheetLayoutView="100" workbookViewId="0">
      <selection activeCell="C3" sqref="C3"/>
    </sheetView>
  </sheetViews>
  <sheetFormatPr defaultColWidth="9.109375" defaultRowHeight="13.2" x14ac:dyDescent="0.25"/>
  <cols>
    <col min="1" max="1" width="0.33203125" style="27" customWidth="1"/>
    <col min="2" max="2" width="2.6640625" style="52" customWidth="1"/>
    <col min="3" max="3" width="60.44140625" style="3" customWidth="1"/>
    <col min="4" max="4" width="16.44140625" style="3" customWidth="1"/>
    <col min="5" max="5" width="25.44140625" style="3" customWidth="1"/>
    <col min="6" max="16384" width="9.109375" style="3"/>
  </cols>
  <sheetData>
    <row r="1" spans="1:11" s="1" customFormat="1" ht="10.199999999999999" x14ac:dyDescent="0.2">
      <c r="A1" s="46"/>
      <c r="B1" s="56"/>
      <c r="C1" s="57"/>
      <c r="D1" s="46"/>
      <c r="E1" s="46"/>
      <c r="F1" s="46"/>
      <c r="G1" s="46"/>
      <c r="H1" s="46"/>
      <c r="I1" s="46"/>
      <c r="J1" s="46"/>
      <c r="K1" s="46"/>
    </row>
    <row r="2" spans="1:11" s="2" customFormat="1" ht="10.199999999999999" x14ac:dyDescent="0.2">
      <c r="A2" s="45"/>
      <c r="B2" s="52"/>
      <c r="C2" s="45"/>
      <c r="D2" s="45"/>
      <c r="E2" s="45"/>
      <c r="F2" s="45"/>
      <c r="G2" s="45"/>
      <c r="H2" s="45"/>
      <c r="I2" s="45"/>
      <c r="J2" s="45"/>
      <c r="K2" s="45"/>
    </row>
    <row r="3" spans="1:11" s="14" customFormat="1" ht="17.399999999999999" x14ac:dyDescent="0.3">
      <c r="A3" s="58"/>
      <c r="B3" s="52"/>
      <c r="C3" s="186" t="s">
        <v>56</v>
      </c>
      <c r="D3" s="58"/>
      <c r="E3" s="58"/>
      <c r="F3" s="58"/>
      <c r="G3" s="58"/>
      <c r="H3" s="58"/>
      <c r="I3" s="58"/>
      <c r="J3" s="58"/>
      <c r="K3" s="58"/>
    </row>
    <row r="4" spans="1:11" s="2" customFormat="1" ht="10.199999999999999" x14ac:dyDescent="0.2">
      <c r="A4" s="45"/>
      <c r="B4" s="52"/>
      <c r="C4" s="88"/>
      <c r="D4" s="45"/>
      <c r="E4" s="45"/>
      <c r="F4" s="45"/>
      <c r="G4" s="45"/>
      <c r="H4" s="45"/>
      <c r="I4" s="45"/>
      <c r="J4" s="45"/>
      <c r="K4" s="45"/>
    </row>
    <row r="5" spans="1:11" ht="15.6" x14ac:dyDescent="0.3">
      <c r="A5" s="26"/>
      <c r="C5" s="169"/>
      <c r="D5" s="65"/>
      <c r="E5" s="42"/>
      <c r="F5" s="42"/>
      <c r="G5" s="42"/>
      <c r="H5" s="42"/>
      <c r="I5" s="42"/>
      <c r="J5" s="42"/>
      <c r="K5" s="42"/>
    </row>
    <row r="6" spans="1:11" s="18" customFormat="1" ht="11.25" customHeight="1" x14ac:dyDescent="0.2">
      <c r="A6" s="34"/>
      <c r="B6" s="52"/>
      <c r="C6" s="46"/>
      <c r="D6" s="65"/>
      <c r="E6" s="45"/>
      <c r="F6" s="45"/>
      <c r="G6" s="45"/>
      <c r="H6" s="45"/>
      <c r="I6" s="45"/>
      <c r="J6" s="45"/>
      <c r="K6" s="45"/>
    </row>
    <row r="7" spans="1:11" ht="12.75" customHeight="1" x14ac:dyDescent="0.25">
      <c r="A7" s="26"/>
      <c r="C7" s="53" t="s">
        <v>57</v>
      </c>
      <c r="D7" s="65"/>
      <c r="E7" s="42"/>
      <c r="F7" s="42"/>
      <c r="G7" s="42"/>
      <c r="H7" s="42"/>
      <c r="I7" s="42"/>
      <c r="J7" s="42"/>
      <c r="K7" s="42"/>
    </row>
    <row r="8" spans="1:11" ht="12.75" customHeight="1" x14ac:dyDescent="0.25">
      <c r="A8" s="26"/>
      <c r="C8" s="45" t="s">
        <v>58</v>
      </c>
      <c r="D8" s="13"/>
      <c r="E8" s="340"/>
      <c r="F8" s="42"/>
      <c r="G8" s="42"/>
      <c r="H8" s="42"/>
      <c r="I8" s="42"/>
      <c r="J8" s="42"/>
      <c r="K8" s="42"/>
    </row>
    <row r="9" spans="1:11" x14ac:dyDescent="0.25">
      <c r="A9" s="26"/>
      <c r="C9" s="45" t="s">
        <v>59</v>
      </c>
      <c r="D9" s="35"/>
      <c r="E9" s="42"/>
      <c r="F9" s="42"/>
      <c r="G9" s="42"/>
      <c r="H9" s="42"/>
      <c r="I9" s="42"/>
      <c r="J9" s="42"/>
      <c r="K9" s="42"/>
    </row>
    <row r="10" spans="1:11" x14ac:dyDescent="0.25">
      <c r="A10" s="26"/>
      <c r="C10" s="45" t="s">
        <v>60</v>
      </c>
      <c r="D10" s="4"/>
      <c r="E10" s="42"/>
      <c r="F10" s="42"/>
      <c r="G10" s="42"/>
      <c r="H10" s="42"/>
      <c r="I10" s="42"/>
      <c r="J10" s="42"/>
      <c r="K10" s="42"/>
    </row>
    <row r="11" spans="1:11" x14ac:dyDescent="0.25">
      <c r="A11" s="26"/>
      <c r="C11" s="45" t="s">
        <v>61</v>
      </c>
      <c r="D11" s="72"/>
      <c r="E11" s="42"/>
      <c r="F11" s="53"/>
      <c r="G11" s="42"/>
      <c r="H11" s="42"/>
      <c r="I11" s="42"/>
      <c r="J11" s="42"/>
      <c r="K11" s="42"/>
    </row>
    <row r="12" spans="1:11" x14ac:dyDescent="0.25">
      <c r="A12" s="26"/>
      <c r="C12" s="45" t="s">
        <v>62</v>
      </c>
      <c r="D12" s="149" t="s">
        <v>653</v>
      </c>
      <c r="E12" s="427"/>
      <c r="F12" s="53"/>
      <c r="G12" s="42"/>
      <c r="H12" s="42"/>
      <c r="I12" s="42"/>
      <c r="J12" s="42"/>
      <c r="K12" s="42"/>
    </row>
    <row r="13" spans="1:11" x14ac:dyDescent="0.25">
      <c r="A13" s="26"/>
      <c r="C13" s="45" t="s">
        <v>63</v>
      </c>
      <c r="D13" s="72"/>
      <c r="E13" s="42"/>
      <c r="F13" s="44"/>
      <c r="G13" s="42"/>
      <c r="H13" s="42"/>
      <c r="I13" s="42"/>
      <c r="J13" s="42"/>
      <c r="K13" s="42"/>
    </row>
    <row r="14" spans="1:11" x14ac:dyDescent="0.25">
      <c r="A14" s="26"/>
      <c r="C14" s="45" t="s">
        <v>64</v>
      </c>
      <c r="D14" s="54"/>
      <c r="E14" s="42"/>
      <c r="F14" s="146"/>
      <c r="G14" s="42"/>
      <c r="H14" s="42"/>
      <c r="I14" s="42"/>
      <c r="J14" s="42"/>
      <c r="K14" s="42"/>
    </row>
    <row r="15" spans="1:11" x14ac:dyDescent="0.25">
      <c r="A15" s="26"/>
      <c r="C15" s="45" t="s">
        <v>65</v>
      </c>
      <c r="D15" s="72"/>
      <c r="E15" s="42"/>
      <c r="F15" s="226"/>
      <c r="G15" s="42"/>
      <c r="H15" s="42"/>
      <c r="I15" s="42"/>
      <c r="J15" s="42"/>
      <c r="K15" s="42"/>
    </row>
    <row r="16" spans="1:11" s="18" customFormat="1" ht="10.199999999999999" x14ac:dyDescent="0.2">
      <c r="A16" s="34"/>
      <c r="B16" s="52"/>
      <c r="C16" s="17"/>
      <c r="D16" s="45"/>
      <c r="E16" s="45"/>
      <c r="F16" s="45"/>
      <c r="G16" s="45"/>
      <c r="H16" s="45"/>
      <c r="I16" s="45"/>
      <c r="J16" s="45"/>
      <c r="K16" s="45"/>
    </row>
    <row r="17" spans="1:11" x14ac:dyDescent="0.25">
      <c r="A17" s="26"/>
      <c r="C17" s="53" t="s">
        <v>66</v>
      </c>
      <c r="D17" s="53"/>
      <c r="E17" s="560"/>
      <c r="F17" s="560"/>
      <c r="G17" s="560"/>
      <c r="H17" s="560"/>
      <c r="I17" s="560"/>
      <c r="J17" s="560"/>
      <c r="K17" s="560"/>
    </row>
    <row r="18" spans="1:11" x14ac:dyDescent="0.25">
      <c r="A18" s="26"/>
      <c r="C18" s="45" t="s">
        <v>67</v>
      </c>
      <c r="D18" s="150"/>
      <c r="E18" s="560"/>
      <c r="F18" s="560"/>
      <c r="G18" s="560"/>
      <c r="H18" s="560"/>
      <c r="I18" s="560"/>
      <c r="J18" s="560"/>
      <c r="K18" s="560"/>
    </row>
    <row r="19" spans="1:11" x14ac:dyDescent="0.25">
      <c r="A19" s="26"/>
      <c r="C19" s="45" t="s">
        <v>68</v>
      </c>
      <c r="D19" s="150"/>
      <c r="E19" s="560"/>
      <c r="F19" s="560"/>
      <c r="G19" s="560"/>
      <c r="H19" s="560"/>
      <c r="I19" s="560"/>
      <c r="J19" s="560"/>
      <c r="K19" s="560"/>
    </row>
    <row r="20" spans="1:11" s="18" customFormat="1" ht="10.199999999999999" x14ac:dyDescent="0.2">
      <c r="A20" s="34"/>
      <c r="B20" s="52"/>
      <c r="C20" s="45"/>
      <c r="D20" s="45"/>
      <c r="E20" s="45"/>
      <c r="F20" s="45"/>
      <c r="G20" s="45"/>
      <c r="H20" s="45"/>
      <c r="I20" s="45"/>
      <c r="J20" s="45"/>
      <c r="K20" s="45"/>
    </row>
    <row r="21" spans="1:11" x14ac:dyDescent="0.25">
      <c r="A21" s="26"/>
      <c r="C21" s="146" t="s">
        <v>69</v>
      </c>
      <c r="D21" s="147"/>
      <c r="E21" s="145"/>
      <c r="F21" s="145"/>
      <c r="G21" s="246"/>
      <c r="H21" s="42"/>
      <c r="I21" s="42"/>
      <c r="J21" s="42"/>
      <c r="K21" s="42"/>
    </row>
    <row r="22" spans="1:11" x14ac:dyDescent="0.25">
      <c r="A22" s="26"/>
      <c r="C22" s="249" t="s">
        <v>70</v>
      </c>
      <c r="D22" s="49" t="s">
        <v>71</v>
      </c>
      <c r="E22" s="241"/>
      <c r="F22" s="242"/>
      <c r="G22" s="42"/>
      <c r="H22" s="42"/>
      <c r="I22" s="42"/>
      <c r="J22" s="42"/>
      <c r="K22" s="42"/>
    </row>
    <row r="23" spans="1:11" x14ac:dyDescent="0.25">
      <c r="A23" s="26"/>
      <c r="C23" s="241"/>
      <c r="D23" s="475"/>
      <c r="E23" s="243"/>
      <c r="F23" s="244"/>
      <c r="G23" s="42"/>
      <c r="H23" s="42"/>
      <c r="I23" s="42"/>
      <c r="J23" s="42"/>
      <c r="K23" s="42"/>
    </row>
    <row r="24" spans="1:11" x14ac:dyDescent="0.25">
      <c r="A24" s="26"/>
      <c r="C24" s="241" t="s">
        <v>72</v>
      </c>
      <c r="D24" s="48" t="s">
        <v>73</v>
      </c>
      <c r="E24" s="244"/>
      <c r="F24" s="244"/>
      <c r="G24" s="42"/>
      <c r="H24" s="42"/>
      <c r="I24" s="42"/>
      <c r="J24" s="42"/>
      <c r="K24" s="42"/>
    </row>
    <row r="25" spans="1:11" x14ac:dyDescent="0.25">
      <c r="A25" s="26"/>
      <c r="C25" s="241" t="s">
        <v>651</v>
      </c>
      <c r="D25" s="49" t="s">
        <v>71</v>
      </c>
      <c r="E25" s="244"/>
      <c r="F25" s="244"/>
      <c r="G25" s="42"/>
      <c r="H25" s="42"/>
      <c r="I25" s="42"/>
      <c r="J25" s="42"/>
      <c r="K25" s="42"/>
    </row>
    <row r="26" spans="1:11" x14ac:dyDescent="0.25">
      <c r="A26" s="26"/>
      <c r="C26" s="241" t="s">
        <v>652</v>
      </c>
      <c r="D26" s="49" t="s">
        <v>71</v>
      </c>
      <c r="E26" s="244"/>
      <c r="F26" s="244"/>
      <c r="G26" s="213"/>
      <c r="H26" s="42"/>
      <c r="I26" s="42"/>
      <c r="J26" s="42"/>
      <c r="K26" s="42"/>
    </row>
    <row r="27" spans="1:11" x14ac:dyDescent="0.25">
      <c r="A27" s="26"/>
      <c r="C27" s="241" t="s">
        <v>99</v>
      </c>
      <c r="D27" s="49" t="s">
        <v>71</v>
      </c>
      <c r="E27" s="244"/>
      <c r="F27" s="244"/>
      <c r="G27" s="213"/>
      <c r="H27" s="42"/>
      <c r="I27" s="42"/>
      <c r="J27" s="42"/>
      <c r="K27" s="42"/>
    </row>
    <row r="28" spans="1:11" x14ac:dyDescent="0.25">
      <c r="A28" s="26"/>
      <c r="C28" s="245"/>
      <c r="D28" s="245"/>
      <c r="E28" s="244"/>
      <c r="F28" s="244"/>
      <c r="G28" s="127"/>
      <c r="H28" s="42"/>
      <c r="I28" s="42"/>
      <c r="J28" s="42"/>
      <c r="K28" s="42"/>
    </row>
    <row r="29" spans="1:11" s="18" customFormat="1" x14ac:dyDescent="0.2">
      <c r="A29" s="34"/>
      <c r="B29" s="52"/>
      <c r="C29" s="559" t="s">
        <v>74</v>
      </c>
      <c r="D29" s="559"/>
      <c r="E29" s="250"/>
      <c r="F29" s="250"/>
      <c r="G29" s="250"/>
      <c r="H29" s="45"/>
      <c r="I29" s="45"/>
      <c r="J29" s="45"/>
      <c r="K29" s="45"/>
    </row>
    <row r="30" spans="1:11" s="39" customFormat="1" x14ac:dyDescent="0.2">
      <c r="A30" s="34"/>
      <c r="B30" s="52"/>
      <c r="C30" s="247"/>
      <c r="D30" s="376"/>
      <c r="E30" s="248"/>
      <c r="F30" s="248"/>
      <c r="G30" s="248"/>
      <c r="H30" s="45"/>
      <c r="I30" s="45"/>
      <c r="J30" s="45"/>
      <c r="K30" s="45"/>
    </row>
    <row r="31" spans="1:11" x14ac:dyDescent="0.25">
      <c r="A31" s="26"/>
      <c r="C31" s="226" t="s">
        <v>75</v>
      </c>
      <c r="D31" s="48" t="s">
        <v>73</v>
      </c>
      <c r="E31" s="251"/>
      <c r="F31" s="251"/>
      <c r="G31" s="366"/>
      <c r="H31" s="42"/>
      <c r="I31" s="42"/>
      <c r="J31" s="42"/>
      <c r="K31" s="42"/>
    </row>
    <row r="32" spans="1:11" x14ac:dyDescent="0.25">
      <c r="A32" s="26"/>
      <c r="C32" s="42"/>
      <c r="D32" s="213"/>
      <c r="E32" s="213"/>
      <c r="F32" s="207"/>
      <c r="G32" s="366"/>
      <c r="H32" s="42"/>
      <c r="I32" s="42"/>
      <c r="J32" s="42"/>
      <c r="K32" s="42"/>
    </row>
    <row r="33" spans="2:11" ht="12.6" customHeight="1" x14ac:dyDescent="0.25">
      <c r="C33" s="47" t="s">
        <v>76</v>
      </c>
      <c r="D33" s="149" t="s">
        <v>77</v>
      </c>
      <c r="E33" s="213"/>
      <c r="F33" s="207"/>
      <c r="G33" s="366"/>
      <c r="H33" s="42"/>
      <c r="I33" s="42"/>
      <c r="J33" s="42"/>
      <c r="K33" s="42"/>
    </row>
    <row r="34" spans="2:11" x14ac:dyDescent="0.25">
      <c r="B34" s="19"/>
      <c r="C34" s="47" t="s">
        <v>78</v>
      </c>
      <c r="D34" s="149" t="s">
        <v>77</v>
      </c>
      <c r="E34" s="213"/>
      <c r="F34" s="207"/>
      <c r="G34" s="366"/>
      <c r="H34" s="42"/>
      <c r="I34" s="42"/>
      <c r="J34" s="42"/>
      <c r="K34" s="42"/>
    </row>
    <row r="35" spans="2:11" x14ac:dyDescent="0.25">
      <c r="C35" s="47"/>
      <c r="D35" s="42"/>
      <c r="E35" s="42"/>
      <c r="F35" s="42"/>
      <c r="G35" s="42"/>
      <c r="H35" s="42"/>
      <c r="I35" s="42"/>
      <c r="J35" s="42"/>
      <c r="K35" s="42"/>
    </row>
    <row r="41" spans="2:11" ht="17.25" customHeight="1" x14ac:dyDescent="0.25">
      <c r="C41" s="19"/>
      <c r="D41" s="19"/>
      <c r="E41" s="19"/>
      <c r="F41" s="19"/>
      <c r="G41" s="19"/>
      <c r="H41" s="19"/>
      <c r="I41" s="19"/>
      <c r="J41" s="19"/>
      <c r="K41" s="19"/>
    </row>
  </sheetData>
  <dataConsolidate/>
  <mergeCells count="2">
    <mergeCell ref="C29:D29"/>
    <mergeCell ref="E17:K19"/>
  </mergeCells>
  <phoneticPr fontId="0" type="noConversion"/>
  <pageMargins left="0.70866141732283472" right="0.70866141732283472" top="0.74803149606299213" bottom="0.74803149606299213" header="0.31496062992125984" footer="0.31496062992125984"/>
  <pageSetup paperSize="9" scale="65"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43"/>
  <dimension ref="B1:P117"/>
  <sheetViews>
    <sheetView showGridLines="0" topLeftCell="A54" zoomScaleNormal="100" zoomScaleSheetLayoutView="100" workbookViewId="0">
      <selection activeCell="C61" sqref="C61"/>
    </sheetView>
  </sheetViews>
  <sheetFormatPr defaultColWidth="8.6640625" defaultRowHeight="10.199999999999999" x14ac:dyDescent="0.2"/>
  <cols>
    <col min="1" max="1" width="1.33203125" style="264" customWidth="1"/>
    <col min="2" max="2" width="2.6640625" style="265" customWidth="1"/>
    <col min="3" max="3" width="52.44140625" style="266" customWidth="1"/>
    <col min="4" max="4" width="17.88671875" style="266" customWidth="1"/>
    <col min="5" max="5" width="23" style="264" customWidth="1"/>
    <col min="6" max="6" width="9.88671875" style="264" customWidth="1"/>
    <col min="7" max="258" width="9.109375" style="264"/>
    <col min="259" max="259" width="52.44140625" style="264" customWidth="1"/>
    <col min="260" max="261" width="12.44140625" style="264" customWidth="1"/>
    <col min="262" max="262" width="17.44140625" style="264" customWidth="1"/>
    <col min="263" max="514" width="9.109375" style="264"/>
    <col min="515" max="515" width="52.44140625" style="264" customWidth="1"/>
    <col min="516" max="517" width="12.44140625" style="264" customWidth="1"/>
    <col min="518" max="518" width="17.44140625" style="264" customWidth="1"/>
    <col min="519" max="770" width="9.109375" style="264"/>
    <col min="771" max="771" width="52.44140625" style="264" customWidth="1"/>
    <col min="772" max="773" width="12.44140625" style="264" customWidth="1"/>
    <col min="774" max="774" width="17.44140625" style="264" customWidth="1"/>
    <col min="775" max="1026" width="9.109375" style="264"/>
    <col min="1027" max="1027" width="52.44140625" style="264" customWidth="1"/>
    <col min="1028" max="1029" width="12.44140625" style="264" customWidth="1"/>
    <col min="1030" max="1030" width="17.44140625" style="264" customWidth="1"/>
    <col min="1031" max="1282" width="9.109375" style="264"/>
    <col min="1283" max="1283" width="52.44140625" style="264" customWidth="1"/>
    <col min="1284" max="1285" width="12.44140625" style="264" customWidth="1"/>
    <col min="1286" max="1286" width="17.44140625" style="264" customWidth="1"/>
    <col min="1287" max="1538" width="9.109375" style="264"/>
    <col min="1539" max="1539" width="52.44140625" style="264" customWidth="1"/>
    <col min="1540" max="1541" width="12.44140625" style="264" customWidth="1"/>
    <col min="1542" max="1542" width="17.44140625" style="264" customWidth="1"/>
    <col min="1543" max="1794" width="9.109375" style="264"/>
    <col min="1795" max="1795" width="52.44140625" style="264" customWidth="1"/>
    <col min="1796" max="1797" width="12.44140625" style="264" customWidth="1"/>
    <col min="1798" max="1798" width="17.44140625" style="264" customWidth="1"/>
    <col min="1799" max="2050" width="9.109375" style="264"/>
    <col min="2051" max="2051" width="52.44140625" style="264" customWidth="1"/>
    <col min="2052" max="2053" width="12.44140625" style="264" customWidth="1"/>
    <col min="2054" max="2054" width="17.44140625" style="264" customWidth="1"/>
    <col min="2055" max="2306" width="9.109375" style="264"/>
    <col min="2307" max="2307" width="52.44140625" style="264" customWidth="1"/>
    <col min="2308" max="2309" width="12.44140625" style="264" customWidth="1"/>
    <col min="2310" max="2310" width="17.44140625" style="264" customWidth="1"/>
    <col min="2311" max="2562" width="9.109375" style="264"/>
    <col min="2563" max="2563" width="52.44140625" style="264" customWidth="1"/>
    <col min="2564" max="2565" width="12.44140625" style="264" customWidth="1"/>
    <col min="2566" max="2566" width="17.44140625" style="264" customWidth="1"/>
    <col min="2567" max="2818" width="9.109375" style="264"/>
    <col min="2819" max="2819" width="52.44140625" style="264" customWidth="1"/>
    <col min="2820" max="2821" width="12.44140625" style="264" customWidth="1"/>
    <col min="2822" max="2822" width="17.44140625" style="264" customWidth="1"/>
    <col min="2823" max="3074" width="9.109375" style="264"/>
    <col min="3075" max="3075" width="52.44140625" style="264" customWidth="1"/>
    <col min="3076" max="3077" width="12.44140625" style="264" customWidth="1"/>
    <col min="3078" max="3078" width="17.44140625" style="264" customWidth="1"/>
    <col min="3079" max="3330" width="9.109375" style="264"/>
    <col min="3331" max="3331" width="52.44140625" style="264" customWidth="1"/>
    <col min="3332" max="3333" width="12.44140625" style="264" customWidth="1"/>
    <col min="3334" max="3334" width="17.44140625" style="264" customWidth="1"/>
    <col min="3335" max="3586" width="9.109375" style="264"/>
    <col min="3587" max="3587" width="52.44140625" style="264" customWidth="1"/>
    <col min="3588" max="3589" width="12.44140625" style="264" customWidth="1"/>
    <col min="3590" max="3590" width="17.44140625" style="264" customWidth="1"/>
    <col min="3591" max="3842" width="9.109375" style="264"/>
    <col min="3843" max="3843" width="52.44140625" style="264" customWidth="1"/>
    <col min="3844" max="3845" width="12.44140625" style="264" customWidth="1"/>
    <col min="3846" max="3846" width="17.44140625" style="264" customWidth="1"/>
    <col min="3847" max="4098" width="9.109375" style="264"/>
    <col min="4099" max="4099" width="52.44140625" style="264" customWidth="1"/>
    <col min="4100" max="4101" width="12.44140625" style="264" customWidth="1"/>
    <col min="4102" max="4102" width="17.44140625" style="264" customWidth="1"/>
    <col min="4103" max="4354" width="9.109375" style="264"/>
    <col min="4355" max="4355" width="52.44140625" style="264" customWidth="1"/>
    <col min="4356" max="4357" width="12.44140625" style="264" customWidth="1"/>
    <col min="4358" max="4358" width="17.44140625" style="264" customWidth="1"/>
    <col min="4359" max="4610" width="9.109375" style="264"/>
    <col min="4611" max="4611" width="52.44140625" style="264" customWidth="1"/>
    <col min="4612" max="4613" width="12.44140625" style="264" customWidth="1"/>
    <col min="4614" max="4614" width="17.44140625" style="264" customWidth="1"/>
    <col min="4615" max="4866" width="9.109375" style="264"/>
    <col min="4867" max="4867" width="52.44140625" style="264" customWidth="1"/>
    <col min="4868" max="4869" width="12.44140625" style="264" customWidth="1"/>
    <col min="4870" max="4870" width="17.44140625" style="264" customWidth="1"/>
    <col min="4871" max="5122" width="9.109375" style="264"/>
    <col min="5123" max="5123" width="52.44140625" style="264" customWidth="1"/>
    <col min="5124" max="5125" width="12.44140625" style="264" customWidth="1"/>
    <col min="5126" max="5126" width="17.44140625" style="264" customWidth="1"/>
    <col min="5127" max="5378" width="9.109375" style="264"/>
    <col min="5379" max="5379" width="52.44140625" style="264" customWidth="1"/>
    <col min="5380" max="5381" width="12.44140625" style="264" customWidth="1"/>
    <col min="5382" max="5382" width="17.44140625" style="264" customWidth="1"/>
    <col min="5383" max="5634" width="9.109375" style="264"/>
    <col min="5635" max="5635" width="52.44140625" style="264" customWidth="1"/>
    <col min="5636" max="5637" width="12.44140625" style="264" customWidth="1"/>
    <col min="5638" max="5638" width="17.44140625" style="264" customWidth="1"/>
    <col min="5639" max="5890" width="9.109375" style="264"/>
    <col min="5891" max="5891" width="52.44140625" style="264" customWidth="1"/>
    <col min="5892" max="5893" width="12.44140625" style="264" customWidth="1"/>
    <col min="5894" max="5894" width="17.44140625" style="264" customWidth="1"/>
    <col min="5895" max="6146" width="9.109375" style="264"/>
    <col min="6147" max="6147" width="52.44140625" style="264" customWidth="1"/>
    <col min="6148" max="6149" width="12.44140625" style="264" customWidth="1"/>
    <col min="6150" max="6150" width="17.44140625" style="264" customWidth="1"/>
    <col min="6151" max="6402" width="9.109375" style="264"/>
    <col min="6403" max="6403" width="52.44140625" style="264" customWidth="1"/>
    <col min="6404" max="6405" width="12.44140625" style="264" customWidth="1"/>
    <col min="6406" max="6406" width="17.44140625" style="264" customWidth="1"/>
    <col min="6407" max="6658" width="9.109375" style="264"/>
    <col min="6659" max="6659" width="52.44140625" style="264" customWidth="1"/>
    <col min="6660" max="6661" width="12.44140625" style="264" customWidth="1"/>
    <col min="6662" max="6662" width="17.44140625" style="264" customWidth="1"/>
    <col min="6663" max="6914" width="9.109375" style="264"/>
    <col min="6915" max="6915" width="52.44140625" style="264" customWidth="1"/>
    <col min="6916" max="6917" width="12.44140625" style="264" customWidth="1"/>
    <col min="6918" max="6918" width="17.44140625" style="264" customWidth="1"/>
    <col min="6919" max="7170" width="9.109375" style="264"/>
    <col min="7171" max="7171" width="52.44140625" style="264" customWidth="1"/>
    <col min="7172" max="7173" width="12.44140625" style="264" customWidth="1"/>
    <col min="7174" max="7174" width="17.44140625" style="264" customWidth="1"/>
    <col min="7175" max="7426" width="9.109375" style="264"/>
    <col min="7427" max="7427" width="52.44140625" style="264" customWidth="1"/>
    <col min="7428" max="7429" width="12.44140625" style="264" customWidth="1"/>
    <col min="7430" max="7430" width="17.44140625" style="264" customWidth="1"/>
    <col min="7431" max="7682" width="9.109375" style="264"/>
    <col min="7683" max="7683" width="52.44140625" style="264" customWidth="1"/>
    <col min="7684" max="7685" width="12.44140625" style="264" customWidth="1"/>
    <col min="7686" max="7686" width="17.44140625" style="264" customWidth="1"/>
    <col min="7687" max="7938" width="9.109375" style="264"/>
    <col min="7939" max="7939" width="52.44140625" style="264" customWidth="1"/>
    <col min="7940" max="7941" width="12.44140625" style="264" customWidth="1"/>
    <col min="7942" max="7942" width="17.44140625" style="264" customWidth="1"/>
    <col min="7943" max="8194" width="9.109375" style="264"/>
    <col min="8195" max="8195" width="52.44140625" style="264" customWidth="1"/>
    <col min="8196" max="8197" width="12.44140625" style="264" customWidth="1"/>
    <col min="8198" max="8198" width="17.44140625" style="264" customWidth="1"/>
    <col min="8199" max="8450" width="9.109375" style="264"/>
    <col min="8451" max="8451" width="52.44140625" style="264" customWidth="1"/>
    <col min="8452" max="8453" width="12.44140625" style="264" customWidth="1"/>
    <col min="8454" max="8454" width="17.44140625" style="264" customWidth="1"/>
    <col min="8455" max="8706" width="9.109375" style="264"/>
    <col min="8707" max="8707" width="52.44140625" style="264" customWidth="1"/>
    <col min="8708" max="8709" width="12.44140625" style="264" customWidth="1"/>
    <col min="8710" max="8710" width="17.44140625" style="264" customWidth="1"/>
    <col min="8711" max="8962" width="9.109375" style="264"/>
    <col min="8963" max="8963" width="52.44140625" style="264" customWidth="1"/>
    <col min="8964" max="8965" width="12.44140625" style="264" customWidth="1"/>
    <col min="8966" max="8966" width="17.44140625" style="264" customWidth="1"/>
    <col min="8967" max="9218" width="9.109375" style="264"/>
    <col min="9219" max="9219" width="52.44140625" style="264" customWidth="1"/>
    <col min="9220" max="9221" width="12.44140625" style="264" customWidth="1"/>
    <col min="9222" max="9222" width="17.44140625" style="264" customWidth="1"/>
    <col min="9223" max="9474" width="9.109375" style="264"/>
    <col min="9475" max="9475" width="52.44140625" style="264" customWidth="1"/>
    <col min="9476" max="9477" width="12.44140625" style="264" customWidth="1"/>
    <col min="9478" max="9478" width="17.44140625" style="264" customWidth="1"/>
    <col min="9479" max="9730" width="9.109375" style="264"/>
    <col min="9731" max="9731" width="52.44140625" style="264" customWidth="1"/>
    <col min="9732" max="9733" width="12.44140625" style="264" customWidth="1"/>
    <col min="9734" max="9734" width="17.44140625" style="264" customWidth="1"/>
    <col min="9735" max="9986" width="9.109375" style="264"/>
    <col min="9987" max="9987" width="52.44140625" style="264" customWidth="1"/>
    <col min="9988" max="9989" width="12.44140625" style="264" customWidth="1"/>
    <col min="9990" max="9990" width="17.44140625" style="264" customWidth="1"/>
    <col min="9991" max="10242" width="9.109375" style="264"/>
    <col min="10243" max="10243" width="52.44140625" style="264" customWidth="1"/>
    <col min="10244" max="10245" width="12.44140625" style="264" customWidth="1"/>
    <col min="10246" max="10246" width="17.44140625" style="264" customWidth="1"/>
    <col min="10247" max="10498" width="9.109375" style="264"/>
    <col min="10499" max="10499" width="52.44140625" style="264" customWidth="1"/>
    <col min="10500" max="10501" width="12.44140625" style="264" customWidth="1"/>
    <col min="10502" max="10502" width="17.44140625" style="264" customWidth="1"/>
    <col min="10503" max="10754" width="9.109375" style="264"/>
    <col min="10755" max="10755" width="52.44140625" style="264" customWidth="1"/>
    <col min="10756" max="10757" width="12.44140625" style="264" customWidth="1"/>
    <col min="10758" max="10758" width="17.44140625" style="264" customWidth="1"/>
    <col min="10759" max="11010" width="9.109375" style="264"/>
    <col min="11011" max="11011" width="52.44140625" style="264" customWidth="1"/>
    <col min="11012" max="11013" width="12.44140625" style="264" customWidth="1"/>
    <col min="11014" max="11014" width="17.44140625" style="264" customWidth="1"/>
    <col min="11015" max="11266" width="9.109375" style="264"/>
    <col min="11267" max="11267" width="52.44140625" style="264" customWidth="1"/>
    <col min="11268" max="11269" width="12.44140625" style="264" customWidth="1"/>
    <col min="11270" max="11270" width="17.44140625" style="264" customWidth="1"/>
    <col min="11271" max="11522" width="9.109375" style="264"/>
    <col min="11523" max="11523" width="52.44140625" style="264" customWidth="1"/>
    <col min="11524" max="11525" width="12.44140625" style="264" customWidth="1"/>
    <col min="11526" max="11526" width="17.44140625" style="264" customWidth="1"/>
    <col min="11527" max="11778" width="9.109375" style="264"/>
    <col min="11779" max="11779" width="52.44140625" style="264" customWidth="1"/>
    <col min="11780" max="11781" width="12.44140625" style="264" customWidth="1"/>
    <col min="11782" max="11782" width="17.44140625" style="264" customWidth="1"/>
    <col min="11783" max="12034" width="9.109375" style="264"/>
    <col min="12035" max="12035" width="52.44140625" style="264" customWidth="1"/>
    <col min="12036" max="12037" width="12.44140625" style="264" customWidth="1"/>
    <col min="12038" max="12038" width="17.44140625" style="264" customWidth="1"/>
    <col min="12039" max="12290" width="9.109375" style="264"/>
    <col min="12291" max="12291" width="52.44140625" style="264" customWidth="1"/>
    <col min="12292" max="12293" width="12.44140625" style="264" customWidth="1"/>
    <col min="12294" max="12294" width="17.44140625" style="264" customWidth="1"/>
    <col min="12295" max="12546" width="9.109375" style="264"/>
    <col min="12547" max="12547" width="52.44140625" style="264" customWidth="1"/>
    <col min="12548" max="12549" width="12.44140625" style="264" customWidth="1"/>
    <col min="12550" max="12550" width="17.44140625" style="264" customWidth="1"/>
    <col min="12551" max="12802" width="9.109375" style="264"/>
    <col min="12803" max="12803" width="52.44140625" style="264" customWidth="1"/>
    <col min="12804" max="12805" width="12.44140625" style="264" customWidth="1"/>
    <col min="12806" max="12806" width="17.44140625" style="264" customWidth="1"/>
    <col min="12807" max="13058" width="9.109375" style="264"/>
    <col min="13059" max="13059" width="52.44140625" style="264" customWidth="1"/>
    <col min="13060" max="13061" width="12.44140625" style="264" customWidth="1"/>
    <col min="13062" max="13062" width="17.44140625" style="264" customWidth="1"/>
    <col min="13063" max="13314" width="9.109375" style="264"/>
    <col min="13315" max="13315" width="52.44140625" style="264" customWidth="1"/>
    <col min="13316" max="13317" width="12.44140625" style="264" customWidth="1"/>
    <col min="13318" max="13318" width="17.44140625" style="264" customWidth="1"/>
    <col min="13319" max="13570" width="9.109375" style="264"/>
    <col min="13571" max="13571" width="52.44140625" style="264" customWidth="1"/>
    <col min="13572" max="13573" width="12.44140625" style="264" customWidth="1"/>
    <col min="13574" max="13574" width="17.44140625" style="264" customWidth="1"/>
    <col min="13575" max="13826" width="9.109375" style="264"/>
    <col min="13827" max="13827" width="52.44140625" style="264" customWidth="1"/>
    <col min="13828" max="13829" width="12.44140625" style="264" customWidth="1"/>
    <col min="13830" max="13830" width="17.44140625" style="264" customWidth="1"/>
    <col min="13831" max="14082" width="9.109375" style="264"/>
    <col min="14083" max="14083" width="52.44140625" style="264" customWidth="1"/>
    <col min="14084" max="14085" width="12.44140625" style="264" customWidth="1"/>
    <col min="14086" max="14086" width="17.44140625" style="264" customWidth="1"/>
    <col min="14087" max="14338" width="9.109375" style="264"/>
    <col min="14339" max="14339" width="52.44140625" style="264" customWidth="1"/>
    <col min="14340" max="14341" width="12.44140625" style="264" customWidth="1"/>
    <col min="14342" max="14342" width="17.44140625" style="264" customWidth="1"/>
    <col min="14343" max="14594" width="9.109375" style="264"/>
    <col min="14595" max="14595" width="52.44140625" style="264" customWidth="1"/>
    <col min="14596" max="14597" width="12.44140625" style="264" customWidth="1"/>
    <col min="14598" max="14598" width="17.44140625" style="264" customWidth="1"/>
    <col min="14599" max="14850" width="9.109375" style="264"/>
    <col min="14851" max="14851" width="52.44140625" style="264" customWidth="1"/>
    <col min="14852" max="14853" width="12.44140625" style="264" customWidth="1"/>
    <col min="14854" max="14854" width="17.44140625" style="264" customWidth="1"/>
    <col min="14855" max="15106" width="9.109375" style="264"/>
    <col min="15107" max="15107" width="52.44140625" style="264" customWidth="1"/>
    <col min="15108" max="15109" width="12.44140625" style="264" customWidth="1"/>
    <col min="15110" max="15110" width="17.44140625" style="264" customWidth="1"/>
    <col min="15111" max="15362" width="9.109375" style="264"/>
    <col min="15363" max="15363" width="52.44140625" style="264" customWidth="1"/>
    <col min="15364" max="15365" width="12.44140625" style="264" customWidth="1"/>
    <col min="15366" max="15366" width="17.44140625" style="264" customWidth="1"/>
    <col min="15367" max="15618" width="9.109375" style="264"/>
    <col min="15619" max="15619" width="52.44140625" style="264" customWidth="1"/>
    <col min="15620" max="15621" width="12.44140625" style="264" customWidth="1"/>
    <col min="15622" max="15622" width="17.44140625" style="264" customWidth="1"/>
    <col min="15623" max="15874" width="9.109375" style="264"/>
    <col min="15875" max="15875" width="52.44140625" style="264" customWidth="1"/>
    <col min="15876" max="15877" width="12.44140625" style="264" customWidth="1"/>
    <col min="15878" max="15878" width="17.44140625" style="264" customWidth="1"/>
    <col min="15879" max="16130" width="9.109375" style="264"/>
    <col min="16131" max="16131" width="52.44140625" style="264" customWidth="1"/>
    <col min="16132" max="16133" width="12.44140625" style="264" customWidth="1"/>
    <col min="16134" max="16134" width="17.44140625" style="264" customWidth="1"/>
    <col min="16135" max="16382" width="9.109375" style="264"/>
    <col min="16383" max="16384" width="9.109375" style="264" customWidth="1"/>
  </cols>
  <sheetData>
    <row r="1" spans="2:6" s="260" customFormat="1" x14ac:dyDescent="0.2">
      <c r="B1" s="261"/>
      <c r="C1" s="262"/>
      <c r="D1" s="263"/>
    </row>
    <row r="3" spans="2:6" s="58" customFormat="1" ht="17.399999999999999" x14ac:dyDescent="0.3">
      <c r="B3" s="52"/>
      <c r="C3" s="607" t="s">
        <v>503</v>
      </c>
      <c r="D3" s="608"/>
      <c r="E3" s="608"/>
      <c r="F3" s="608"/>
    </row>
    <row r="4" spans="2:6" s="45" customFormat="1" x14ac:dyDescent="0.2">
      <c r="B4" s="52"/>
    </row>
    <row r="5" spans="2:6" ht="14.85" customHeight="1" x14ac:dyDescent="0.25">
      <c r="C5" s="44" t="s">
        <v>565</v>
      </c>
      <c r="D5" s="483"/>
      <c r="F5" s="481"/>
    </row>
    <row r="6" spans="2:6" ht="23.25" customHeight="1" x14ac:dyDescent="0.2">
      <c r="C6" s="611" t="s">
        <v>566</v>
      </c>
      <c r="D6" s="611"/>
      <c r="F6" s="481"/>
    </row>
    <row r="7" spans="2:6" ht="4.5" customHeight="1" x14ac:dyDescent="0.2">
      <c r="B7" s="486"/>
      <c r="C7" s="486"/>
      <c r="D7" s="486"/>
      <c r="F7" s="481"/>
    </row>
    <row r="8" spans="2:6" ht="12" customHeight="1" x14ac:dyDescent="0.2">
      <c r="B8" s="493" t="s">
        <v>567</v>
      </c>
      <c r="C8" s="487" t="s">
        <v>700</v>
      </c>
      <c r="D8" s="489" t="s">
        <v>568</v>
      </c>
      <c r="F8" s="481"/>
    </row>
    <row r="9" spans="2:6" ht="12" customHeight="1" x14ac:dyDescent="0.2">
      <c r="B9" s="493"/>
      <c r="C9" s="487"/>
      <c r="D9" s="485"/>
      <c r="F9" s="481"/>
    </row>
    <row r="10" spans="2:6" ht="23.25" customHeight="1" x14ac:dyDescent="0.2">
      <c r="B10" s="493" t="s">
        <v>569</v>
      </c>
      <c r="C10" s="615" t="s">
        <v>570</v>
      </c>
      <c r="D10" s="615"/>
      <c r="F10" s="481"/>
    </row>
    <row r="11" spans="2:6" ht="12" customHeight="1" x14ac:dyDescent="0.2">
      <c r="B11" s="493"/>
      <c r="C11" s="491" t="s">
        <v>699</v>
      </c>
      <c r="D11" s="489" t="s">
        <v>571</v>
      </c>
      <c r="F11" s="481"/>
    </row>
    <row r="12" spans="2:6" ht="12" customHeight="1" x14ac:dyDescent="0.2">
      <c r="B12" s="493"/>
      <c r="C12" s="488" t="s">
        <v>572</v>
      </c>
      <c r="D12" s="489" t="s">
        <v>571</v>
      </c>
      <c r="F12" s="481"/>
    </row>
    <row r="13" spans="2:6" ht="12" customHeight="1" x14ac:dyDescent="0.2">
      <c r="B13" s="493"/>
      <c r="C13" s="484"/>
      <c r="D13" s="485"/>
      <c r="F13" s="481"/>
    </row>
    <row r="14" spans="2:6" ht="34.5" customHeight="1" x14ac:dyDescent="0.2">
      <c r="B14" s="493" t="s">
        <v>573</v>
      </c>
      <c r="C14" s="612" t="s">
        <v>574</v>
      </c>
      <c r="D14" s="612"/>
      <c r="F14" s="481"/>
    </row>
    <row r="15" spans="2:6" ht="25.5" customHeight="1" x14ac:dyDescent="0.2">
      <c r="B15" s="493"/>
      <c r="C15" s="613" t="s">
        <v>575</v>
      </c>
      <c r="D15" s="613"/>
      <c r="F15" s="481"/>
    </row>
    <row r="16" spans="2:6" ht="12" customHeight="1" x14ac:dyDescent="0.2">
      <c r="B16" s="493"/>
      <c r="C16" s="543"/>
      <c r="D16" s="543"/>
      <c r="F16" s="481"/>
    </row>
    <row r="17" spans="2:6" ht="12" customHeight="1" x14ac:dyDescent="0.2">
      <c r="B17" s="493"/>
      <c r="C17" s="544" t="s">
        <v>699</v>
      </c>
      <c r="D17" s="545" t="s">
        <v>576</v>
      </c>
      <c r="E17" s="508"/>
      <c r="F17" s="481"/>
    </row>
    <row r="18" spans="2:6" ht="12" customHeight="1" x14ac:dyDescent="0.2">
      <c r="B18" s="493"/>
      <c r="C18" s="544" t="s">
        <v>572</v>
      </c>
      <c r="D18" s="545" t="s">
        <v>577</v>
      </c>
      <c r="F18" s="481"/>
    </row>
    <row r="19" spans="2:6" ht="12" customHeight="1" x14ac:dyDescent="0.2">
      <c r="B19" s="493"/>
      <c r="C19" s="546" t="s">
        <v>578</v>
      </c>
      <c r="D19" s="545" t="s">
        <v>579</v>
      </c>
      <c r="F19" s="481"/>
    </row>
    <row r="20" spans="2:6" ht="12" customHeight="1" x14ac:dyDescent="0.2">
      <c r="B20" s="493"/>
      <c r="C20" s="546" t="s">
        <v>580</v>
      </c>
      <c r="D20" s="545" t="s">
        <v>581</v>
      </c>
      <c r="F20" s="481"/>
    </row>
    <row r="21" spans="2:6" ht="12" customHeight="1" x14ac:dyDescent="0.2">
      <c r="B21" s="493"/>
      <c r="C21" s="558" t="s">
        <v>714</v>
      </c>
      <c r="D21" s="545" t="s">
        <v>582</v>
      </c>
      <c r="F21" s="481"/>
    </row>
    <row r="22" spans="2:6" ht="12" customHeight="1" x14ac:dyDescent="0.2">
      <c r="B22" s="493"/>
      <c r="C22" s="546" t="s">
        <v>583</v>
      </c>
      <c r="D22" s="545" t="s">
        <v>584</v>
      </c>
      <c r="F22" s="481"/>
    </row>
    <row r="23" spans="2:6" ht="12" customHeight="1" x14ac:dyDescent="0.2">
      <c r="B23" s="493"/>
      <c r="C23" s="546" t="s">
        <v>585</v>
      </c>
      <c r="D23" s="545" t="s">
        <v>568</v>
      </c>
      <c r="F23" s="481"/>
    </row>
    <row r="24" spans="2:6" ht="12" customHeight="1" x14ac:dyDescent="0.2">
      <c r="B24" s="493"/>
      <c r="C24" s="546" t="s">
        <v>586</v>
      </c>
      <c r="D24" s="545" t="s">
        <v>568</v>
      </c>
      <c r="F24" s="481"/>
    </row>
    <row r="25" spans="2:6" ht="12" customHeight="1" x14ac:dyDescent="0.2">
      <c r="B25" s="493"/>
      <c r="C25" s="547" t="s">
        <v>587</v>
      </c>
      <c r="D25" s="548" t="s">
        <v>588</v>
      </c>
      <c r="F25" s="481"/>
    </row>
    <row r="26" spans="2:6" ht="12" customHeight="1" x14ac:dyDescent="0.2">
      <c r="B26" s="493"/>
      <c r="C26" s="546" t="s">
        <v>589</v>
      </c>
      <c r="D26" s="545" t="s">
        <v>568</v>
      </c>
      <c r="F26" s="481"/>
    </row>
    <row r="27" spans="2:6" ht="12" customHeight="1" x14ac:dyDescent="0.2">
      <c r="B27" s="493"/>
      <c r="C27" s="549" t="s">
        <v>590</v>
      </c>
      <c r="D27" s="545" t="s">
        <v>591</v>
      </c>
      <c r="F27" s="481"/>
    </row>
    <row r="28" spans="2:6" ht="12" customHeight="1" x14ac:dyDescent="0.2">
      <c r="B28" s="493"/>
      <c r="C28" s="546" t="s">
        <v>592</v>
      </c>
      <c r="D28" s="545" t="s">
        <v>576</v>
      </c>
      <c r="F28" s="481"/>
    </row>
    <row r="29" spans="2:6" ht="12" customHeight="1" x14ac:dyDescent="0.2">
      <c r="B29" s="493"/>
      <c r="C29" s="546" t="s">
        <v>593</v>
      </c>
      <c r="D29" s="545" t="s">
        <v>576</v>
      </c>
      <c r="F29" s="481"/>
    </row>
    <row r="30" spans="2:6" ht="12" customHeight="1" x14ac:dyDescent="0.2">
      <c r="B30" s="493"/>
      <c r="C30" s="550"/>
      <c r="D30" s="551"/>
      <c r="F30" s="481"/>
    </row>
    <row r="31" spans="2:6" ht="26.25" customHeight="1" x14ac:dyDescent="0.2">
      <c r="B31" s="493" t="s">
        <v>594</v>
      </c>
      <c r="C31" s="614" t="s">
        <v>595</v>
      </c>
      <c r="D31" s="614"/>
      <c r="F31" s="481"/>
    </row>
    <row r="32" spans="2:6" ht="12" customHeight="1" x14ac:dyDescent="0.2">
      <c r="B32" s="493"/>
      <c r="C32" s="544" t="s">
        <v>699</v>
      </c>
      <c r="D32" s="545" t="s">
        <v>576</v>
      </c>
      <c r="E32" s="508"/>
      <c r="F32" s="481"/>
    </row>
    <row r="33" spans="2:6" ht="12" customHeight="1" x14ac:dyDescent="0.2">
      <c r="B33" s="493"/>
      <c r="C33" s="544" t="s">
        <v>572</v>
      </c>
      <c r="D33" s="545" t="s">
        <v>577</v>
      </c>
      <c r="F33" s="481"/>
    </row>
    <row r="34" spans="2:6" ht="12" customHeight="1" x14ac:dyDescent="0.2">
      <c r="B34" s="493"/>
      <c r="C34" s="546" t="s">
        <v>596</v>
      </c>
      <c r="D34" s="545" t="s">
        <v>579</v>
      </c>
      <c r="F34" s="481"/>
    </row>
    <row r="35" spans="2:6" ht="12" customHeight="1" x14ac:dyDescent="0.2">
      <c r="B35" s="493"/>
      <c r="C35" s="546" t="s">
        <v>580</v>
      </c>
      <c r="D35" s="545" t="s">
        <v>581</v>
      </c>
      <c r="F35" s="481"/>
    </row>
    <row r="36" spans="2:6" ht="12" customHeight="1" x14ac:dyDescent="0.2">
      <c r="B36" s="493"/>
      <c r="C36" s="546" t="s">
        <v>597</v>
      </c>
      <c r="D36" s="545" t="s">
        <v>568</v>
      </c>
      <c r="F36" s="481"/>
    </row>
    <row r="37" spans="2:6" ht="12" customHeight="1" x14ac:dyDescent="0.2">
      <c r="B37" s="493"/>
      <c r="C37" s="546" t="s">
        <v>598</v>
      </c>
      <c r="D37" s="545" t="s">
        <v>599</v>
      </c>
      <c r="F37" s="481"/>
    </row>
    <row r="38" spans="2:6" ht="12" customHeight="1" x14ac:dyDescent="0.2">
      <c r="B38" s="493"/>
      <c r="C38" s="546" t="s">
        <v>600</v>
      </c>
      <c r="D38" s="545" t="s">
        <v>601</v>
      </c>
      <c r="F38" s="481"/>
    </row>
    <row r="39" spans="2:6" ht="12" customHeight="1" x14ac:dyDescent="0.2">
      <c r="B39" s="493"/>
      <c r="C39" s="546" t="s">
        <v>602</v>
      </c>
      <c r="D39" s="545" t="s">
        <v>568</v>
      </c>
      <c r="F39" s="481"/>
    </row>
    <row r="40" spans="2:6" ht="12" customHeight="1" x14ac:dyDescent="0.2">
      <c r="B40" s="493"/>
      <c r="C40" s="549" t="s">
        <v>590</v>
      </c>
      <c r="D40" s="545" t="s">
        <v>591</v>
      </c>
      <c r="F40" s="481"/>
    </row>
    <row r="41" spans="2:6" ht="12" customHeight="1" x14ac:dyDescent="0.2">
      <c r="B41" s="493"/>
      <c r="C41" s="546" t="s">
        <v>592</v>
      </c>
      <c r="D41" s="545" t="s">
        <v>576</v>
      </c>
      <c r="F41" s="481"/>
    </row>
    <row r="42" spans="2:6" ht="12" customHeight="1" x14ac:dyDescent="0.2">
      <c r="B42" s="493"/>
      <c r="C42" s="546" t="s">
        <v>593</v>
      </c>
      <c r="D42" s="545" t="s">
        <v>576</v>
      </c>
      <c r="F42" s="481"/>
    </row>
    <row r="43" spans="2:6" ht="12" customHeight="1" x14ac:dyDescent="0.2">
      <c r="B43" s="493"/>
      <c r="C43" s="550"/>
      <c r="D43" s="551"/>
      <c r="F43" s="481"/>
    </row>
    <row r="44" spans="2:6" ht="12" customHeight="1" x14ac:dyDescent="0.2">
      <c r="B44" s="493" t="s">
        <v>603</v>
      </c>
      <c r="C44" s="552" t="s">
        <v>604</v>
      </c>
      <c r="D44" s="551"/>
      <c r="F44" s="481"/>
    </row>
    <row r="45" spans="2:6" ht="12" customHeight="1" x14ac:dyDescent="0.2">
      <c r="B45" s="493"/>
      <c r="C45" s="544" t="s">
        <v>701</v>
      </c>
      <c r="D45" s="545"/>
      <c r="E45" s="508"/>
      <c r="F45" s="481"/>
    </row>
    <row r="46" spans="2:6" ht="12" customHeight="1" x14ac:dyDescent="0.2">
      <c r="B46" s="493"/>
      <c r="C46" s="544" t="s">
        <v>572</v>
      </c>
      <c r="D46" s="545" t="s">
        <v>605</v>
      </c>
      <c r="F46" s="481"/>
    </row>
    <row r="47" spans="2:6" ht="12" customHeight="1" x14ac:dyDescent="0.2">
      <c r="B47" s="493"/>
      <c r="C47" s="546" t="s">
        <v>606</v>
      </c>
      <c r="D47" s="545" t="s">
        <v>579</v>
      </c>
      <c r="F47" s="481"/>
    </row>
    <row r="48" spans="2:6" ht="12" customHeight="1" x14ac:dyDescent="0.2">
      <c r="B48" s="493"/>
      <c r="C48" s="546" t="s">
        <v>607</v>
      </c>
      <c r="D48" s="545" t="s">
        <v>579</v>
      </c>
      <c r="F48" s="481"/>
    </row>
    <row r="49" spans="2:6" ht="12" customHeight="1" x14ac:dyDescent="0.2">
      <c r="B49" s="493"/>
      <c r="C49" s="549" t="s">
        <v>587</v>
      </c>
      <c r="D49" s="545" t="s">
        <v>568</v>
      </c>
      <c r="F49" s="481"/>
    </row>
    <row r="50" spans="2:6" ht="12" customHeight="1" x14ac:dyDescent="0.2">
      <c r="B50" s="493"/>
      <c r="C50" s="546" t="s">
        <v>589</v>
      </c>
      <c r="D50" s="545" t="s">
        <v>568</v>
      </c>
      <c r="F50" s="481"/>
    </row>
    <row r="51" spans="2:6" ht="12" customHeight="1" x14ac:dyDescent="0.2">
      <c r="B51" s="493"/>
      <c r="C51" s="549" t="s">
        <v>590</v>
      </c>
      <c r="D51" s="553" t="s">
        <v>608</v>
      </c>
      <c r="F51" s="481"/>
    </row>
    <row r="52" spans="2:6" ht="12" customHeight="1" x14ac:dyDescent="0.2">
      <c r="B52" s="493"/>
      <c r="C52" s="546" t="s">
        <v>592</v>
      </c>
      <c r="D52" s="545" t="s">
        <v>571</v>
      </c>
      <c r="F52" s="481"/>
    </row>
    <row r="53" spans="2:6" ht="12" customHeight="1" x14ac:dyDescent="0.2">
      <c r="B53" s="493"/>
      <c r="C53" s="546" t="s">
        <v>593</v>
      </c>
      <c r="D53" s="545" t="s">
        <v>571</v>
      </c>
      <c r="F53" s="481"/>
    </row>
    <row r="54" spans="2:6" ht="12" customHeight="1" x14ac:dyDescent="0.2">
      <c r="B54" s="493"/>
      <c r="C54" s="550"/>
      <c r="D54" s="551"/>
      <c r="F54" s="481"/>
    </row>
    <row r="55" spans="2:6" ht="26.25" customHeight="1" x14ac:dyDescent="0.2">
      <c r="B55" s="493" t="s">
        <v>609</v>
      </c>
      <c r="C55" s="606" t="s">
        <v>610</v>
      </c>
      <c r="D55" s="606"/>
      <c r="F55" s="481"/>
    </row>
    <row r="56" spans="2:6" ht="38.25" customHeight="1" x14ac:dyDescent="0.2">
      <c r="B56" s="493"/>
      <c r="C56" s="609" t="s">
        <v>611</v>
      </c>
      <c r="D56" s="609"/>
      <c r="F56" s="481"/>
    </row>
    <row r="57" spans="2:6" ht="12" customHeight="1" x14ac:dyDescent="0.2">
      <c r="B57" s="493"/>
      <c r="C57" s="544" t="s">
        <v>699</v>
      </c>
      <c r="D57" s="545" t="s">
        <v>571</v>
      </c>
      <c r="E57" s="508"/>
      <c r="F57" s="481"/>
    </row>
    <row r="58" spans="2:6" ht="12" customHeight="1" x14ac:dyDescent="0.2">
      <c r="B58" s="493"/>
      <c r="C58" s="544" t="s">
        <v>697</v>
      </c>
      <c r="D58" s="545" t="s">
        <v>612</v>
      </c>
      <c r="F58" s="481"/>
    </row>
    <row r="59" spans="2:6" ht="12" customHeight="1" x14ac:dyDescent="0.2">
      <c r="B59" s="493"/>
      <c r="C59" s="546" t="s">
        <v>590</v>
      </c>
      <c r="D59" s="545" t="s">
        <v>612</v>
      </c>
      <c r="F59" s="481"/>
    </row>
    <row r="60" spans="2:6" ht="12" customHeight="1" x14ac:dyDescent="0.2">
      <c r="B60" s="493"/>
      <c r="C60" s="546" t="s">
        <v>613</v>
      </c>
      <c r="D60" s="545" t="s">
        <v>571</v>
      </c>
      <c r="F60" s="481"/>
    </row>
    <row r="61" spans="2:6" ht="12" customHeight="1" x14ac:dyDescent="0.2">
      <c r="B61" s="493"/>
      <c r="C61" s="546" t="s">
        <v>614</v>
      </c>
      <c r="D61" s="545" t="s">
        <v>571</v>
      </c>
      <c r="F61" s="481"/>
    </row>
    <row r="62" spans="2:6" ht="12" customHeight="1" x14ac:dyDescent="0.2">
      <c r="B62" s="493"/>
      <c r="C62" s="554"/>
      <c r="D62" s="555"/>
      <c r="F62" s="481"/>
    </row>
    <row r="63" spans="2:6" ht="33.75" customHeight="1" x14ac:dyDescent="0.2">
      <c r="B63" s="493" t="s">
        <v>615</v>
      </c>
      <c r="C63" s="610" t="s">
        <v>616</v>
      </c>
      <c r="D63" s="610"/>
      <c r="F63" s="481"/>
    </row>
    <row r="64" spans="2:6" ht="12" customHeight="1" x14ac:dyDescent="0.2">
      <c r="B64" s="493"/>
      <c r="C64" s="609" t="s">
        <v>617</v>
      </c>
      <c r="D64" s="609"/>
      <c r="F64" s="481"/>
    </row>
    <row r="65" spans="2:6" ht="12" customHeight="1" x14ac:dyDescent="0.2">
      <c r="B65" s="493"/>
      <c r="C65" s="544" t="s">
        <v>702</v>
      </c>
      <c r="D65" s="545" t="s">
        <v>571</v>
      </c>
      <c r="E65" s="508"/>
      <c r="F65" s="481"/>
    </row>
    <row r="66" spans="2:6" ht="12" customHeight="1" x14ac:dyDescent="0.2">
      <c r="B66" s="493"/>
      <c r="C66" s="546" t="s">
        <v>618</v>
      </c>
      <c r="D66" s="545" t="s">
        <v>576</v>
      </c>
      <c r="F66" s="481"/>
    </row>
    <row r="67" spans="2:6" ht="12" customHeight="1" x14ac:dyDescent="0.2">
      <c r="B67" s="493"/>
      <c r="C67" s="546" t="s">
        <v>592</v>
      </c>
      <c r="D67" s="545" t="s">
        <v>576</v>
      </c>
      <c r="F67" s="481"/>
    </row>
    <row r="68" spans="2:6" ht="12" customHeight="1" x14ac:dyDescent="0.2">
      <c r="B68" s="493"/>
      <c r="C68" s="546" t="s">
        <v>590</v>
      </c>
      <c r="D68" s="545" t="s">
        <v>612</v>
      </c>
      <c r="F68" s="481"/>
    </row>
    <row r="69" spans="2:6" ht="12" customHeight="1" x14ac:dyDescent="0.2">
      <c r="B69" s="493"/>
      <c r="C69" s="546" t="s">
        <v>593</v>
      </c>
      <c r="D69" s="545" t="s">
        <v>576</v>
      </c>
      <c r="F69" s="481"/>
    </row>
    <row r="70" spans="2:6" ht="12" customHeight="1" x14ac:dyDescent="0.2">
      <c r="B70" s="493"/>
      <c r="C70" s="550"/>
      <c r="D70" s="551"/>
      <c r="F70" s="481"/>
    </row>
    <row r="71" spans="2:6" ht="36.75" customHeight="1" x14ac:dyDescent="0.2">
      <c r="B71" s="493" t="s">
        <v>619</v>
      </c>
      <c r="C71" s="606" t="s">
        <v>620</v>
      </c>
      <c r="D71" s="606"/>
      <c r="F71" s="481"/>
    </row>
    <row r="72" spans="2:6" ht="12" customHeight="1" x14ac:dyDescent="0.2">
      <c r="B72" s="493"/>
      <c r="C72" s="544" t="s">
        <v>699</v>
      </c>
      <c r="D72" s="545"/>
      <c r="E72" s="508"/>
      <c r="F72" s="481"/>
    </row>
    <row r="73" spans="2:6" ht="12" customHeight="1" x14ac:dyDescent="0.2">
      <c r="B73" s="493"/>
      <c r="C73" s="546" t="s">
        <v>621</v>
      </c>
      <c r="D73" s="545" t="s">
        <v>577</v>
      </c>
      <c r="F73" s="481"/>
    </row>
    <row r="74" spans="2:6" ht="12" customHeight="1" x14ac:dyDescent="0.2">
      <c r="B74" s="493"/>
      <c r="C74" s="546" t="s">
        <v>622</v>
      </c>
      <c r="D74" s="545" t="s">
        <v>623</v>
      </c>
      <c r="F74" s="481"/>
    </row>
    <row r="75" spans="2:6" ht="12" customHeight="1" x14ac:dyDescent="0.2">
      <c r="B75" s="493"/>
      <c r="C75" s="558" t="s">
        <v>714</v>
      </c>
      <c r="D75" s="545" t="s">
        <v>624</v>
      </c>
      <c r="F75" s="481"/>
    </row>
    <row r="76" spans="2:6" ht="12" customHeight="1" x14ac:dyDescent="0.2">
      <c r="B76" s="493"/>
      <c r="C76" s="546" t="s">
        <v>698</v>
      </c>
      <c r="D76" s="545" t="s">
        <v>625</v>
      </c>
      <c r="F76" s="481"/>
    </row>
    <row r="77" spans="2:6" ht="12" customHeight="1" x14ac:dyDescent="0.2">
      <c r="B77" s="493"/>
      <c r="C77" s="546" t="s">
        <v>626</v>
      </c>
      <c r="D77" s="489" t="s">
        <v>568</v>
      </c>
      <c r="F77" s="481"/>
    </row>
    <row r="78" spans="2:6" ht="12" customHeight="1" x14ac:dyDescent="0.2">
      <c r="B78" s="493"/>
      <c r="C78" s="546" t="s">
        <v>627</v>
      </c>
      <c r="D78" s="489" t="s">
        <v>568</v>
      </c>
      <c r="F78" s="481"/>
    </row>
    <row r="79" spans="2:6" ht="12" customHeight="1" x14ac:dyDescent="0.2">
      <c r="B79" s="493"/>
      <c r="C79" s="546" t="s">
        <v>628</v>
      </c>
      <c r="D79" s="489" t="s">
        <v>568</v>
      </c>
      <c r="F79" s="481"/>
    </row>
    <row r="80" spans="2:6" ht="12" customHeight="1" x14ac:dyDescent="0.2">
      <c r="B80" s="493"/>
      <c r="C80" s="546" t="s">
        <v>629</v>
      </c>
      <c r="D80" s="489" t="s">
        <v>568</v>
      </c>
      <c r="F80" s="481"/>
    </row>
    <row r="81" spans="2:11" ht="12" customHeight="1" x14ac:dyDescent="0.2">
      <c r="B81" s="493"/>
      <c r="C81" s="546" t="s">
        <v>590</v>
      </c>
      <c r="D81" s="489" t="s">
        <v>568</v>
      </c>
      <c r="F81" s="481"/>
    </row>
    <row r="82" spans="2:11" ht="12" customHeight="1" x14ac:dyDescent="0.2">
      <c r="B82" s="493"/>
      <c r="C82" s="546" t="s">
        <v>592</v>
      </c>
      <c r="D82" s="545" t="s">
        <v>576</v>
      </c>
      <c r="F82" s="481"/>
    </row>
    <row r="83" spans="2:11" ht="12" customHeight="1" x14ac:dyDescent="0.2">
      <c r="B83" s="493"/>
      <c r="C83" s="546" t="s">
        <v>593</v>
      </c>
      <c r="D83" s="545" t="s">
        <v>576</v>
      </c>
      <c r="F83" s="481"/>
    </row>
    <row r="84" spans="2:11" ht="12" customHeight="1" x14ac:dyDescent="0.2">
      <c r="B84" s="493"/>
      <c r="C84" s="550"/>
      <c r="D84" s="551"/>
      <c r="F84" s="481"/>
    </row>
    <row r="85" spans="2:11" ht="12" customHeight="1" x14ac:dyDescent="0.2">
      <c r="B85" s="493" t="s">
        <v>630</v>
      </c>
      <c r="C85" s="552" t="s">
        <v>631</v>
      </c>
      <c r="D85" s="551"/>
      <c r="F85" s="481"/>
    </row>
    <row r="86" spans="2:11" ht="12" customHeight="1" x14ac:dyDescent="0.2">
      <c r="B86" s="493"/>
      <c r="C86" s="544" t="s">
        <v>632</v>
      </c>
      <c r="D86" s="545" t="s">
        <v>576</v>
      </c>
      <c r="E86" s="508"/>
      <c r="F86" s="481"/>
    </row>
    <row r="87" spans="2:11" ht="12" customHeight="1" x14ac:dyDescent="0.2">
      <c r="B87" s="493"/>
      <c r="C87" s="546" t="s">
        <v>606</v>
      </c>
      <c r="D87" s="545" t="s">
        <v>579</v>
      </c>
      <c r="F87" s="481"/>
    </row>
    <row r="88" spans="2:11" ht="12" customHeight="1" x14ac:dyDescent="0.2">
      <c r="B88" s="493"/>
      <c r="C88" s="490" t="s">
        <v>607</v>
      </c>
      <c r="D88" s="489" t="s">
        <v>579</v>
      </c>
      <c r="F88" s="481"/>
    </row>
    <row r="89" spans="2:11" ht="12" customHeight="1" x14ac:dyDescent="0.2">
      <c r="B89" s="486"/>
      <c r="C89" s="558" t="s">
        <v>714</v>
      </c>
      <c r="D89" s="489" t="s">
        <v>582</v>
      </c>
      <c r="F89" s="481"/>
    </row>
    <row r="90" spans="2:11" ht="12" customHeight="1" x14ac:dyDescent="0.2">
      <c r="B90" s="486"/>
      <c r="C90" s="490" t="s">
        <v>585</v>
      </c>
      <c r="D90" s="489" t="s">
        <v>568</v>
      </c>
      <c r="F90" s="481"/>
    </row>
    <row r="91" spans="2:11" ht="12" customHeight="1" x14ac:dyDescent="0.2">
      <c r="B91" s="486"/>
      <c r="C91" s="490" t="s">
        <v>586</v>
      </c>
      <c r="D91" s="489" t="s">
        <v>568</v>
      </c>
      <c r="F91" s="481"/>
    </row>
    <row r="92" spans="2:11" ht="12" customHeight="1" x14ac:dyDescent="0.2">
      <c r="B92" s="486"/>
      <c r="C92" s="491" t="s">
        <v>697</v>
      </c>
      <c r="D92" s="492" t="s">
        <v>588</v>
      </c>
      <c r="F92" s="481"/>
    </row>
    <row r="93" spans="2:11" ht="12" customHeight="1" x14ac:dyDescent="0.2">
      <c r="B93" s="486"/>
      <c r="C93" s="490" t="s">
        <v>633</v>
      </c>
      <c r="D93" s="489" t="s">
        <v>634</v>
      </c>
      <c r="F93" s="481"/>
    </row>
    <row r="94" spans="2:11" ht="12" customHeight="1" x14ac:dyDescent="0.2">
      <c r="B94" s="482"/>
      <c r="C94" s="482"/>
      <c r="D94" s="482"/>
      <c r="F94" s="481"/>
    </row>
    <row r="95" spans="2:11" ht="12" customHeight="1" x14ac:dyDescent="0.25">
      <c r="C95" s="478"/>
      <c r="D95" s="479"/>
      <c r="E95" s="480"/>
      <c r="F95" s="481"/>
    </row>
    <row r="96" spans="2:11" ht="13.2" x14ac:dyDescent="0.25">
      <c r="C96" s="44" t="s">
        <v>635</v>
      </c>
      <c r="D96" s="23"/>
      <c r="E96" s="23"/>
      <c r="F96" s="23"/>
      <c r="G96" s="23"/>
      <c r="H96" s="23"/>
      <c r="I96" s="144"/>
      <c r="J96" s="144"/>
      <c r="K96" s="144"/>
    </row>
    <row r="98" spans="3:16" x14ac:dyDescent="0.2">
      <c r="C98" s="23" t="s">
        <v>636</v>
      </c>
      <c r="F98" s="162" t="s">
        <v>560</v>
      </c>
    </row>
    <row r="99" spans="3:16" x14ac:dyDescent="0.2">
      <c r="C99" s="168" t="s">
        <v>637</v>
      </c>
      <c r="D99" s="168"/>
      <c r="F99" s="162" t="s">
        <v>560</v>
      </c>
    </row>
    <row r="100" spans="3:16" x14ac:dyDescent="0.2">
      <c r="C100" s="23" t="s">
        <v>638</v>
      </c>
      <c r="F100" s="162" t="s">
        <v>94</v>
      </c>
    </row>
    <row r="101" spans="3:16" x14ac:dyDescent="0.2">
      <c r="C101" s="23" t="s">
        <v>639</v>
      </c>
      <c r="F101" s="162" t="s">
        <v>560</v>
      </c>
    </row>
    <row r="102" spans="3:16" x14ac:dyDescent="0.2">
      <c r="C102" s="23" t="s">
        <v>709</v>
      </c>
      <c r="F102" s="162" t="s">
        <v>94</v>
      </c>
      <c r="G102" s="409" t="s">
        <v>569</v>
      </c>
      <c r="P102" s="415"/>
    </row>
    <row r="103" spans="3:16" x14ac:dyDescent="0.2">
      <c r="C103" s="23" t="s">
        <v>640</v>
      </c>
      <c r="F103" s="162" t="s">
        <v>94</v>
      </c>
      <c r="G103" s="23" t="s">
        <v>573</v>
      </c>
      <c r="H103" s="508"/>
    </row>
    <row r="104" spans="3:16" x14ac:dyDescent="0.2">
      <c r="C104" s="23" t="s">
        <v>641</v>
      </c>
      <c r="F104" s="495" t="s">
        <v>94</v>
      </c>
      <c r="G104" s="23"/>
    </row>
    <row r="105" spans="3:16" x14ac:dyDescent="0.2">
      <c r="C105" s="23" t="s">
        <v>642</v>
      </c>
      <c r="F105" s="494" t="s">
        <v>643</v>
      </c>
    </row>
    <row r="107" spans="3:16" x14ac:dyDescent="0.2">
      <c r="C107" s="417" t="s">
        <v>644</v>
      </c>
    </row>
    <row r="108" spans="3:16" ht="14.25" customHeight="1" x14ac:dyDescent="0.3">
      <c r="C108" s="416" t="s">
        <v>645</v>
      </c>
      <c r="E108" s="58"/>
      <c r="G108" s="264" t="s">
        <v>646</v>
      </c>
    </row>
    <row r="109" spans="3:16" x14ac:dyDescent="0.2">
      <c r="C109" s="416" t="s">
        <v>647</v>
      </c>
    </row>
    <row r="110" spans="3:16" x14ac:dyDescent="0.2">
      <c r="C110" s="416" t="s">
        <v>648</v>
      </c>
    </row>
    <row r="111" spans="3:16" ht="13.2" x14ac:dyDescent="0.25">
      <c r="C111" s="416" t="s">
        <v>649</v>
      </c>
      <c r="D111" s="472"/>
    </row>
    <row r="112" spans="3:16" x14ac:dyDescent="0.2">
      <c r="C112" s="416" t="s">
        <v>650</v>
      </c>
    </row>
    <row r="113" spans="3:9" x14ac:dyDescent="0.2">
      <c r="C113" s="426" t="s">
        <v>712</v>
      </c>
      <c r="D113" s="425"/>
      <c r="E113" s="425"/>
      <c r="F113" s="425"/>
      <c r="G113" s="425"/>
      <c r="H113" s="425"/>
      <c r="I113" s="425"/>
    </row>
    <row r="114" spans="3:9" x14ac:dyDescent="0.2">
      <c r="C114" s="425" t="s">
        <v>713</v>
      </c>
      <c r="D114" s="425"/>
      <c r="E114" s="425"/>
      <c r="F114" s="425"/>
      <c r="G114" s="425"/>
      <c r="H114" s="425"/>
      <c r="I114" s="425"/>
    </row>
    <row r="115" spans="3:9" x14ac:dyDescent="0.2">
      <c r="C115" s="425"/>
      <c r="D115" s="425"/>
      <c r="E115" s="425"/>
      <c r="F115" s="425"/>
      <c r="G115" s="425"/>
      <c r="H115" s="425"/>
      <c r="I115" s="425"/>
    </row>
    <row r="116" spans="3:9" x14ac:dyDescent="0.2">
      <c r="C116" s="425"/>
      <c r="D116" s="425"/>
      <c r="E116" s="425"/>
      <c r="F116" s="425"/>
      <c r="G116" s="425"/>
      <c r="H116" s="425"/>
      <c r="I116" s="425"/>
    </row>
    <row r="117" spans="3:9" x14ac:dyDescent="0.2">
      <c r="C117" s="425"/>
      <c r="D117" s="425"/>
      <c r="E117" s="425"/>
      <c r="F117" s="425"/>
      <c r="G117" s="425"/>
      <c r="H117" s="425"/>
      <c r="I117" s="425"/>
    </row>
  </sheetData>
  <mergeCells count="11">
    <mergeCell ref="C71:D71"/>
    <mergeCell ref="C55:D55"/>
    <mergeCell ref="C3:F3"/>
    <mergeCell ref="C56:D56"/>
    <mergeCell ref="C63:D63"/>
    <mergeCell ref="C64:D64"/>
    <mergeCell ref="C6:D6"/>
    <mergeCell ref="C14:D14"/>
    <mergeCell ref="C15:D15"/>
    <mergeCell ref="C31:D31"/>
    <mergeCell ref="C10:D10"/>
  </mergeCells>
  <pageMargins left="0.70866141732283472" right="0.70866141732283472" top="0.74803149606299213" bottom="0.74803149606299213"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M46"/>
  <sheetViews>
    <sheetView showGridLines="0" zoomScaleNormal="100" workbookViewId="0">
      <selection activeCell="B2" sqref="B2"/>
    </sheetView>
  </sheetViews>
  <sheetFormatPr defaultColWidth="8.6640625" defaultRowHeight="14.4" x14ac:dyDescent="0.3"/>
  <cols>
    <col min="1" max="1" width="2" style="368" customWidth="1"/>
    <col min="2" max="2" width="5.44140625" style="368" customWidth="1"/>
    <col min="3" max="3" width="4.6640625" style="368" customWidth="1"/>
    <col min="4" max="5" width="23" style="368" customWidth="1"/>
    <col min="6" max="6" width="8.6640625" style="368"/>
    <col min="7" max="7" width="11.44140625" style="368" customWidth="1"/>
    <col min="8" max="8" width="14.88671875" style="368" customWidth="1"/>
    <col min="9" max="9" width="12.44140625" style="368" customWidth="1"/>
    <col min="10" max="10" width="8.6640625" style="368"/>
    <col min="11" max="11" width="6.44140625" style="368" customWidth="1"/>
    <col min="12" max="12" width="9.88671875" style="368" customWidth="1"/>
    <col min="13" max="16384" width="8.6640625" style="368"/>
  </cols>
  <sheetData>
    <row r="2" spans="2:13" ht="17.399999999999999" x14ac:dyDescent="0.3">
      <c r="B2" s="367" t="s">
        <v>79</v>
      </c>
      <c r="C2" s="430"/>
      <c r="D2" s="430"/>
      <c r="E2" s="430"/>
      <c r="F2" s="430"/>
      <c r="G2" s="430"/>
      <c r="H2" s="430"/>
      <c r="I2" s="430"/>
      <c r="J2" s="430"/>
      <c r="K2" s="430"/>
      <c r="L2" s="430"/>
      <c r="M2" s="430"/>
    </row>
    <row r="3" spans="2:13" ht="17.399999999999999" x14ac:dyDescent="0.3">
      <c r="B3" s="367"/>
      <c r="C3" s="430"/>
      <c r="D3" s="430"/>
      <c r="E3" s="430"/>
      <c r="F3" s="430"/>
      <c r="G3" s="430"/>
      <c r="H3" s="430"/>
      <c r="I3" s="430"/>
      <c r="J3" s="430"/>
      <c r="K3" s="430"/>
      <c r="L3" s="430"/>
      <c r="M3" s="430"/>
    </row>
    <row r="4" spans="2:13" x14ac:dyDescent="0.3">
      <c r="B4" s="476" t="s">
        <v>80</v>
      </c>
      <c r="C4" s="430"/>
      <c r="D4" s="430"/>
      <c r="E4" s="430"/>
      <c r="F4" s="430"/>
      <c r="G4" s="430"/>
      <c r="H4" s="430"/>
      <c r="I4" s="430"/>
      <c r="J4" s="430"/>
      <c r="K4" s="430"/>
      <c r="L4" s="430"/>
      <c r="M4" s="430"/>
    </row>
    <row r="5" spans="2:13" x14ac:dyDescent="0.3">
      <c r="B5" s="430"/>
      <c r="C5" s="430"/>
      <c r="D5" s="430"/>
      <c r="E5" s="430"/>
      <c r="F5" s="430"/>
      <c r="G5" s="430"/>
      <c r="H5" s="430"/>
      <c r="I5" s="430"/>
      <c r="J5" s="430"/>
      <c r="K5" s="430"/>
      <c r="L5" s="430"/>
      <c r="M5" s="430"/>
    </row>
    <row r="6" spans="2:13" x14ac:dyDescent="0.3">
      <c r="B6" s="430"/>
      <c r="C6" s="430"/>
      <c r="D6" s="431" t="s">
        <v>81</v>
      </c>
      <c r="E6" s="432"/>
      <c r="F6" s="430"/>
      <c r="G6" s="430"/>
      <c r="H6" s="430"/>
      <c r="I6" s="430"/>
      <c r="J6" s="430"/>
      <c r="K6" s="430"/>
      <c r="L6" s="430"/>
      <c r="M6" s="430"/>
    </row>
    <row r="7" spans="2:13" x14ac:dyDescent="0.3">
      <c r="B7" s="430"/>
      <c r="C7" s="430"/>
      <c r="D7" s="430"/>
      <c r="E7" s="430"/>
      <c r="F7" s="430"/>
      <c r="G7" s="430"/>
      <c r="H7" s="430"/>
      <c r="I7" s="430"/>
      <c r="J7" s="430"/>
      <c r="K7" s="430"/>
      <c r="L7" s="430"/>
      <c r="M7" s="430"/>
    </row>
    <row r="8" spans="2:13" x14ac:dyDescent="0.3">
      <c r="B8" s="433"/>
      <c r="C8" s="433"/>
      <c r="D8" s="433"/>
      <c r="E8" s="433"/>
      <c r="F8" s="433"/>
      <c r="G8" s="433"/>
      <c r="H8" s="433"/>
      <c r="I8" s="433"/>
      <c r="J8" s="433"/>
      <c r="K8" s="433"/>
      <c r="L8" s="433"/>
      <c r="M8" s="433"/>
    </row>
    <row r="9" spans="2:13" x14ac:dyDescent="0.3">
      <c r="B9" s="430"/>
      <c r="C9" s="430"/>
      <c r="D9" s="430"/>
      <c r="E9" s="430"/>
      <c r="F9" s="430"/>
      <c r="G9" s="430"/>
      <c r="H9" s="430"/>
      <c r="I9" s="430"/>
      <c r="J9" s="430"/>
      <c r="K9" s="430"/>
      <c r="L9" s="430"/>
      <c r="M9" s="430"/>
    </row>
    <row r="10" spans="2:13" x14ac:dyDescent="0.3">
      <c r="B10" s="430"/>
      <c r="C10" s="430"/>
      <c r="D10" s="430"/>
      <c r="E10" s="430"/>
      <c r="F10" s="430"/>
      <c r="G10" s="430"/>
      <c r="H10" s="430"/>
      <c r="I10" s="430"/>
      <c r="J10" s="430"/>
      <c r="K10" s="430"/>
      <c r="L10" s="430"/>
      <c r="M10" s="430"/>
    </row>
    <row r="11" spans="2:13" x14ac:dyDescent="0.3">
      <c r="B11" s="430"/>
      <c r="C11" s="430"/>
      <c r="D11" s="448"/>
      <c r="E11" s="509" t="s">
        <v>82</v>
      </c>
      <c r="F11" s="509"/>
      <c r="G11" s="509"/>
      <c r="H11" s="509"/>
      <c r="I11" s="510"/>
      <c r="J11" s="511"/>
      <c r="K11" s="448"/>
      <c r="L11" s="448"/>
      <c r="M11" s="448"/>
    </row>
    <row r="12" spans="2:13" x14ac:dyDescent="0.3">
      <c r="B12" s="430"/>
      <c r="C12" s="430"/>
      <c r="D12" s="448"/>
      <c r="E12" s="448"/>
      <c r="F12" s="450" t="s">
        <v>83</v>
      </c>
      <c r="G12" s="450" t="s">
        <v>84</v>
      </c>
      <c r="H12" s="450" t="s">
        <v>85</v>
      </c>
      <c r="I12" s="450" t="s">
        <v>86</v>
      </c>
      <c r="J12" s="448" t="s">
        <v>87</v>
      </c>
      <c r="K12" s="448"/>
      <c r="L12" s="448" t="s">
        <v>88</v>
      </c>
      <c r="M12" s="448"/>
    </row>
    <row r="13" spans="2:13" x14ac:dyDescent="0.3">
      <c r="B13" s="430"/>
      <c r="C13" s="430"/>
      <c r="D13" s="448" t="s">
        <v>136</v>
      </c>
      <c r="E13" s="451"/>
      <c r="F13" s="452" t="s">
        <v>89</v>
      </c>
      <c r="G13" s="452" t="s">
        <v>90</v>
      </c>
      <c r="H13" s="452" t="s">
        <v>91</v>
      </c>
      <c r="I13" s="452" t="s">
        <v>92</v>
      </c>
      <c r="J13" s="448"/>
      <c r="K13" s="448"/>
      <c r="L13" s="448"/>
      <c r="M13" s="448"/>
    </row>
    <row r="14" spans="2:13" x14ac:dyDescent="0.3">
      <c r="B14" s="430"/>
      <c r="C14" s="430"/>
      <c r="D14" s="448"/>
      <c r="E14" s="369" t="s">
        <v>93</v>
      </c>
      <c r="F14" s="453" t="s">
        <v>77</v>
      </c>
      <c r="G14" s="453" t="s">
        <v>94</v>
      </c>
      <c r="H14" s="453" t="s">
        <v>94</v>
      </c>
      <c r="I14" s="453" t="s">
        <v>94</v>
      </c>
      <c r="J14" s="448"/>
      <c r="K14" s="448"/>
      <c r="L14" s="448"/>
      <c r="M14" s="448"/>
    </row>
    <row r="15" spans="2:13" x14ac:dyDescent="0.3">
      <c r="B15" s="430"/>
      <c r="C15" s="430"/>
      <c r="D15" s="448"/>
      <c r="E15" s="454" t="s">
        <v>95</v>
      </c>
      <c r="F15" s="453" t="s">
        <v>77</v>
      </c>
      <c r="G15" s="453" t="s">
        <v>94</v>
      </c>
      <c r="H15" s="453" t="s">
        <v>94</v>
      </c>
      <c r="I15" s="453" t="s">
        <v>94</v>
      </c>
      <c r="J15" s="448"/>
      <c r="K15" s="448"/>
      <c r="L15" s="448"/>
      <c r="M15" s="448"/>
    </row>
    <row r="16" spans="2:13" x14ac:dyDescent="0.3">
      <c r="B16" s="430"/>
      <c r="C16" s="430"/>
      <c r="D16" s="448"/>
      <c r="E16" s="369" t="s">
        <v>96</v>
      </c>
      <c r="F16" s="453" t="s">
        <v>77</v>
      </c>
      <c r="G16" s="453" t="s">
        <v>94</v>
      </c>
      <c r="H16" s="453" t="s">
        <v>94</v>
      </c>
      <c r="I16" s="453" t="s">
        <v>94</v>
      </c>
      <c r="J16" s="448"/>
      <c r="K16" s="448"/>
      <c r="L16" s="448"/>
      <c r="M16" s="448"/>
    </row>
    <row r="17" spans="2:13" x14ac:dyDescent="0.3">
      <c r="B17" s="430"/>
      <c r="C17" s="430"/>
      <c r="D17" s="448"/>
      <c r="E17" s="369" t="s">
        <v>97</v>
      </c>
      <c r="F17" s="453" t="s">
        <v>77</v>
      </c>
      <c r="G17" s="453" t="s">
        <v>94</v>
      </c>
      <c r="H17" s="453" t="s">
        <v>94</v>
      </c>
      <c r="I17" s="453" t="s">
        <v>94</v>
      </c>
      <c r="J17" s="448"/>
      <c r="K17" s="448"/>
      <c r="L17" s="448"/>
      <c r="M17" s="448"/>
    </row>
    <row r="18" spans="2:13" x14ac:dyDescent="0.3">
      <c r="B18" s="430"/>
      <c r="C18" s="430"/>
      <c r="D18" s="448"/>
      <c r="E18" s="454" t="s">
        <v>98</v>
      </c>
      <c r="F18" s="453" t="s">
        <v>77</v>
      </c>
      <c r="G18" s="453" t="s">
        <v>94</v>
      </c>
      <c r="H18" s="453" t="s">
        <v>94</v>
      </c>
      <c r="I18" s="453" t="s">
        <v>94</v>
      </c>
      <c r="J18" s="448"/>
      <c r="K18" s="448"/>
      <c r="L18" s="448"/>
      <c r="M18" s="448"/>
    </row>
    <row r="19" spans="2:13" ht="15" thickBot="1" x14ac:dyDescent="0.35">
      <c r="B19" s="430"/>
      <c r="C19" s="430"/>
      <c r="D19" s="448"/>
      <c r="E19" s="454" t="s">
        <v>156</v>
      </c>
      <c r="F19" s="455" t="s">
        <v>77</v>
      </c>
      <c r="G19" s="455" t="s">
        <v>94</v>
      </c>
      <c r="H19" s="455" t="s">
        <v>94</v>
      </c>
      <c r="I19" s="455" t="s">
        <v>94</v>
      </c>
      <c r="J19" s="448"/>
      <c r="K19" s="448"/>
      <c r="L19" s="448"/>
      <c r="M19" s="448"/>
    </row>
    <row r="20" spans="2:13" ht="15" thickBot="1" x14ac:dyDescent="0.35">
      <c r="B20" s="430"/>
      <c r="C20" s="430"/>
      <c r="D20" s="448"/>
      <c r="E20" s="456" t="s">
        <v>100</v>
      </c>
      <c r="F20" s="457">
        <f>SUM(F14:F19)</f>
        <v>0</v>
      </c>
      <c r="G20" s="458">
        <f>SUM(G14:G19)</f>
        <v>0</v>
      </c>
      <c r="H20" s="458">
        <f>SUM(H14:H19)</f>
        <v>0</v>
      </c>
      <c r="I20" s="459">
        <f>SUM(I14:I19)</f>
        <v>0</v>
      </c>
      <c r="J20" s="448"/>
      <c r="K20" s="448"/>
      <c r="L20" s="448"/>
      <c r="M20" s="448"/>
    </row>
    <row r="21" spans="2:13" x14ac:dyDescent="0.3">
      <c r="B21" s="430"/>
      <c r="C21" s="430"/>
      <c r="D21" s="448"/>
      <c r="E21" s="448"/>
      <c r="F21" s="448"/>
      <c r="G21" s="448"/>
      <c r="H21" s="448" t="s">
        <v>101</v>
      </c>
      <c r="I21" s="448"/>
      <c r="J21" s="448"/>
      <c r="K21" s="448"/>
      <c r="L21" s="448"/>
      <c r="M21" s="448"/>
    </row>
    <row r="22" spans="2:13" x14ac:dyDescent="0.3">
      <c r="B22" s="430"/>
      <c r="C22" s="430"/>
      <c r="D22" s="448"/>
      <c r="E22" s="448"/>
      <c r="F22" s="448"/>
      <c r="G22" s="448"/>
      <c r="H22" s="448"/>
      <c r="I22" s="448"/>
      <c r="J22" s="448"/>
      <c r="K22" s="448"/>
      <c r="L22" s="448"/>
      <c r="M22" s="448"/>
    </row>
    <row r="23" spans="2:13" x14ac:dyDescent="0.3">
      <c r="B23" s="430"/>
      <c r="C23" s="430"/>
      <c r="D23" s="375"/>
      <c r="E23" s="448"/>
      <c r="F23" s="450" t="s">
        <v>83</v>
      </c>
      <c r="G23" s="450" t="s">
        <v>84</v>
      </c>
      <c r="H23" s="450" t="s">
        <v>85</v>
      </c>
      <c r="I23" s="450" t="s">
        <v>86</v>
      </c>
      <c r="J23" s="448" t="s">
        <v>87</v>
      </c>
      <c r="K23" s="448"/>
      <c r="L23" s="448"/>
      <c r="M23" s="448"/>
    </row>
    <row r="24" spans="2:13" x14ac:dyDescent="0.3">
      <c r="B24" s="430"/>
      <c r="C24" s="430"/>
      <c r="D24" s="448" t="s">
        <v>144</v>
      </c>
      <c r="E24" s="451"/>
      <c r="F24" s="452" t="s">
        <v>89</v>
      </c>
      <c r="G24" s="452" t="s">
        <v>90</v>
      </c>
      <c r="H24" s="452" t="s">
        <v>91</v>
      </c>
      <c r="I24" s="452" t="s">
        <v>92</v>
      </c>
      <c r="J24" s="448"/>
      <c r="K24" s="448"/>
      <c r="L24" s="448"/>
      <c r="M24" s="448"/>
    </row>
    <row r="25" spans="2:13" x14ac:dyDescent="0.3">
      <c r="B25" s="430"/>
      <c r="C25" s="430"/>
      <c r="D25" s="448"/>
      <c r="E25" s="369" t="s">
        <v>93</v>
      </c>
      <c r="F25" s="453" t="s">
        <v>77</v>
      </c>
      <c r="G25" s="453" t="s">
        <v>94</v>
      </c>
      <c r="H25" s="453" t="s">
        <v>94</v>
      </c>
      <c r="I25" s="453" t="s">
        <v>94</v>
      </c>
      <c r="J25" s="448"/>
      <c r="K25" s="448"/>
      <c r="L25" s="448"/>
      <c r="M25" s="448"/>
    </row>
    <row r="26" spans="2:13" x14ac:dyDescent="0.3">
      <c r="B26" s="430"/>
      <c r="C26" s="430"/>
      <c r="D26" s="448"/>
      <c r="E26" s="454" t="s">
        <v>95</v>
      </c>
      <c r="F26" s="453" t="s">
        <v>77</v>
      </c>
      <c r="G26" s="453" t="s">
        <v>94</v>
      </c>
      <c r="H26" s="453" t="s">
        <v>94</v>
      </c>
      <c r="I26" s="453" t="s">
        <v>94</v>
      </c>
      <c r="J26" s="448"/>
      <c r="K26" s="448"/>
      <c r="L26" s="448"/>
      <c r="M26" s="448"/>
    </row>
    <row r="27" spans="2:13" x14ac:dyDescent="0.3">
      <c r="B27" s="430"/>
      <c r="C27" s="430"/>
      <c r="D27" s="448"/>
      <c r="E27" s="369" t="s">
        <v>96</v>
      </c>
      <c r="F27" s="453" t="s">
        <v>77</v>
      </c>
      <c r="G27" s="453" t="s">
        <v>94</v>
      </c>
      <c r="H27" s="453" t="s">
        <v>94</v>
      </c>
      <c r="I27" s="453" t="s">
        <v>94</v>
      </c>
      <c r="J27" s="448"/>
      <c r="K27" s="448"/>
      <c r="L27" s="448"/>
      <c r="M27" s="448"/>
    </row>
    <row r="28" spans="2:13" x14ac:dyDescent="0.3">
      <c r="B28" s="430"/>
      <c r="C28" s="430"/>
      <c r="D28" s="448"/>
      <c r="E28" s="369" t="s">
        <v>97</v>
      </c>
      <c r="F28" s="453" t="s">
        <v>77</v>
      </c>
      <c r="G28" s="453" t="s">
        <v>94</v>
      </c>
      <c r="H28" s="453" t="s">
        <v>94</v>
      </c>
      <c r="I28" s="453" t="s">
        <v>94</v>
      </c>
      <c r="J28" s="448"/>
      <c r="K28" s="448"/>
      <c r="L28" s="448"/>
      <c r="M28" s="448"/>
    </row>
    <row r="29" spans="2:13" x14ac:dyDescent="0.3">
      <c r="B29" s="430"/>
      <c r="C29" s="430"/>
      <c r="D29" s="448"/>
      <c r="E29" s="454" t="s">
        <v>98</v>
      </c>
      <c r="F29" s="453" t="s">
        <v>77</v>
      </c>
      <c r="G29" s="453" t="s">
        <v>94</v>
      </c>
      <c r="H29" s="453" t="s">
        <v>94</v>
      </c>
      <c r="I29" s="453" t="s">
        <v>94</v>
      </c>
      <c r="J29" s="448"/>
      <c r="K29" s="448"/>
      <c r="L29" s="448"/>
      <c r="M29" s="448"/>
    </row>
    <row r="30" spans="2:13" ht="15" thickBot="1" x14ac:dyDescent="0.35">
      <c r="B30" s="430"/>
      <c r="C30" s="430"/>
      <c r="D30" s="448"/>
      <c r="E30" s="454" t="s">
        <v>156</v>
      </c>
      <c r="F30" s="455" t="s">
        <v>77</v>
      </c>
      <c r="G30" s="455" t="s">
        <v>94</v>
      </c>
      <c r="H30" s="455" t="s">
        <v>94</v>
      </c>
      <c r="I30" s="455" t="s">
        <v>94</v>
      </c>
      <c r="J30" s="448"/>
      <c r="K30" s="448"/>
      <c r="L30" s="448"/>
      <c r="M30" s="448"/>
    </row>
    <row r="31" spans="2:13" ht="15" thickBot="1" x14ac:dyDescent="0.35">
      <c r="B31" s="430"/>
      <c r="C31" s="430"/>
      <c r="D31" s="448"/>
      <c r="E31" s="456" t="s">
        <v>100</v>
      </c>
      <c r="F31" s="457">
        <f>SUM(F25:F30)</f>
        <v>0</v>
      </c>
      <c r="G31" s="458">
        <f>SUM(G25:G30)</f>
        <v>0</v>
      </c>
      <c r="H31" s="458">
        <f>SUM(H25:H30)</f>
        <v>0</v>
      </c>
      <c r="I31" s="459">
        <f>SUM(I25:I30)</f>
        <v>0</v>
      </c>
      <c r="J31" s="448"/>
      <c r="K31" s="448"/>
      <c r="L31" s="448"/>
      <c r="M31" s="448"/>
    </row>
    <row r="32" spans="2:13" x14ac:dyDescent="0.3">
      <c r="B32" s="430"/>
      <c r="C32" s="430"/>
      <c r="D32" s="448"/>
      <c r="E32" s="448"/>
      <c r="F32" s="448"/>
      <c r="G32" s="448"/>
      <c r="H32" s="448" t="s">
        <v>101</v>
      </c>
      <c r="I32" s="448"/>
      <c r="J32" s="448"/>
      <c r="K32" s="448"/>
      <c r="L32" s="448"/>
      <c r="M32" s="448"/>
    </row>
    <row r="33" spans="2:13" x14ac:dyDescent="0.3">
      <c r="B33" s="430"/>
      <c r="C33" s="430"/>
      <c r="D33" s="448"/>
      <c r="E33" s="448"/>
      <c r="F33" s="448"/>
      <c r="G33" s="448"/>
      <c r="H33" s="448"/>
      <c r="I33" s="448"/>
      <c r="J33" s="448"/>
      <c r="K33" s="448"/>
      <c r="L33" s="448"/>
      <c r="M33" s="448"/>
    </row>
    <row r="34" spans="2:13" x14ac:dyDescent="0.3">
      <c r="B34" s="430"/>
      <c r="C34" s="430"/>
      <c r="D34" s="375"/>
      <c r="E34" s="448"/>
      <c r="F34" s="450" t="s">
        <v>83</v>
      </c>
      <c r="G34" s="450" t="s">
        <v>84</v>
      </c>
      <c r="H34" s="450" t="s">
        <v>85</v>
      </c>
      <c r="I34" s="450" t="s">
        <v>86</v>
      </c>
      <c r="J34" s="448" t="s">
        <v>87</v>
      </c>
      <c r="K34" s="448"/>
      <c r="L34" s="448"/>
      <c r="M34" s="448"/>
    </row>
    <row r="35" spans="2:13" x14ac:dyDescent="0.3">
      <c r="B35" s="430"/>
      <c r="C35" s="430"/>
      <c r="D35" s="448" t="s">
        <v>149</v>
      </c>
      <c r="E35" s="451"/>
      <c r="F35" s="452" t="s">
        <v>89</v>
      </c>
      <c r="G35" s="452" t="s">
        <v>90</v>
      </c>
      <c r="H35" s="452" t="s">
        <v>91</v>
      </c>
      <c r="I35" s="452" t="s">
        <v>92</v>
      </c>
      <c r="J35" s="448"/>
      <c r="K35" s="448"/>
      <c r="L35" s="448"/>
      <c r="M35" s="448"/>
    </row>
    <row r="36" spans="2:13" x14ac:dyDescent="0.3">
      <c r="B36" s="430"/>
      <c r="C36" s="430"/>
      <c r="D36" s="448"/>
      <c r="E36" s="369" t="s">
        <v>93</v>
      </c>
      <c r="F36" s="453" t="s">
        <v>77</v>
      </c>
      <c r="G36" s="453" t="s">
        <v>94</v>
      </c>
      <c r="H36" s="453" t="s">
        <v>94</v>
      </c>
      <c r="I36" s="453" t="s">
        <v>94</v>
      </c>
      <c r="J36" s="448"/>
      <c r="K36" s="448"/>
      <c r="L36" s="448"/>
      <c r="M36" s="448"/>
    </row>
    <row r="37" spans="2:13" x14ac:dyDescent="0.3">
      <c r="B37" s="430"/>
      <c r="C37" s="430"/>
      <c r="D37" s="448"/>
      <c r="E37" s="454" t="s">
        <v>95</v>
      </c>
      <c r="F37" s="453" t="s">
        <v>77</v>
      </c>
      <c r="G37" s="453" t="s">
        <v>94</v>
      </c>
      <c r="H37" s="453" t="s">
        <v>94</v>
      </c>
      <c r="I37" s="453" t="s">
        <v>94</v>
      </c>
      <c r="J37" s="448"/>
      <c r="K37" s="448"/>
      <c r="L37" s="448"/>
      <c r="M37" s="448"/>
    </row>
    <row r="38" spans="2:13" x14ac:dyDescent="0.3">
      <c r="B38" s="430"/>
      <c r="C38" s="430"/>
      <c r="D38" s="448"/>
      <c r="E38" s="369" t="s">
        <v>96</v>
      </c>
      <c r="F38" s="453" t="s">
        <v>77</v>
      </c>
      <c r="G38" s="453" t="s">
        <v>94</v>
      </c>
      <c r="H38" s="453" t="s">
        <v>94</v>
      </c>
      <c r="I38" s="453" t="s">
        <v>94</v>
      </c>
      <c r="J38" s="448"/>
      <c r="K38" s="448"/>
      <c r="L38" s="448"/>
      <c r="M38" s="448"/>
    </row>
    <row r="39" spans="2:13" x14ac:dyDescent="0.3">
      <c r="B39" s="430"/>
      <c r="C39" s="430"/>
      <c r="D39" s="448"/>
      <c r="E39" s="369" t="s">
        <v>97</v>
      </c>
      <c r="F39" s="453" t="s">
        <v>77</v>
      </c>
      <c r="G39" s="453" t="s">
        <v>94</v>
      </c>
      <c r="H39" s="453" t="s">
        <v>94</v>
      </c>
      <c r="I39" s="453" t="s">
        <v>94</v>
      </c>
      <c r="J39" s="448"/>
      <c r="K39" s="448"/>
      <c r="L39" s="448"/>
      <c r="M39" s="448"/>
    </row>
    <row r="40" spans="2:13" x14ac:dyDescent="0.3">
      <c r="B40" s="430"/>
      <c r="C40" s="430"/>
      <c r="D40" s="448"/>
      <c r="E40" s="454" t="s">
        <v>98</v>
      </c>
      <c r="F40" s="453" t="s">
        <v>77</v>
      </c>
      <c r="G40" s="453" t="s">
        <v>94</v>
      </c>
      <c r="H40" s="453" t="s">
        <v>94</v>
      </c>
      <c r="I40" s="453" t="s">
        <v>94</v>
      </c>
      <c r="J40" s="448"/>
      <c r="K40" s="448"/>
      <c r="L40" s="448"/>
      <c r="M40" s="448"/>
    </row>
    <row r="41" spans="2:13" ht="15" thickBot="1" x14ac:dyDescent="0.35">
      <c r="B41" s="430"/>
      <c r="C41" s="430"/>
      <c r="D41" s="448"/>
      <c r="E41" s="454" t="s">
        <v>156</v>
      </c>
      <c r="F41" s="455" t="s">
        <v>77</v>
      </c>
      <c r="G41" s="455" t="s">
        <v>94</v>
      </c>
      <c r="H41" s="455" t="s">
        <v>94</v>
      </c>
      <c r="I41" s="455" t="s">
        <v>94</v>
      </c>
      <c r="J41" s="448"/>
      <c r="K41" s="448"/>
      <c r="L41" s="448"/>
      <c r="M41" s="448"/>
    </row>
    <row r="42" spans="2:13" ht="15" thickBot="1" x14ac:dyDescent="0.35">
      <c r="B42" s="430"/>
      <c r="C42" s="430"/>
      <c r="D42" s="448"/>
      <c r="E42" s="456" t="s">
        <v>100</v>
      </c>
      <c r="F42" s="457">
        <f>SUM(F36:F41)</f>
        <v>0</v>
      </c>
      <c r="G42" s="458">
        <f>SUM(G36:G41)</f>
        <v>0</v>
      </c>
      <c r="H42" s="458">
        <f>SUM(H36:H41)</f>
        <v>0</v>
      </c>
      <c r="I42" s="459">
        <f>SUM(I36:I41)</f>
        <v>0</v>
      </c>
      <c r="J42" s="448"/>
      <c r="K42" s="448"/>
      <c r="L42" s="448"/>
      <c r="M42" s="448"/>
    </row>
    <row r="43" spans="2:13" x14ac:dyDescent="0.3">
      <c r="B43" s="430"/>
      <c r="C43" s="430"/>
      <c r="D43" s="448"/>
      <c r="E43" s="448"/>
      <c r="F43" s="448"/>
      <c r="G43" s="448"/>
      <c r="H43" s="448" t="s">
        <v>101</v>
      </c>
      <c r="I43" s="448"/>
      <c r="J43" s="448"/>
      <c r="K43" s="448"/>
      <c r="L43" s="448"/>
      <c r="M43" s="448"/>
    </row>
    <row r="44" spans="2:13" x14ac:dyDescent="0.3">
      <c r="B44" s="430"/>
      <c r="C44" s="430"/>
      <c r="D44" s="448"/>
      <c r="E44" s="448"/>
      <c r="F44" s="448"/>
      <c r="G44" s="448"/>
      <c r="H44" s="448"/>
      <c r="I44" s="448"/>
      <c r="J44" s="448"/>
      <c r="K44" s="448"/>
      <c r="L44" s="448"/>
      <c r="M44" s="448"/>
    </row>
    <row r="45" spans="2:13" x14ac:dyDescent="0.3">
      <c r="B45" s="430"/>
      <c r="C45" s="430"/>
      <c r="D45" s="448"/>
      <c r="E45" s="448"/>
      <c r="F45" s="448"/>
      <c r="G45" s="448"/>
      <c r="H45" s="448"/>
      <c r="I45" s="448"/>
      <c r="J45" s="448"/>
      <c r="K45" s="448"/>
      <c r="L45" s="448"/>
      <c r="M45" s="460"/>
    </row>
    <row r="46" spans="2:13" x14ac:dyDescent="0.3">
      <c r="B46" s="430"/>
      <c r="C46" s="430"/>
      <c r="D46" s="448"/>
      <c r="E46" s="448"/>
      <c r="F46" s="448"/>
      <c r="G46" s="448"/>
      <c r="H46" s="448"/>
      <c r="I46" s="448"/>
      <c r="J46" s="448"/>
      <c r="K46" s="448"/>
      <c r="L46" s="448"/>
      <c r="M46" s="46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S44"/>
  <sheetViews>
    <sheetView showGridLines="0" zoomScaleNormal="100" workbookViewId="0">
      <selection activeCell="B2" sqref="B2"/>
    </sheetView>
  </sheetViews>
  <sheetFormatPr defaultColWidth="8.6640625" defaultRowHeight="13.8" x14ac:dyDescent="0.25"/>
  <cols>
    <col min="1" max="1" width="2" style="430" customWidth="1"/>
    <col min="2" max="2" width="4.33203125" style="430" customWidth="1"/>
    <col min="3" max="3" width="0.44140625" style="430" customWidth="1"/>
    <col min="4" max="4" width="5.33203125" style="430" customWidth="1"/>
    <col min="5" max="5" width="26" style="430" customWidth="1"/>
    <col min="6" max="6" width="8.6640625" style="430"/>
    <col min="7" max="7" width="14.88671875" style="430" customWidth="1"/>
    <col min="8" max="8" width="12.44140625" style="430" customWidth="1"/>
    <col min="9" max="10" width="8.6640625" style="430"/>
    <col min="11" max="11" width="9.88671875" style="430" customWidth="1"/>
    <col min="12" max="16384" width="8.6640625" style="430"/>
  </cols>
  <sheetData>
    <row r="2" spans="2:19" ht="17.399999999999999" x14ac:dyDescent="0.25">
      <c r="B2" s="367" t="s">
        <v>79</v>
      </c>
    </row>
    <row r="3" spans="2:19" ht="17.399999999999999" x14ac:dyDescent="0.25">
      <c r="B3" s="367"/>
    </row>
    <row r="5" spans="2:19" x14ac:dyDescent="0.25">
      <c r="E5" s="449" t="s">
        <v>102</v>
      </c>
      <c r="F5" s="449"/>
      <c r="G5" s="449"/>
      <c r="H5" s="448"/>
      <c r="I5" s="448"/>
      <c r="J5" s="448"/>
      <c r="K5" s="448"/>
      <c r="L5" s="448"/>
      <c r="M5" s="448"/>
      <c r="N5" s="448"/>
      <c r="O5" s="448"/>
      <c r="P5" s="448"/>
      <c r="Q5" s="448"/>
      <c r="R5" s="448"/>
      <c r="S5" s="448"/>
    </row>
    <row r="6" spans="2:19" x14ac:dyDescent="0.25">
      <c r="E6" s="448"/>
      <c r="F6" s="450" t="s">
        <v>83</v>
      </c>
      <c r="G6" s="450" t="s">
        <v>85</v>
      </c>
      <c r="H6" s="450" t="s">
        <v>86</v>
      </c>
      <c r="I6" s="448" t="s">
        <v>87</v>
      </c>
      <c r="J6" s="448"/>
      <c r="K6" s="448"/>
      <c r="L6" s="448"/>
      <c r="M6" s="448"/>
      <c r="N6" s="448"/>
      <c r="O6" s="448"/>
      <c r="P6" s="448"/>
      <c r="Q6" s="448"/>
      <c r="R6" s="448"/>
      <c r="S6" s="448"/>
    </row>
    <row r="7" spans="2:19" x14ac:dyDescent="0.25">
      <c r="E7" s="451"/>
      <c r="F7" s="452" t="s">
        <v>89</v>
      </c>
      <c r="G7" s="452" t="s">
        <v>91</v>
      </c>
      <c r="H7" s="452" t="s">
        <v>92</v>
      </c>
      <c r="I7" s="448"/>
      <c r="J7" s="448"/>
      <c r="K7" s="448"/>
      <c r="L7" s="448"/>
      <c r="M7" s="448"/>
      <c r="N7" s="448"/>
      <c r="O7" s="448"/>
      <c r="P7" s="448"/>
      <c r="Q7" s="448"/>
      <c r="R7" s="448"/>
      <c r="S7" s="448"/>
    </row>
    <row r="8" spans="2:19" x14ac:dyDescent="0.25">
      <c r="E8" s="369" t="s">
        <v>93</v>
      </c>
      <c r="F8" s="453" t="s">
        <v>77</v>
      </c>
      <c r="G8" s="453" t="s">
        <v>94</v>
      </c>
      <c r="H8" s="453" t="s">
        <v>94</v>
      </c>
      <c r="I8" s="448"/>
      <c r="J8" s="448"/>
      <c r="K8" s="448"/>
      <c r="L8" s="448"/>
      <c r="M8" s="448"/>
      <c r="N8" s="448"/>
      <c r="O8" s="448"/>
      <c r="P8" s="448"/>
      <c r="Q8" s="448"/>
      <c r="R8" s="448"/>
      <c r="S8" s="448"/>
    </row>
    <row r="9" spans="2:19" x14ac:dyDescent="0.25">
      <c r="E9" s="454" t="s">
        <v>95</v>
      </c>
      <c r="F9" s="453" t="s">
        <v>77</v>
      </c>
      <c r="G9" s="453" t="s">
        <v>94</v>
      </c>
      <c r="H9" s="453" t="s">
        <v>94</v>
      </c>
      <c r="I9" s="448"/>
      <c r="J9" s="448"/>
      <c r="K9" s="448"/>
      <c r="L9" s="448"/>
      <c r="M9" s="448"/>
      <c r="N9" s="448"/>
      <c r="O9" s="448"/>
      <c r="P9" s="448"/>
      <c r="Q9" s="448"/>
      <c r="R9" s="448"/>
      <c r="S9" s="448"/>
    </row>
    <row r="10" spans="2:19" x14ac:dyDescent="0.25">
      <c r="E10" s="369" t="s">
        <v>96</v>
      </c>
      <c r="F10" s="453" t="s">
        <v>77</v>
      </c>
      <c r="G10" s="453" t="s">
        <v>94</v>
      </c>
      <c r="H10" s="453" t="s">
        <v>94</v>
      </c>
      <c r="I10" s="448"/>
      <c r="J10" s="448"/>
      <c r="K10" s="448"/>
      <c r="L10" s="448"/>
      <c r="M10" s="448"/>
      <c r="N10" s="448"/>
      <c r="O10" s="448"/>
      <c r="P10" s="448"/>
      <c r="Q10" s="448"/>
      <c r="R10" s="448"/>
      <c r="S10" s="448"/>
    </row>
    <row r="11" spans="2:19" x14ac:dyDescent="0.25">
      <c r="E11" s="369" t="s">
        <v>97</v>
      </c>
      <c r="F11" s="453" t="s">
        <v>77</v>
      </c>
      <c r="G11" s="453" t="s">
        <v>94</v>
      </c>
      <c r="H11" s="453" t="s">
        <v>94</v>
      </c>
      <c r="I11" s="448"/>
      <c r="J11" s="448"/>
      <c r="K11" s="448"/>
      <c r="L11" s="448"/>
      <c r="M11" s="448"/>
      <c r="N11" s="448"/>
      <c r="O11" s="448"/>
      <c r="P11" s="448"/>
      <c r="Q11" s="448"/>
      <c r="R11" s="448"/>
      <c r="S11" s="448"/>
    </row>
    <row r="12" spans="2:19" x14ac:dyDescent="0.25">
      <c r="E12" s="454" t="s">
        <v>98</v>
      </c>
      <c r="F12" s="453" t="s">
        <v>77</v>
      </c>
      <c r="G12" s="453" t="s">
        <v>94</v>
      </c>
      <c r="H12" s="453" t="s">
        <v>94</v>
      </c>
      <c r="I12" s="448"/>
      <c r="J12" s="448"/>
      <c r="K12" s="448"/>
      <c r="L12" s="448"/>
      <c r="M12" s="448"/>
      <c r="N12" s="448"/>
      <c r="O12" s="448"/>
      <c r="P12" s="448"/>
      <c r="Q12" s="448"/>
      <c r="R12" s="448"/>
      <c r="S12" s="448"/>
    </row>
    <row r="13" spans="2:19" x14ac:dyDescent="0.25">
      <c r="E13" s="454" t="s">
        <v>156</v>
      </c>
      <c r="F13" s="455" t="s">
        <v>77</v>
      </c>
      <c r="G13" s="455" t="s">
        <v>94</v>
      </c>
      <c r="H13" s="455" t="s">
        <v>94</v>
      </c>
      <c r="I13" s="448"/>
      <c r="J13" s="448"/>
      <c r="K13" s="448"/>
      <c r="L13" s="448"/>
      <c r="M13" s="448"/>
      <c r="N13" s="448"/>
      <c r="O13" s="448"/>
      <c r="P13" s="448"/>
      <c r="Q13" s="448"/>
      <c r="R13" s="448"/>
      <c r="S13" s="448"/>
    </row>
    <row r="14" spans="2:19" ht="14.4" thickBot="1" x14ac:dyDescent="0.3">
      <c r="E14" s="369" t="s">
        <v>103</v>
      </c>
      <c r="F14" s="453" t="s">
        <v>77</v>
      </c>
      <c r="G14" s="453" t="s">
        <v>94</v>
      </c>
      <c r="H14" s="453" t="s">
        <v>94</v>
      </c>
      <c r="I14" s="448"/>
      <c r="J14" s="448"/>
      <c r="K14" s="448"/>
      <c r="L14" s="448"/>
      <c r="M14" s="448"/>
      <c r="N14" s="448"/>
      <c r="O14" s="448"/>
      <c r="P14" s="448"/>
      <c r="Q14" s="448"/>
      <c r="R14" s="448"/>
      <c r="S14" s="448"/>
    </row>
    <row r="15" spans="2:19" ht="14.4" thickBot="1" x14ac:dyDescent="0.3">
      <c r="E15" s="456" t="s">
        <v>100</v>
      </c>
      <c r="F15" s="457">
        <f>SUM(F8:F14)</f>
        <v>0</v>
      </c>
      <c r="G15" s="457">
        <f>SUM(G8:G14)</f>
        <v>0</v>
      </c>
      <c r="H15" s="556">
        <f>SUM(H8:H14)</f>
        <v>0</v>
      </c>
      <c r="I15" s="448"/>
      <c r="J15" s="448"/>
      <c r="K15" s="448"/>
      <c r="L15" s="448"/>
      <c r="M15" s="448"/>
      <c r="N15" s="448"/>
      <c r="O15" s="448"/>
      <c r="P15" s="448"/>
      <c r="Q15" s="448"/>
      <c r="R15" s="448"/>
      <c r="S15" s="448"/>
    </row>
    <row r="16" spans="2:19" x14ac:dyDescent="0.25">
      <c r="E16" s="448"/>
      <c r="F16" s="448"/>
      <c r="G16" s="448"/>
      <c r="H16" s="448"/>
      <c r="I16" s="448"/>
      <c r="J16" s="448"/>
      <c r="K16" s="448"/>
      <c r="L16" s="448"/>
      <c r="M16" s="448"/>
      <c r="N16" s="448"/>
      <c r="O16" s="448"/>
      <c r="P16" s="448"/>
      <c r="Q16" s="448"/>
      <c r="R16" s="448"/>
      <c r="S16" s="448"/>
    </row>
    <row r="17" spans="4:19" x14ac:dyDescent="0.25">
      <c r="E17" s="448"/>
      <c r="F17" s="448"/>
      <c r="G17" s="448"/>
      <c r="H17" s="448"/>
      <c r="I17" s="448"/>
      <c r="J17" s="448"/>
      <c r="K17" s="448"/>
      <c r="L17" s="448"/>
      <c r="M17" s="448"/>
      <c r="N17" s="448"/>
      <c r="O17" s="448"/>
      <c r="P17" s="448"/>
      <c r="Q17" s="448"/>
      <c r="R17" s="448"/>
      <c r="S17" s="448"/>
    </row>
    <row r="18" spans="4:19" x14ac:dyDescent="0.25">
      <c r="E18" s="461" t="s">
        <v>104</v>
      </c>
      <c r="F18" s="448"/>
      <c r="G18" s="448"/>
      <c r="H18" s="448"/>
      <c r="I18" s="448"/>
      <c r="J18" s="448"/>
      <c r="K18" s="448"/>
      <c r="L18" s="448"/>
      <c r="M18" s="448"/>
      <c r="N18" s="448"/>
      <c r="O18" s="448"/>
      <c r="P18" s="448"/>
      <c r="Q18" s="448"/>
      <c r="R18" s="448"/>
      <c r="S18" s="448"/>
    </row>
    <row r="19" spans="4:19" x14ac:dyDescent="0.25">
      <c r="E19" s="448"/>
      <c r="F19" s="450" t="s">
        <v>83</v>
      </c>
      <c r="G19" s="450" t="s">
        <v>85</v>
      </c>
      <c r="H19" s="450" t="s">
        <v>86</v>
      </c>
      <c r="I19" s="448" t="s">
        <v>87</v>
      </c>
      <c r="J19" s="448"/>
      <c r="K19" s="448"/>
      <c r="L19" s="448"/>
      <c r="M19" s="448"/>
      <c r="N19" s="448"/>
      <c r="O19" s="448"/>
      <c r="P19" s="448"/>
      <c r="Q19" s="448"/>
      <c r="R19" s="448"/>
      <c r="S19" s="448"/>
    </row>
    <row r="20" spans="4:19" x14ac:dyDescent="0.25">
      <c r="E20" s="451"/>
      <c r="F20" s="452" t="s">
        <v>89</v>
      </c>
      <c r="G20" s="452" t="s">
        <v>91</v>
      </c>
      <c r="H20" s="452" t="s">
        <v>92</v>
      </c>
      <c r="I20" s="448"/>
      <c r="J20" s="448"/>
      <c r="K20" s="448"/>
      <c r="L20" s="448"/>
      <c r="M20" s="448"/>
      <c r="N20" s="448"/>
      <c r="O20" s="448"/>
      <c r="P20" s="448"/>
      <c r="Q20" s="448"/>
      <c r="R20" s="448"/>
      <c r="S20" s="448"/>
    </row>
    <row r="21" spans="4:19" x14ac:dyDescent="0.25">
      <c r="E21" s="369" t="s">
        <v>93</v>
      </c>
      <c r="F21" s="453" t="s">
        <v>77</v>
      </c>
      <c r="G21" s="453" t="s">
        <v>94</v>
      </c>
      <c r="H21" s="453" t="s">
        <v>94</v>
      </c>
      <c r="I21" s="448"/>
      <c r="J21" s="448"/>
      <c r="K21" s="448"/>
      <c r="L21" s="448"/>
      <c r="M21" s="448"/>
      <c r="N21" s="448"/>
      <c r="O21" s="448"/>
      <c r="P21" s="448"/>
      <c r="Q21" s="448"/>
      <c r="R21" s="448"/>
      <c r="S21" s="448"/>
    </row>
    <row r="22" spans="4:19" x14ac:dyDescent="0.25">
      <c r="E22" s="454" t="s">
        <v>95</v>
      </c>
      <c r="F22" s="453" t="s">
        <v>77</v>
      </c>
      <c r="G22" s="453" t="s">
        <v>94</v>
      </c>
      <c r="H22" s="453" t="s">
        <v>94</v>
      </c>
      <c r="I22" s="448"/>
      <c r="J22" s="448"/>
      <c r="K22" s="448"/>
      <c r="L22" s="448"/>
      <c r="M22" s="448"/>
      <c r="N22" s="448"/>
      <c r="O22" s="448"/>
      <c r="P22" s="448"/>
      <c r="Q22" s="448"/>
      <c r="R22" s="448"/>
      <c r="S22" s="448"/>
    </row>
    <row r="23" spans="4:19" x14ac:dyDescent="0.25">
      <c r="D23" s="375"/>
      <c r="E23" s="369" t="s">
        <v>96</v>
      </c>
      <c r="F23" s="453" t="s">
        <v>77</v>
      </c>
      <c r="G23" s="453" t="s">
        <v>94</v>
      </c>
      <c r="H23" s="453" t="s">
        <v>94</v>
      </c>
      <c r="I23" s="448"/>
      <c r="J23" s="448"/>
      <c r="K23" s="448"/>
      <c r="L23" s="448"/>
      <c r="M23" s="448"/>
      <c r="N23" s="448"/>
      <c r="O23" s="448"/>
      <c r="P23" s="448"/>
      <c r="Q23" s="448"/>
      <c r="R23" s="448"/>
      <c r="S23" s="448"/>
    </row>
    <row r="24" spans="4:19" x14ac:dyDescent="0.25">
      <c r="E24" s="369" t="s">
        <v>97</v>
      </c>
      <c r="F24" s="453" t="s">
        <v>77</v>
      </c>
      <c r="G24" s="453" t="s">
        <v>94</v>
      </c>
      <c r="H24" s="453" t="s">
        <v>94</v>
      </c>
      <c r="I24" s="448"/>
      <c r="J24" s="448"/>
      <c r="K24" s="448"/>
      <c r="L24" s="448"/>
      <c r="M24" s="448"/>
      <c r="N24" s="448"/>
      <c r="O24" s="448"/>
      <c r="P24" s="448"/>
      <c r="Q24" s="448"/>
      <c r="R24" s="448"/>
      <c r="S24" s="448"/>
    </row>
    <row r="25" spans="4:19" x14ac:dyDescent="0.25">
      <c r="E25" s="454" t="s">
        <v>98</v>
      </c>
      <c r="F25" s="453" t="s">
        <v>77</v>
      </c>
      <c r="G25" s="453" t="s">
        <v>94</v>
      </c>
      <c r="H25" s="453" t="s">
        <v>94</v>
      </c>
      <c r="I25" s="448"/>
      <c r="J25" s="448"/>
      <c r="K25" s="448"/>
      <c r="L25" s="448"/>
      <c r="M25" s="448"/>
      <c r="N25" s="448"/>
      <c r="O25" s="448"/>
      <c r="P25" s="448"/>
      <c r="Q25" s="448"/>
      <c r="R25" s="448"/>
      <c r="S25" s="448"/>
    </row>
    <row r="26" spans="4:19" x14ac:dyDescent="0.25">
      <c r="E26" s="454" t="s">
        <v>156</v>
      </c>
      <c r="F26" s="455" t="s">
        <v>77</v>
      </c>
      <c r="G26" s="455" t="s">
        <v>94</v>
      </c>
      <c r="H26" s="455" t="s">
        <v>94</v>
      </c>
      <c r="I26" s="448"/>
      <c r="J26" s="448"/>
      <c r="K26" s="448"/>
      <c r="L26" s="448"/>
      <c r="M26" s="448"/>
      <c r="N26" s="448"/>
      <c r="O26" s="448"/>
      <c r="P26" s="448"/>
      <c r="Q26" s="448"/>
      <c r="R26" s="448"/>
      <c r="S26" s="448"/>
    </row>
    <row r="27" spans="4:19" ht="14.4" thickBot="1" x14ac:dyDescent="0.3">
      <c r="E27" s="369" t="s">
        <v>103</v>
      </c>
      <c r="F27" s="453" t="s">
        <v>77</v>
      </c>
      <c r="G27" s="453" t="s">
        <v>94</v>
      </c>
      <c r="H27" s="453" t="s">
        <v>94</v>
      </c>
      <c r="I27" s="448"/>
      <c r="J27" s="448"/>
      <c r="K27" s="448"/>
      <c r="L27" s="448"/>
      <c r="M27" s="448"/>
      <c r="N27" s="448"/>
      <c r="O27" s="448"/>
      <c r="P27" s="448"/>
      <c r="Q27" s="448"/>
      <c r="R27" s="448"/>
      <c r="S27" s="448"/>
    </row>
    <row r="28" spans="4:19" ht="14.4" thickBot="1" x14ac:dyDescent="0.3">
      <c r="E28" s="456" t="s">
        <v>100</v>
      </c>
      <c r="F28" s="457">
        <f>SUM(F21:F27)</f>
        <v>0</v>
      </c>
      <c r="G28" s="457">
        <f>SUM(G21:G27)</f>
        <v>0</v>
      </c>
      <c r="H28" s="556">
        <f>SUM(H21:H27)</f>
        <v>0</v>
      </c>
      <c r="I28" s="448"/>
      <c r="J28" s="448"/>
      <c r="K28" s="448"/>
      <c r="L28" s="448"/>
      <c r="M28" s="448"/>
      <c r="N28" s="448"/>
      <c r="O28" s="448"/>
      <c r="P28" s="448"/>
      <c r="Q28" s="448"/>
      <c r="R28" s="448"/>
      <c r="S28" s="448"/>
    </row>
    <row r="29" spans="4:19" x14ac:dyDescent="0.25">
      <c r="E29" s="448"/>
      <c r="F29" s="448"/>
      <c r="G29" s="448"/>
      <c r="H29" s="448"/>
      <c r="I29" s="448"/>
      <c r="J29" s="448"/>
      <c r="K29" s="448"/>
      <c r="L29" s="448"/>
      <c r="M29" s="448"/>
      <c r="N29" s="448"/>
      <c r="O29" s="448"/>
      <c r="P29" s="448"/>
      <c r="Q29" s="448"/>
      <c r="R29" s="448"/>
      <c r="S29" s="448"/>
    </row>
    <row r="30" spans="4:19" x14ac:dyDescent="0.25">
      <c r="E30" s="448"/>
      <c r="F30" s="448"/>
      <c r="G30" s="448"/>
      <c r="H30" s="448"/>
      <c r="I30" s="448"/>
      <c r="J30" s="448"/>
      <c r="K30" s="448"/>
      <c r="L30" s="448"/>
      <c r="M30" s="448"/>
      <c r="N30" s="448"/>
      <c r="O30" s="448"/>
      <c r="P30" s="448"/>
      <c r="Q30" s="448"/>
      <c r="R30" s="448"/>
      <c r="S30" s="448"/>
    </row>
    <row r="31" spans="4:19" x14ac:dyDescent="0.25">
      <c r="E31" s="461" t="s">
        <v>105</v>
      </c>
      <c r="F31" s="448"/>
      <c r="G31" s="448"/>
      <c r="H31" s="448"/>
      <c r="I31" s="448"/>
      <c r="J31" s="448"/>
      <c r="K31" s="448"/>
      <c r="L31" s="448"/>
      <c r="M31" s="448"/>
      <c r="N31" s="448"/>
      <c r="O31" s="448"/>
      <c r="P31" s="448"/>
      <c r="Q31" s="448"/>
      <c r="R31" s="448"/>
      <c r="S31" s="448"/>
    </row>
    <row r="32" spans="4:19" x14ac:dyDescent="0.25">
      <c r="E32" s="448"/>
      <c r="F32" s="450" t="s">
        <v>83</v>
      </c>
      <c r="G32" s="450" t="s">
        <v>85</v>
      </c>
      <c r="H32" s="450" t="s">
        <v>86</v>
      </c>
      <c r="I32" s="448" t="s">
        <v>87</v>
      </c>
      <c r="J32" s="448"/>
      <c r="K32" s="448"/>
      <c r="L32" s="448"/>
      <c r="M32" s="448"/>
      <c r="N32" s="448"/>
      <c r="O32" s="448"/>
      <c r="P32" s="448"/>
      <c r="Q32" s="448"/>
      <c r="R32" s="448"/>
      <c r="S32" s="448"/>
    </row>
    <row r="33" spans="4:19" x14ac:dyDescent="0.25">
      <c r="E33" s="451"/>
      <c r="F33" s="452" t="s">
        <v>89</v>
      </c>
      <c r="G33" s="452" t="s">
        <v>91</v>
      </c>
      <c r="H33" s="452" t="s">
        <v>92</v>
      </c>
      <c r="I33" s="448"/>
      <c r="J33" s="448"/>
      <c r="K33" s="448"/>
      <c r="L33" s="448"/>
      <c r="M33" s="448"/>
      <c r="N33" s="448"/>
      <c r="O33" s="448"/>
      <c r="P33" s="448"/>
      <c r="Q33" s="448"/>
      <c r="R33" s="448"/>
      <c r="S33" s="448"/>
    </row>
    <row r="34" spans="4:19" x14ac:dyDescent="0.25">
      <c r="D34" s="375"/>
      <c r="E34" s="369" t="s">
        <v>93</v>
      </c>
      <c r="F34" s="453" t="s">
        <v>77</v>
      </c>
      <c r="G34" s="453" t="s">
        <v>94</v>
      </c>
      <c r="H34" s="453" t="s">
        <v>94</v>
      </c>
      <c r="I34" s="448"/>
      <c r="J34" s="448"/>
      <c r="K34" s="448"/>
      <c r="L34" s="448"/>
      <c r="M34" s="448"/>
      <c r="N34" s="448"/>
      <c r="O34" s="448"/>
      <c r="P34" s="448"/>
      <c r="Q34" s="448"/>
      <c r="R34" s="448"/>
      <c r="S34" s="448"/>
    </row>
    <row r="35" spans="4:19" x14ac:dyDescent="0.25">
      <c r="E35" s="454" t="s">
        <v>95</v>
      </c>
      <c r="F35" s="453" t="s">
        <v>77</v>
      </c>
      <c r="G35" s="453" t="s">
        <v>94</v>
      </c>
      <c r="H35" s="453" t="s">
        <v>94</v>
      </c>
      <c r="I35" s="448"/>
      <c r="J35" s="448"/>
      <c r="K35" s="448"/>
      <c r="L35" s="448"/>
      <c r="M35" s="448"/>
      <c r="N35" s="448"/>
      <c r="O35" s="448"/>
      <c r="P35" s="448"/>
      <c r="Q35" s="448"/>
      <c r="R35" s="448"/>
      <c r="S35" s="448"/>
    </row>
    <row r="36" spans="4:19" x14ac:dyDescent="0.25">
      <c r="E36" s="369" t="s">
        <v>96</v>
      </c>
      <c r="F36" s="453" t="s">
        <v>77</v>
      </c>
      <c r="G36" s="453" t="s">
        <v>94</v>
      </c>
      <c r="H36" s="453" t="s">
        <v>94</v>
      </c>
      <c r="I36" s="448"/>
      <c r="J36" s="448"/>
      <c r="K36" s="448"/>
      <c r="L36" s="448"/>
      <c r="M36" s="448"/>
      <c r="N36" s="448"/>
      <c r="O36" s="448"/>
      <c r="P36" s="448"/>
      <c r="Q36" s="448"/>
      <c r="R36" s="448"/>
      <c r="S36" s="448"/>
    </row>
    <row r="37" spans="4:19" x14ac:dyDescent="0.25">
      <c r="E37" s="369" t="s">
        <v>97</v>
      </c>
      <c r="F37" s="453" t="s">
        <v>77</v>
      </c>
      <c r="G37" s="453" t="s">
        <v>94</v>
      </c>
      <c r="H37" s="453" t="s">
        <v>94</v>
      </c>
      <c r="I37" s="448"/>
      <c r="J37" s="448"/>
      <c r="K37" s="448"/>
      <c r="L37" s="448"/>
      <c r="M37" s="448"/>
      <c r="N37" s="448"/>
      <c r="O37" s="448"/>
      <c r="P37" s="448"/>
      <c r="Q37" s="448"/>
      <c r="R37" s="448"/>
      <c r="S37" s="448"/>
    </row>
    <row r="38" spans="4:19" x14ac:dyDescent="0.25">
      <c r="E38" s="454" t="s">
        <v>98</v>
      </c>
      <c r="F38" s="453" t="s">
        <v>77</v>
      </c>
      <c r="G38" s="453" t="s">
        <v>94</v>
      </c>
      <c r="H38" s="453" t="s">
        <v>94</v>
      </c>
      <c r="I38" s="448"/>
      <c r="J38" s="448"/>
      <c r="K38" s="448"/>
      <c r="L38" s="448"/>
      <c r="M38" s="448"/>
      <c r="N38" s="448"/>
      <c r="O38" s="448"/>
      <c r="P38" s="448"/>
      <c r="Q38" s="448"/>
      <c r="R38" s="448"/>
      <c r="S38" s="448"/>
    </row>
    <row r="39" spans="4:19" x14ac:dyDescent="0.25">
      <c r="E39" s="454" t="s">
        <v>156</v>
      </c>
      <c r="F39" s="455" t="s">
        <v>77</v>
      </c>
      <c r="G39" s="455" t="s">
        <v>94</v>
      </c>
      <c r="H39" s="455" t="s">
        <v>94</v>
      </c>
      <c r="I39" s="448"/>
      <c r="J39" s="448"/>
      <c r="K39" s="448"/>
      <c r="L39" s="448"/>
      <c r="M39" s="448"/>
      <c r="N39" s="448"/>
      <c r="O39" s="448"/>
      <c r="P39" s="448"/>
      <c r="Q39" s="448"/>
      <c r="R39" s="448"/>
      <c r="S39" s="448"/>
    </row>
    <row r="40" spans="4:19" ht="14.4" thickBot="1" x14ac:dyDescent="0.3">
      <c r="E40" s="369" t="s">
        <v>103</v>
      </c>
      <c r="F40" s="455" t="s">
        <v>77</v>
      </c>
      <c r="G40" s="455" t="s">
        <v>94</v>
      </c>
      <c r="H40" s="455" t="s">
        <v>94</v>
      </c>
      <c r="I40" s="448"/>
      <c r="J40" s="448"/>
      <c r="K40" s="448"/>
      <c r="L40" s="448"/>
      <c r="M40" s="448"/>
      <c r="N40" s="448"/>
      <c r="O40" s="448"/>
      <c r="P40" s="448"/>
      <c r="Q40" s="448"/>
      <c r="R40" s="448"/>
      <c r="S40" s="448"/>
    </row>
    <row r="41" spans="4:19" ht="14.4" thickBot="1" x14ac:dyDescent="0.3">
      <c r="E41" s="456" t="s">
        <v>100</v>
      </c>
      <c r="F41" s="457">
        <f>SUM(F34:F40)</f>
        <v>0</v>
      </c>
      <c r="G41" s="457">
        <f>SUM(G34:G40)</f>
        <v>0</v>
      </c>
      <c r="H41" s="556">
        <f>SUM(H34:H40)</f>
        <v>0</v>
      </c>
      <c r="I41" s="448"/>
      <c r="J41" s="448"/>
      <c r="K41" s="448"/>
      <c r="L41" s="448"/>
      <c r="M41" s="448"/>
      <c r="N41" s="448"/>
      <c r="O41" s="448"/>
      <c r="P41" s="448"/>
      <c r="Q41" s="448"/>
      <c r="R41" s="448"/>
      <c r="S41" s="448"/>
    </row>
    <row r="42" spans="4:19" x14ac:dyDescent="0.25">
      <c r="E42" s="448"/>
      <c r="F42" s="448"/>
      <c r="G42" s="448"/>
      <c r="H42" s="448"/>
      <c r="I42" s="448"/>
      <c r="J42" s="448"/>
      <c r="K42" s="448"/>
      <c r="L42" s="448"/>
      <c r="M42" s="448"/>
      <c r="N42" s="448"/>
      <c r="O42" s="448"/>
      <c r="P42" s="448"/>
      <c r="Q42" s="448"/>
      <c r="R42" s="448"/>
      <c r="S42" s="448"/>
    </row>
    <row r="44" spans="4:19" x14ac:dyDescent="0.25">
      <c r="D44" s="434" t="s">
        <v>106</v>
      </c>
      <c r="E44" s="370" t="s">
        <v>107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20"/>
  <sheetViews>
    <sheetView showGridLines="0" zoomScale="85" zoomScaleNormal="85" workbookViewId="0"/>
  </sheetViews>
  <sheetFormatPr defaultColWidth="8.6640625" defaultRowHeight="13.2" x14ac:dyDescent="0.25"/>
  <cols>
    <col min="1" max="1" width="10.44140625" style="374" customWidth="1"/>
    <col min="2" max="2" width="8.6640625" style="374"/>
    <col min="3" max="3" width="12.33203125" style="374" customWidth="1"/>
    <col min="4" max="4" width="8.6640625" style="374"/>
    <col min="5" max="5" width="10.44140625" style="374" customWidth="1"/>
    <col min="6" max="6" width="12.88671875" style="374" customWidth="1"/>
    <col min="7" max="9" width="13.109375" style="374" customWidth="1"/>
    <col min="10" max="10" width="36.109375" style="374" bestFit="1" customWidth="1"/>
    <col min="11" max="11" width="22.44140625" style="374" bestFit="1" customWidth="1"/>
    <col min="12" max="12" width="20" style="374" bestFit="1" customWidth="1"/>
    <col min="13" max="13" width="11.6640625" style="374" bestFit="1" customWidth="1"/>
    <col min="14" max="14" width="21.109375" style="374" bestFit="1" customWidth="1"/>
    <col min="15" max="15" width="31.88671875" style="374" bestFit="1" customWidth="1"/>
    <col min="16" max="16" width="11.44140625" style="374" bestFit="1" customWidth="1"/>
    <col min="17" max="17" width="17.109375" style="374" customWidth="1"/>
    <col min="18" max="18" width="8.33203125" style="374" customWidth="1"/>
    <col min="19" max="19" width="9.6640625" style="374" customWidth="1"/>
    <col min="20" max="20" width="12" style="374" bestFit="1" customWidth="1"/>
    <col min="21" max="21" width="6.33203125" style="374" customWidth="1"/>
    <col min="22" max="22" width="18.109375" style="374" customWidth="1"/>
    <col min="23" max="23" width="14.5546875" style="374" customWidth="1"/>
    <col min="24" max="24" width="15.33203125" style="374" customWidth="1"/>
    <col min="25" max="25" width="10.44140625" style="374" customWidth="1"/>
    <col min="26" max="26" width="67.44140625" style="374" customWidth="1"/>
    <col min="27" max="27" width="10.44140625" style="374" customWidth="1"/>
    <col min="28" max="16384" width="8.6640625" style="374"/>
  </cols>
  <sheetData>
    <row r="1" spans="1:33" ht="52.8" x14ac:dyDescent="0.25">
      <c r="A1" s="358" t="s">
        <v>108</v>
      </c>
      <c r="B1" s="359" t="s">
        <v>109</v>
      </c>
      <c r="C1" s="360" t="s">
        <v>110</v>
      </c>
      <c r="D1" s="360" t="s">
        <v>111</v>
      </c>
      <c r="E1" s="360" t="s">
        <v>112</v>
      </c>
      <c r="F1" s="360" t="s">
        <v>113</v>
      </c>
      <c r="G1" s="361" t="s">
        <v>114</v>
      </c>
      <c r="H1" s="361" t="s">
        <v>115</v>
      </c>
      <c r="I1" s="361" t="s">
        <v>116</v>
      </c>
      <c r="J1" s="359" t="s">
        <v>117</v>
      </c>
      <c r="K1" s="359" t="s">
        <v>118</v>
      </c>
      <c r="L1" s="359" t="s">
        <v>119</v>
      </c>
      <c r="M1" s="360" t="s">
        <v>120</v>
      </c>
      <c r="N1" s="360" t="s">
        <v>121</v>
      </c>
      <c r="O1" s="360" t="s">
        <v>122</v>
      </c>
      <c r="P1" s="358" t="s">
        <v>123</v>
      </c>
      <c r="Q1" s="358" t="s">
        <v>124</v>
      </c>
      <c r="R1" s="360" t="s">
        <v>125</v>
      </c>
      <c r="S1" s="358" t="s">
        <v>126</v>
      </c>
      <c r="T1" s="360" t="s">
        <v>127</v>
      </c>
      <c r="U1" s="360" t="s">
        <v>128</v>
      </c>
      <c r="V1" s="358" t="s">
        <v>129</v>
      </c>
      <c r="W1" s="358" t="s">
        <v>130</v>
      </c>
      <c r="X1" s="358" t="s">
        <v>131</v>
      </c>
      <c r="Y1" s="360" t="s">
        <v>132</v>
      </c>
      <c r="Z1" s="360" t="s">
        <v>133</v>
      </c>
      <c r="AA1" s="360" t="s">
        <v>134</v>
      </c>
    </row>
    <row r="2" spans="1:33" x14ac:dyDescent="0.25">
      <c r="A2" s="362" t="s">
        <v>135</v>
      </c>
      <c r="B2" s="362"/>
      <c r="C2" s="362"/>
      <c r="D2" s="362"/>
      <c r="E2" s="362"/>
      <c r="F2" s="362"/>
      <c r="G2" s="462" t="s">
        <v>77</v>
      </c>
      <c r="H2" s="462" t="s">
        <v>77</v>
      </c>
      <c r="I2" s="339" t="s">
        <v>136</v>
      </c>
      <c r="J2" s="339" t="s">
        <v>136</v>
      </c>
      <c r="K2" s="339" t="s">
        <v>93</v>
      </c>
      <c r="L2" s="339" t="s">
        <v>137</v>
      </c>
      <c r="M2" s="339"/>
      <c r="N2" s="339" t="s">
        <v>138</v>
      </c>
      <c r="O2" s="339" t="s">
        <v>139</v>
      </c>
      <c r="P2" s="362" t="s">
        <v>94</v>
      </c>
      <c r="Q2" s="462" t="s">
        <v>77</v>
      </c>
      <c r="R2" s="362"/>
      <c r="S2" s="362" t="s">
        <v>140</v>
      </c>
      <c r="T2" s="362" t="s">
        <v>140</v>
      </c>
      <c r="U2" s="462" t="s">
        <v>77</v>
      </c>
      <c r="V2" s="362" t="s">
        <v>94</v>
      </c>
      <c r="W2" s="362" t="s">
        <v>94</v>
      </c>
      <c r="X2" s="477" t="s">
        <v>141</v>
      </c>
      <c r="Y2" s="465"/>
      <c r="Z2" s="335" t="s">
        <v>142</v>
      </c>
      <c r="AA2" s="466" t="s">
        <v>143</v>
      </c>
    </row>
    <row r="3" spans="1:33" x14ac:dyDescent="0.25">
      <c r="A3" s="362"/>
      <c r="B3" s="362"/>
      <c r="C3" s="362"/>
      <c r="D3" s="362"/>
      <c r="E3" s="362"/>
      <c r="F3" s="362"/>
      <c r="G3" s="362"/>
      <c r="H3" s="362"/>
      <c r="I3" s="339" t="s">
        <v>144</v>
      </c>
      <c r="J3" s="339" t="s">
        <v>144</v>
      </c>
      <c r="K3" s="339" t="s">
        <v>95</v>
      </c>
      <c r="L3" s="339" t="s">
        <v>145</v>
      </c>
      <c r="M3" s="339" t="s">
        <v>138</v>
      </c>
      <c r="N3" s="339" t="s">
        <v>146</v>
      </c>
      <c r="O3" s="339" t="s">
        <v>147</v>
      </c>
      <c r="P3" s="362" t="s">
        <v>94</v>
      </c>
      <c r="Q3" s="362"/>
      <c r="R3" s="362"/>
      <c r="S3" s="362"/>
      <c r="T3" s="362"/>
      <c r="U3" s="362"/>
      <c r="V3" s="362" t="s">
        <v>94</v>
      </c>
      <c r="W3" s="362" t="s">
        <v>94</v>
      </c>
      <c r="X3" s="360"/>
      <c r="Y3" s="465"/>
      <c r="Z3" s="335" t="s">
        <v>148</v>
      </c>
      <c r="AA3" s="466"/>
    </row>
    <row r="4" spans="1:33" x14ac:dyDescent="0.25">
      <c r="A4" s="362"/>
      <c r="B4" s="362"/>
      <c r="C4" s="362"/>
      <c r="D4" s="362"/>
      <c r="E4" s="362"/>
      <c r="F4" s="362"/>
      <c r="G4" s="362"/>
      <c r="H4" s="362"/>
      <c r="I4" s="339" t="s">
        <v>149</v>
      </c>
      <c r="J4" s="339" t="s">
        <v>149</v>
      </c>
      <c r="K4" s="339" t="s">
        <v>96</v>
      </c>
      <c r="L4" s="339"/>
      <c r="M4" s="339" t="s">
        <v>146</v>
      </c>
      <c r="N4" s="339"/>
      <c r="O4" s="339" t="s">
        <v>150</v>
      </c>
      <c r="P4" s="362" t="s">
        <v>94</v>
      </c>
      <c r="Q4" s="362"/>
      <c r="R4" s="362"/>
      <c r="S4" s="362"/>
      <c r="T4" s="362"/>
      <c r="U4" s="362"/>
      <c r="V4" s="362" t="s">
        <v>94</v>
      </c>
      <c r="W4" s="362" t="s">
        <v>94</v>
      </c>
      <c r="X4" s="360"/>
      <c r="Y4" s="464"/>
      <c r="Z4" s="335" t="s">
        <v>151</v>
      </c>
      <c r="AA4" s="466"/>
    </row>
    <row r="5" spans="1:33" x14ac:dyDescent="0.25">
      <c r="A5" s="362"/>
      <c r="B5" s="362"/>
      <c r="C5" s="362"/>
      <c r="D5" s="362"/>
      <c r="E5" s="362"/>
      <c r="F5" s="362"/>
      <c r="G5" s="362"/>
      <c r="H5" s="362"/>
      <c r="I5" s="339"/>
      <c r="J5" s="339"/>
      <c r="K5" s="339" t="s">
        <v>97</v>
      </c>
      <c r="L5" s="339"/>
      <c r="M5" s="339"/>
      <c r="N5" s="339"/>
      <c r="O5" s="339" t="s">
        <v>152</v>
      </c>
      <c r="P5" s="362" t="s">
        <v>94</v>
      </c>
      <c r="Q5" s="362"/>
      <c r="R5" s="362"/>
      <c r="S5" s="362"/>
      <c r="T5" s="362"/>
      <c r="U5" s="362"/>
      <c r="V5" s="362" t="s">
        <v>94</v>
      </c>
      <c r="W5" s="362" t="s">
        <v>94</v>
      </c>
      <c r="X5" s="360"/>
      <c r="Y5" s="464"/>
      <c r="Z5" s="335" t="s">
        <v>153</v>
      </c>
      <c r="AA5" s="466"/>
    </row>
    <row r="6" spans="1:33" x14ac:dyDescent="0.25">
      <c r="A6" s="362"/>
      <c r="B6" s="362"/>
      <c r="C6" s="362"/>
      <c r="D6" s="362"/>
      <c r="E6" s="362"/>
      <c r="F6" s="362"/>
      <c r="G6" s="362"/>
      <c r="H6" s="362"/>
      <c r="I6" s="362"/>
      <c r="J6" s="360"/>
      <c r="K6" s="339" t="s">
        <v>98</v>
      </c>
      <c r="L6" s="464"/>
      <c r="M6" s="463"/>
      <c r="N6" s="464"/>
      <c r="O6" s="362" t="s">
        <v>154</v>
      </c>
      <c r="P6" s="362" t="s">
        <v>94</v>
      </c>
      <c r="Q6" s="362"/>
      <c r="R6" s="362"/>
      <c r="S6" s="362"/>
      <c r="T6" s="362"/>
      <c r="U6" s="362"/>
      <c r="V6" s="362" t="s">
        <v>94</v>
      </c>
      <c r="W6" s="362" t="s">
        <v>94</v>
      </c>
      <c r="X6" s="360"/>
      <c r="Y6" s="464"/>
      <c r="Z6" s="335" t="s">
        <v>155</v>
      </c>
      <c r="AA6" s="466"/>
    </row>
    <row r="7" spans="1:33" x14ac:dyDescent="0.25">
      <c r="A7" s="362"/>
      <c r="B7" s="362"/>
      <c r="C7" s="362"/>
      <c r="D7" s="362"/>
      <c r="E7" s="362"/>
      <c r="F7" s="362"/>
      <c r="G7" s="362"/>
      <c r="H7" s="362"/>
      <c r="I7" s="362"/>
      <c r="J7" s="360"/>
      <c r="K7" s="339" t="s">
        <v>156</v>
      </c>
      <c r="L7" s="464"/>
      <c r="M7" s="463"/>
      <c r="N7" s="464"/>
      <c r="O7" s="362" t="s">
        <v>157</v>
      </c>
      <c r="P7" s="362" t="s">
        <v>94</v>
      </c>
      <c r="Q7" s="362"/>
      <c r="R7" s="362"/>
      <c r="S7" s="362"/>
      <c r="T7" s="362"/>
      <c r="U7" s="362"/>
      <c r="V7" s="362" t="s">
        <v>94</v>
      </c>
      <c r="W7" s="362" t="s">
        <v>94</v>
      </c>
      <c r="X7" s="360"/>
      <c r="Y7" s="464"/>
      <c r="Z7" s="335" t="s">
        <v>158</v>
      </c>
      <c r="AA7" s="466"/>
    </row>
    <row r="8" spans="1:33" x14ac:dyDescent="0.25">
      <c r="A8" s="362"/>
      <c r="B8" s="362"/>
      <c r="C8" s="362"/>
      <c r="D8" s="362"/>
      <c r="E8" s="362"/>
      <c r="F8" s="362"/>
      <c r="G8" s="362"/>
      <c r="H8" s="362"/>
      <c r="I8" s="362"/>
      <c r="J8" s="360"/>
      <c r="K8" s="339" t="s">
        <v>103</v>
      </c>
      <c r="L8" s="464"/>
      <c r="M8" s="467"/>
      <c r="N8" s="464"/>
      <c r="O8" s="362" t="s">
        <v>159</v>
      </c>
      <c r="P8" s="362" t="s">
        <v>94</v>
      </c>
      <c r="Q8" s="362"/>
      <c r="R8" s="362"/>
      <c r="S8" s="362"/>
      <c r="T8" s="362"/>
      <c r="U8" s="362"/>
      <c r="V8" s="362" t="s">
        <v>94</v>
      </c>
      <c r="W8" s="362" t="s">
        <v>94</v>
      </c>
      <c r="X8" s="360"/>
      <c r="Y8" s="464"/>
      <c r="Z8" s="357" t="s">
        <v>99</v>
      </c>
      <c r="AA8" s="466"/>
    </row>
    <row r="9" spans="1:33" x14ac:dyDescent="0.25">
      <c r="A9" s="362"/>
      <c r="B9" s="362"/>
      <c r="C9" s="362"/>
      <c r="D9" s="362"/>
      <c r="E9" s="362"/>
      <c r="F9" s="362"/>
      <c r="G9" s="362"/>
      <c r="H9" s="362"/>
      <c r="I9" s="362"/>
      <c r="J9" s="360"/>
      <c r="K9" s="468"/>
      <c r="L9" s="464"/>
      <c r="M9" s="467"/>
      <c r="N9" s="464"/>
      <c r="O9" s="362" t="s">
        <v>160</v>
      </c>
      <c r="P9" s="362" t="s">
        <v>94</v>
      </c>
      <c r="Q9" s="362"/>
      <c r="R9" s="362"/>
      <c r="S9" s="362"/>
      <c r="T9" s="362"/>
      <c r="U9" s="362"/>
      <c r="V9" s="362" t="s">
        <v>94</v>
      </c>
      <c r="W9" s="362" t="s">
        <v>94</v>
      </c>
      <c r="X9" s="360"/>
      <c r="Y9" s="464"/>
      <c r="Z9" s="464" t="s">
        <v>161</v>
      </c>
      <c r="AA9" s="466"/>
    </row>
    <row r="10" spans="1:33" x14ac:dyDescent="0.25">
      <c r="A10" s="362"/>
      <c r="B10" s="362"/>
      <c r="C10" s="362"/>
      <c r="D10" s="362"/>
      <c r="E10" s="362"/>
      <c r="F10" s="362"/>
      <c r="G10" s="362"/>
      <c r="H10" s="362"/>
      <c r="I10" s="362"/>
      <c r="J10" s="360"/>
      <c r="K10" s="464"/>
      <c r="L10" s="464"/>
      <c r="M10" s="464"/>
      <c r="N10" s="464"/>
      <c r="O10" s="362"/>
      <c r="P10" s="362" t="s">
        <v>94</v>
      </c>
      <c r="Q10" s="362"/>
      <c r="R10" s="362"/>
      <c r="S10" s="362"/>
      <c r="T10" s="362"/>
      <c r="U10" s="362"/>
      <c r="V10" s="362" t="s">
        <v>94</v>
      </c>
      <c r="W10" s="362" t="s">
        <v>94</v>
      </c>
      <c r="X10" s="360"/>
      <c r="Y10" s="363"/>
      <c r="Z10" s="363"/>
      <c r="AA10" s="466"/>
    </row>
    <row r="11" spans="1:33" ht="39.6" x14ac:dyDescent="0.25">
      <c r="A11" s="362" t="s">
        <v>162</v>
      </c>
      <c r="B11" s="364" t="s">
        <v>109</v>
      </c>
      <c r="C11" s="365" t="s">
        <v>163</v>
      </c>
      <c r="D11" s="365" t="s">
        <v>164</v>
      </c>
      <c r="E11" s="365" t="s">
        <v>165</v>
      </c>
      <c r="F11" s="365" t="s">
        <v>166</v>
      </c>
      <c r="G11" s="469"/>
      <c r="H11" s="365" t="s">
        <v>115</v>
      </c>
      <c r="I11" s="469"/>
      <c r="J11" s="365" t="s">
        <v>117</v>
      </c>
      <c r="K11" s="359" t="s">
        <v>167</v>
      </c>
      <c r="L11" s="469"/>
      <c r="M11" s="469"/>
      <c r="N11" s="469"/>
      <c r="O11" s="469"/>
      <c r="P11" s="469"/>
      <c r="Q11" s="469"/>
      <c r="R11" s="469"/>
      <c r="S11" s="469"/>
      <c r="T11" s="469"/>
      <c r="U11" s="469"/>
      <c r="V11" s="365" t="s">
        <v>129</v>
      </c>
      <c r="W11" s="364" t="s">
        <v>168</v>
      </c>
      <c r="X11" s="365" t="s">
        <v>131</v>
      </c>
      <c r="Y11" s="365" t="s">
        <v>132</v>
      </c>
      <c r="Z11" s="365" t="s">
        <v>133</v>
      </c>
      <c r="AA11" s="365" t="s">
        <v>134</v>
      </c>
    </row>
    <row r="12" spans="1:33" ht="39.6" x14ac:dyDescent="0.25">
      <c r="A12" s="362" t="s">
        <v>169</v>
      </c>
      <c r="B12" s="364" t="s">
        <v>109</v>
      </c>
      <c r="C12" s="365" t="s">
        <v>163</v>
      </c>
      <c r="D12" s="365" t="s">
        <v>164</v>
      </c>
      <c r="E12" s="365" t="s">
        <v>165</v>
      </c>
      <c r="F12" s="365" t="s">
        <v>166</v>
      </c>
      <c r="G12" s="469"/>
      <c r="H12" s="365" t="s">
        <v>115</v>
      </c>
      <c r="I12" s="469"/>
      <c r="J12" s="365" t="s">
        <v>117</v>
      </c>
      <c r="K12" s="359" t="s">
        <v>167</v>
      </c>
      <c r="L12" s="469"/>
      <c r="M12" s="469"/>
      <c r="N12" s="469"/>
      <c r="O12" s="469"/>
      <c r="P12" s="469"/>
      <c r="Q12" s="469"/>
      <c r="R12" s="469"/>
      <c r="S12" s="469"/>
      <c r="T12" s="469"/>
      <c r="U12" s="469"/>
      <c r="V12" s="365" t="s">
        <v>129</v>
      </c>
      <c r="W12" s="364" t="s">
        <v>168</v>
      </c>
      <c r="X12" s="365" t="s">
        <v>131</v>
      </c>
      <c r="Y12" s="365" t="s">
        <v>132</v>
      </c>
      <c r="Z12" s="365" t="s">
        <v>133</v>
      </c>
      <c r="AA12" s="365" t="s">
        <v>134</v>
      </c>
    </row>
    <row r="13" spans="1:33" ht="39.6" x14ac:dyDescent="0.25">
      <c r="A13" s="362" t="s">
        <v>170</v>
      </c>
      <c r="B13" s="364" t="s">
        <v>109</v>
      </c>
      <c r="C13" s="365" t="s">
        <v>163</v>
      </c>
      <c r="D13" s="365" t="s">
        <v>164</v>
      </c>
      <c r="E13" s="365" t="s">
        <v>165</v>
      </c>
      <c r="F13" s="365" t="s">
        <v>166</v>
      </c>
      <c r="G13" s="469"/>
      <c r="H13" s="365" t="s">
        <v>115</v>
      </c>
      <c r="I13" s="469"/>
      <c r="J13" s="365" t="s">
        <v>117</v>
      </c>
      <c r="K13" s="359" t="s">
        <v>167</v>
      </c>
      <c r="L13" s="469"/>
      <c r="M13" s="469"/>
      <c r="N13" s="469"/>
      <c r="O13" s="469"/>
      <c r="P13" s="469"/>
      <c r="Q13" s="469"/>
      <c r="R13" s="469"/>
      <c r="S13" s="469"/>
      <c r="T13" s="469"/>
      <c r="U13" s="469"/>
      <c r="V13" s="365" t="s">
        <v>129</v>
      </c>
      <c r="W13" s="364" t="s">
        <v>168</v>
      </c>
      <c r="X13" s="365" t="s">
        <v>131</v>
      </c>
      <c r="Y13" s="365" t="s">
        <v>132</v>
      </c>
      <c r="Z13" s="365" t="s">
        <v>133</v>
      </c>
      <c r="AA13" s="365" t="s">
        <v>134</v>
      </c>
    </row>
    <row r="14" spans="1:33" x14ac:dyDescent="0.25">
      <c r="C14" s="470"/>
      <c r="Z14" s="147"/>
      <c r="AA14" s="147"/>
      <c r="AB14" s="147"/>
      <c r="AC14" s="147"/>
      <c r="AD14" s="147"/>
      <c r="AE14" s="147"/>
      <c r="AF14" s="147"/>
      <c r="AG14" s="147"/>
    </row>
    <row r="15" spans="1:33" x14ac:dyDescent="0.25">
      <c r="Z15" s="147"/>
      <c r="AA15" s="147"/>
      <c r="AB15" s="147"/>
      <c r="AC15" s="147"/>
      <c r="AD15" s="147"/>
      <c r="AE15" s="147"/>
      <c r="AF15" s="147"/>
      <c r="AG15" s="147"/>
    </row>
    <row r="16" spans="1:33" x14ac:dyDescent="0.25">
      <c r="Z16" s="147"/>
      <c r="AA16" s="147"/>
      <c r="AB16" s="147"/>
      <c r="AC16" s="147"/>
      <c r="AD16" s="147"/>
      <c r="AE16" s="147"/>
      <c r="AF16" s="147"/>
      <c r="AG16" s="147"/>
    </row>
    <row r="17" spans="11:33" x14ac:dyDescent="0.25">
      <c r="Z17" s="147"/>
      <c r="AA17" s="147"/>
      <c r="AB17" s="147"/>
      <c r="AC17" s="147"/>
      <c r="AD17" s="147"/>
      <c r="AE17" s="147"/>
      <c r="AF17" s="147"/>
      <c r="AG17" s="147"/>
    </row>
    <row r="18" spans="11:33" x14ac:dyDescent="0.25">
      <c r="Z18" s="147"/>
      <c r="AA18" s="147"/>
      <c r="AB18" s="147"/>
      <c r="AC18" s="147"/>
      <c r="AD18" s="147"/>
      <c r="AE18" s="147"/>
      <c r="AF18" s="147"/>
      <c r="AG18" s="147"/>
    </row>
    <row r="19" spans="11:33" x14ac:dyDescent="0.25">
      <c r="Z19" s="42"/>
      <c r="AA19" s="42"/>
      <c r="AB19" s="42"/>
      <c r="AC19" s="42"/>
      <c r="AD19" s="42"/>
      <c r="AE19" s="42"/>
      <c r="AF19" s="42"/>
      <c r="AG19" s="42"/>
    </row>
    <row r="20" spans="11:33" x14ac:dyDescent="0.25">
      <c r="K20" s="471"/>
      <c r="L20" s="471"/>
    </row>
  </sheetData>
  <pageMargins left="0.7" right="0.7" top="0.75" bottom="0.75" header="0.3" footer="0.3"/>
  <pageSetup paperSize="9" scale="3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1:O342"/>
  <sheetViews>
    <sheetView showGridLines="0" zoomScaleNormal="100" zoomScaleSheetLayoutView="100" workbookViewId="0">
      <selection activeCell="C3" sqref="C3"/>
    </sheetView>
  </sheetViews>
  <sheetFormatPr defaultColWidth="9.109375" defaultRowHeight="13.2" x14ac:dyDescent="0.25"/>
  <cols>
    <col min="1" max="1" width="0.33203125" style="147" customWidth="1"/>
    <col min="2" max="2" width="2.6640625" style="52" customWidth="1"/>
    <col min="3" max="3" width="46" style="147" customWidth="1"/>
    <col min="4" max="4" width="3.6640625" style="147" customWidth="1"/>
    <col min="5" max="5" width="1" style="147" customWidth="1"/>
    <col min="6" max="6" width="10.6640625" style="147" customWidth="1"/>
    <col min="7" max="7" width="1" style="147" customWidth="1"/>
    <col min="8" max="8" width="2.44140625" style="147" customWidth="1"/>
    <col min="9" max="9" width="13.33203125" style="147" customWidth="1"/>
    <col min="10" max="10" width="11.44140625" style="147" customWidth="1"/>
    <col min="11" max="11" width="8" style="147" customWidth="1"/>
    <col min="12" max="12" width="4.33203125" style="147" customWidth="1"/>
    <col min="13" max="13" width="8.44140625" style="147" customWidth="1"/>
    <col min="14" max="14" width="3.109375" style="147" customWidth="1"/>
    <col min="15" max="16384" width="9.109375" style="147"/>
  </cols>
  <sheetData>
    <row r="1" spans="2:15" s="56" customFormat="1" ht="10.199999999999999" x14ac:dyDescent="0.2">
      <c r="C1" s="151"/>
    </row>
    <row r="2" spans="2:15" s="52" customFormat="1" ht="10.199999999999999" x14ac:dyDescent="0.2"/>
    <row r="3" spans="2:15" s="60" customFormat="1" ht="17.399999999999999" x14ac:dyDescent="0.3">
      <c r="B3" s="52"/>
      <c r="C3" s="59" t="s">
        <v>171</v>
      </c>
    </row>
    <row r="4" spans="2:15" ht="12.75" customHeight="1" x14ac:dyDescent="0.25">
      <c r="C4" s="561" t="s">
        <v>172</v>
      </c>
      <c r="D4" s="146"/>
      <c r="G4" s="499"/>
      <c r="H4" s="562"/>
      <c r="I4" s="562"/>
      <c r="J4" s="562"/>
      <c r="K4" s="562"/>
      <c r="L4" s="562"/>
      <c r="M4" s="148"/>
    </row>
    <row r="5" spans="2:15" ht="12.75" customHeight="1" x14ac:dyDescent="0.25">
      <c r="C5" s="561"/>
      <c r="D5" s="146"/>
      <c r="E5" s="146"/>
      <c r="F5" s="328"/>
      <c r="G5" s="226"/>
      <c r="H5" s="562"/>
      <c r="I5" s="562"/>
      <c r="J5" s="562"/>
      <c r="K5" s="562"/>
      <c r="L5" s="562"/>
      <c r="M5" s="147" t="s">
        <v>682</v>
      </c>
    </row>
    <row r="6" spans="2:15" ht="12.75" customHeight="1" x14ac:dyDescent="0.25">
      <c r="D6" s="146"/>
      <c r="E6" s="146"/>
      <c r="F6" s="86"/>
      <c r="G6" s="226"/>
      <c r="H6" s="562"/>
      <c r="I6" s="562"/>
      <c r="J6" s="497"/>
      <c r="K6" s="497"/>
      <c r="L6" s="497"/>
      <c r="O6" s="217"/>
    </row>
    <row r="7" spans="2:15" s="52" customFormat="1" ht="10.199999999999999" x14ac:dyDescent="0.2">
      <c r="C7" s="52" t="s">
        <v>173</v>
      </c>
      <c r="H7" s="55"/>
      <c r="I7" s="149" t="s">
        <v>143</v>
      </c>
      <c r="J7" s="55"/>
      <c r="K7" s="55"/>
      <c r="L7" s="55"/>
      <c r="O7" s="219"/>
    </row>
    <row r="8" spans="2:15" s="52" customFormat="1" ht="10.199999999999999" x14ac:dyDescent="0.2">
      <c r="C8" s="52" t="s">
        <v>174</v>
      </c>
      <c r="H8" s="55"/>
      <c r="I8" s="341" t="s">
        <v>143</v>
      </c>
      <c r="J8" s="55"/>
      <c r="K8" s="55"/>
      <c r="L8" s="55"/>
      <c r="N8" s="230"/>
      <c r="O8" s="230"/>
    </row>
    <row r="9" spans="2:15" s="52" customFormat="1" ht="10.199999999999999" x14ac:dyDescent="0.2">
      <c r="C9" s="52" t="s">
        <v>175</v>
      </c>
      <c r="F9" s="124"/>
      <c r="H9" s="55"/>
      <c r="I9" s="341" t="s">
        <v>143</v>
      </c>
      <c r="J9" s="55"/>
      <c r="K9" s="55"/>
      <c r="L9" s="55"/>
    </row>
    <row r="10" spans="2:15" s="52" customFormat="1" ht="10.199999999999999" x14ac:dyDescent="0.2">
      <c r="F10" s="55"/>
      <c r="G10" s="124"/>
      <c r="H10" s="55"/>
      <c r="I10" s="84"/>
      <c r="J10" s="55"/>
      <c r="K10" s="55"/>
      <c r="L10" s="55"/>
    </row>
    <row r="11" spans="2:15" x14ac:dyDescent="0.25">
      <c r="C11" s="146" t="s">
        <v>176</v>
      </c>
      <c r="I11" s="342"/>
      <c r="M11" s="147" t="s">
        <v>683</v>
      </c>
      <c r="N11" s="52"/>
    </row>
    <row r="12" spans="2:15" x14ac:dyDescent="0.25">
      <c r="C12" s="52" t="s">
        <v>177</v>
      </c>
      <c r="I12" s="149" t="s">
        <v>77</v>
      </c>
      <c r="N12" s="52"/>
    </row>
    <row r="13" spans="2:15" x14ac:dyDescent="0.25">
      <c r="N13" s="52"/>
    </row>
    <row r="14" spans="2:15" x14ac:dyDescent="0.25">
      <c r="C14" s="146" t="s">
        <v>178</v>
      </c>
      <c r="D14" s="52"/>
      <c r="E14" s="52"/>
      <c r="F14" s="52"/>
      <c r="G14" s="52"/>
      <c r="J14" s="52"/>
      <c r="M14" s="147" t="s">
        <v>682</v>
      </c>
      <c r="N14" s="52"/>
    </row>
    <row r="15" spans="2:15" x14ac:dyDescent="0.25">
      <c r="C15" s="52" t="s">
        <v>179</v>
      </c>
      <c r="D15" s="52"/>
      <c r="E15" s="52"/>
      <c r="F15" s="52"/>
      <c r="G15" s="52"/>
      <c r="I15" s="149" t="s">
        <v>77</v>
      </c>
      <c r="J15" s="52"/>
      <c r="N15" s="52"/>
    </row>
    <row r="16" spans="2:15" x14ac:dyDescent="0.25">
      <c r="C16" s="52" t="s">
        <v>180</v>
      </c>
      <c r="D16" s="52"/>
      <c r="E16" s="52"/>
      <c r="F16" s="52"/>
      <c r="G16" s="52"/>
      <c r="I16" s="149" t="s">
        <v>77</v>
      </c>
      <c r="J16" s="52"/>
      <c r="N16" s="52"/>
    </row>
    <row r="17" spans="3:15" x14ac:dyDescent="0.25">
      <c r="C17" s="52"/>
      <c r="D17" s="52"/>
      <c r="E17" s="52"/>
      <c r="F17" s="52"/>
      <c r="G17" s="52"/>
      <c r="I17" s="342"/>
      <c r="J17" s="52"/>
      <c r="N17" s="52"/>
    </row>
    <row r="18" spans="3:15" x14ac:dyDescent="0.25">
      <c r="C18" s="146" t="s">
        <v>181</v>
      </c>
      <c r="D18" s="146"/>
      <c r="E18" s="146"/>
      <c r="F18" s="52"/>
      <c r="G18" s="52"/>
      <c r="H18" s="52"/>
      <c r="I18" s="342"/>
      <c r="M18" s="147" t="s">
        <v>182</v>
      </c>
      <c r="N18" s="52"/>
    </row>
    <row r="19" spans="3:15" x14ac:dyDescent="0.25">
      <c r="C19" s="52" t="s">
        <v>183</v>
      </c>
      <c r="D19" s="146"/>
      <c r="E19" s="146"/>
      <c r="G19" s="52"/>
      <c r="H19" s="52"/>
      <c r="I19" s="149" t="s">
        <v>77</v>
      </c>
      <c r="J19" s="215"/>
      <c r="K19" s="215"/>
      <c r="N19" s="52"/>
    </row>
    <row r="20" spans="3:15" x14ac:dyDescent="0.25">
      <c r="C20" s="52"/>
      <c r="D20" s="52"/>
      <c r="E20" s="52"/>
      <c r="F20" s="52"/>
      <c r="G20" s="52"/>
      <c r="I20" s="342"/>
      <c r="J20" s="52"/>
      <c r="N20" s="52"/>
    </row>
    <row r="21" spans="3:15" x14ac:dyDescent="0.25">
      <c r="C21" s="220" t="s">
        <v>184</v>
      </c>
      <c r="D21" s="52"/>
      <c r="E21" s="52"/>
      <c r="F21" s="56" t="s">
        <v>185</v>
      </c>
      <c r="G21" s="52"/>
      <c r="H21" s="56"/>
      <c r="I21" s="342"/>
      <c r="K21" s="52"/>
      <c r="M21" s="147" t="s">
        <v>182</v>
      </c>
    </row>
    <row r="22" spans="3:15" ht="21" x14ac:dyDescent="0.25">
      <c r="C22" s="230" t="s">
        <v>186</v>
      </c>
      <c r="D22" s="48" t="s">
        <v>187</v>
      </c>
      <c r="E22" s="377"/>
      <c r="F22" s="227" t="s">
        <v>188</v>
      </c>
      <c r="G22" s="378"/>
      <c r="H22" s="378"/>
      <c r="I22" s="379" t="s">
        <v>189</v>
      </c>
      <c r="J22" s="229" t="s">
        <v>190</v>
      </c>
      <c r="K22" s="499"/>
    </row>
    <row r="23" spans="3:15" x14ac:dyDescent="0.25">
      <c r="C23" s="230"/>
      <c r="D23" s="148"/>
      <c r="E23" s="221"/>
      <c r="F23" s="222"/>
      <c r="G23" s="223"/>
      <c r="H23" s="223"/>
      <c r="I23" s="149" t="s">
        <v>187</v>
      </c>
      <c r="J23" s="149" t="s">
        <v>94</v>
      </c>
      <c r="K23" s="52"/>
      <c r="L23" s="52"/>
    </row>
    <row r="24" spans="3:15" x14ac:dyDescent="0.25">
      <c r="C24" s="230"/>
      <c r="D24" s="124"/>
      <c r="E24" s="221"/>
      <c r="F24" s="222"/>
      <c r="G24" s="223"/>
      <c r="H24" s="223"/>
      <c r="I24" s="149" t="s">
        <v>187</v>
      </c>
      <c r="J24" s="149" t="s">
        <v>94</v>
      </c>
      <c r="K24" s="52"/>
      <c r="L24" s="52"/>
    </row>
    <row r="25" spans="3:15" x14ac:dyDescent="0.25">
      <c r="C25" s="230"/>
      <c r="D25" s="124"/>
      <c r="E25" s="221"/>
      <c r="F25" s="222"/>
      <c r="G25" s="223"/>
      <c r="H25" s="223"/>
      <c r="I25" s="149" t="s">
        <v>187</v>
      </c>
      <c r="J25" s="149" t="s">
        <v>94</v>
      </c>
      <c r="K25" s="52"/>
      <c r="L25" s="52"/>
    </row>
    <row r="26" spans="3:15" x14ac:dyDescent="0.25">
      <c r="C26" s="52"/>
      <c r="D26" s="124"/>
      <c r="E26" s="221"/>
      <c r="F26" s="222"/>
      <c r="G26" s="223"/>
      <c r="H26" s="223"/>
      <c r="I26" s="149" t="s">
        <v>187</v>
      </c>
      <c r="J26" s="149" t="s">
        <v>94</v>
      </c>
      <c r="K26" s="124"/>
      <c r="L26" s="124"/>
      <c r="M26" s="148"/>
    </row>
    <row r="27" spans="3:15" x14ac:dyDescent="0.25">
      <c r="C27" s="56"/>
      <c r="D27" s="124"/>
      <c r="E27" s="224"/>
      <c r="F27" s="225" t="s">
        <v>191</v>
      </c>
      <c r="G27" s="225"/>
      <c r="H27" s="225"/>
      <c r="I27" s="225"/>
      <c r="J27" s="225"/>
      <c r="K27" s="124"/>
      <c r="L27" s="124"/>
      <c r="M27" s="124"/>
      <c r="N27" s="52"/>
      <c r="O27" s="52"/>
    </row>
    <row r="28" spans="3:15" x14ac:dyDescent="0.25">
      <c r="C28" s="52"/>
      <c r="D28" s="52"/>
      <c r="E28" s="52"/>
      <c r="F28" s="52"/>
      <c r="G28" s="52"/>
      <c r="J28" s="52"/>
      <c r="N28" s="52"/>
    </row>
    <row r="29" spans="3:15" x14ac:dyDescent="0.25">
      <c r="C29" s="52"/>
      <c r="D29" s="52"/>
      <c r="E29" s="52"/>
      <c r="F29" s="52"/>
      <c r="G29" s="52"/>
      <c r="J29" s="52"/>
      <c r="N29" s="52"/>
    </row>
    <row r="30" spans="3:15" x14ac:dyDescent="0.25">
      <c r="C30" s="52"/>
      <c r="D30" s="52"/>
      <c r="E30" s="52"/>
      <c r="F30" s="52"/>
      <c r="G30" s="52"/>
      <c r="J30" s="52"/>
      <c r="N30" s="52"/>
    </row>
    <row r="31" spans="3:15" x14ac:dyDescent="0.25">
      <c r="C31" s="52"/>
      <c r="D31" s="52"/>
      <c r="E31" s="52"/>
      <c r="F31" s="52"/>
      <c r="G31" s="52"/>
      <c r="J31" s="52"/>
      <c r="N31" s="52"/>
    </row>
    <row r="32" spans="3:15" x14ac:dyDescent="0.25">
      <c r="C32" s="52"/>
      <c r="E32" s="52"/>
      <c r="F32" s="52"/>
      <c r="G32" s="52"/>
      <c r="J32" s="52"/>
      <c r="N32" s="52"/>
    </row>
    <row r="33" spans="3:14" x14ac:dyDescent="0.25">
      <c r="C33" s="52"/>
      <c r="D33" s="52"/>
      <c r="E33" s="52"/>
      <c r="F33" s="52"/>
      <c r="G33" s="52"/>
      <c r="J33" s="52"/>
      <c r="N33" s="52"/>
    </row>
    <row r="34" spans="3:14" x14ac:dyDescent="0.25">
      <c r="C34" s="52"/>
      <c r="D34" s="52"/>
      <c r="E34" s="52"/>
      <c r="F34" s="52"/>
      <c r="G34" s="52"/>
      <c r="J34" s="52"/>
      <c r="N34" s="52"/>
    </row>
    <row r="35" spans="3:14" x14ac:dyDescent="0.25">
      <c r="C35" s="52"/>
      <c r="D35" s="52"/>
      <c r="E35" s="52"/>
      <c r="F35" s="52"/>
      <c r="G35" s="52"/>
      <c r="J35" s="52"/>
      <c r="N35" s="52"/>
    </row>
    <row r="36" spans="3:14" x14ac:dyDescent="0.25">
      <c r="C36" s="52"/>
      <c r="D36" s="52"/>
      <c r="E36" s="52"/>
      <c r="F36" s="52"/>
      <c r="G36" s="52"/>
      <c r="J36" s="52"/>
      <c r="N36" s="52"/>
    </row>
    <row r="37" spans="3:14" x14ac:dyDescent="0.25">
      <c r="C37" s="52"/>
      <c r="D37" s="52"/>
      <c r="E37" s="52"/>
      <c r="F37" s="52"/>
      <c r="G37" s="52"/>
      <c r="J37" s="52"/>
      <c r="N37" s="52"/>
    </row>
    <row r="38" spans="3:14" x14ac:dyDescent="0.25">
      <c r="C38" s="52"/>
      <c r="D38" s="52"/>
      <c r="E38" s="52"/>
      <c r="F38" s="52"/>
      <c r="G38" s="52"/>
      <c r="J38" s="52"/>
      <c r="N38" s="52"/>
    </row>
    <row r="39" spans="3:14" x14ac:dyDescent="0.25">
      <c r="C39" s="52"/>
      <c r="D39" s="52"/>
      <c r="E39" s="52"/>
      <c r="F39" s="52"/>
      <c r="G39" s="52"/>
      <c r="J39" s="52"/>
      <c r="N39" s="52"/>
    </row>
    <row r="40" spans="3:14" x14ac:dyDescent="0.25">
      <c r="C40" s="52"/>
      <c r="D40" s="52"/>
      <c r="E40" s="52"/>
      <c r="F40" s="52"/>
      <c r="G40" s="52"/>
      <c r="J40" s="52"/>
      <c r="N40" s="52"/>
    </row>
    <row r="41" spans="3:14" x14ac:dyDescent="0.25">
      <c r="C41" s="52"/>
      <c r="D41" s="52"/>
      <c r="E41" s="52"/>
      <c r="F41" s="52"/>
      <c r="G41" s="52"/>
      <c r="J41" s="52"/>
      <c r="N41" s="52"/>
    </row>
    <row r="42" spans="3:14" x14ac:dyDescent="0.25">
      <c r="C42" s="52"/>
      <c r="D42" s="52"/>
      <c r="E42" s="52"/>
      <c r="F42" s="52"/>
      <c r="G42" s="52"/>
      <c r="J42" s="52"/>
      <c r="N42" s="52"/>
    </row>
    <row r="43" spans="3:14" x14ac:dyDescent="0.25">
      <c r="C43" s="52"/>
      <c r="D43" s="52"/>
      <c r="E43" s="52"/>
      <c r="F43" s="52"/>
      <c r="G43" s="52"/>
      <c r="J43" s="52"/>
      <c r="N43" s="52"/>
    </row>
    <row r="44" spans="3:14" x14ac:dyDescent="0.25">
      <c r="C44" s="52"/>
      <c r="D44" s="52"/>
      <c r="E44" s="52"/>
      <c r="F44" s="52"/>
      <c r="G44" s="52"/>
      <c r="J44" s="52"/>
      <c r="N44" s="52"/>
    </row>
    <row r="45" spans="3:14" x14ac:dyDescent="0.25">
      <c r="C45" s="52"/>
      <c r="D45" s="52"/>
      <c r="E45" s="52"/>
      <c r="F45" s="52"/>
      <c r="G45" s="52"/>
      <c r="J45" s="52"/>
      <c r="N45" s="52"/>
    </row>
    <row r="46" spans="3:14" x14ac:dyDescent="0.25">
      <c r="C46" s="52"/>
      <c r="D46" s="52"/>
      <c r="E46" s="52"/>
      <c r="F46" s="52"/>
      <c r="G46" s="52"/>
      <c r="J46" s="52"/>
      <c r="N46" s="52"/>
    </row>
    <row r="47" spans="3:14" x14ac:dyDescent="0.25">
      <c r="C47" s="52"/>
      <c r="D47" s="52"/>
      <c r="E47" s="52"/>
      <c r="F47" s="52"/>
      <c r="G47" s="52"/>
      <c r="J47" s="52"/>
      <c r="N47" s="52"/>
    </row>
    <row r="48" spans="3:14" x14ac:dyDescent="0.25">
      <c r="C48" s="52"/>
      <c r="D48" s="52"/>
      <c r="E48" s="52"/>
      <c r="F48" s="52"/>
      <c r="G48" s="52"/>
      <c r="J48" s="52"/>
      <c r="N48" s="52"/>
    </row>
    <row r="49" spans="3:14" x14ac:dyDescent="0.25">
      <c r="C49" s="52"/>
      <c r="D49" s="52"/>
      <c r="E49" s="52"/>
      <c r="F49" s="52"/>
      <c r="G49" s="52"/>
      <c r="J49" s="52"/>
      <c r="N49" s="52"/>
    </row>
    <row r="50" spans="3:14" x14ac:dyDescent="0.25">
      <c r="C50" s="52"/>
      <c r="D50" s="52"/>
      <c r="E50" s="52"/>
      <c r="F50" s="52"/>
      <c r="G50" s="52"/>
      <c r="J50" s="52"/>
      <c r="N50" s="52"/>
    </row>
    <row r="51" spans="3:14" x14ac:dyDescent="0.25">
      <c r="C51" s="52"/>
      <c r="D51" s="52"/>
      <c r="E51" s="52"/>
      <c r="F51" s="52"/>
      <c r="G51" s="52"/>
      <c r="J51" s="52"/>
      <c r="N51" s="52"/>
    </row>
    <row r="52" spans="3:14" x14ac:dyDescent="0.25">
      <c r="C52" s="52"/>
      <c r="D52" s="52"/>
      <c r="E52" s="52"/>
      <c r="F52" s="52"/>
      <c r="G52" s="52"/>
      <c r="J52" s="52"/>
      <c r="N52" s="52"/>
    </row>
    <row r="53" spans="3:14" x14ac:dyDescent="0.25">
      <c r="C53" s="52"/>
      <c r="D53" s="52"/>
      <c r="E53" s="52"/>
      <c r="F53" s="52"/>
      <c r="G53" s="52"/>
      <c r="J53" s="52"/>
      <c r="N53" s="52"/>
    </row>
    <row r="54" spans="3:14" x14ac:dyDescent="0.25">
      <c r="C54" s="52"/>
      <c r="D54" s="52"/>
      <c r="E54" s="52"/>
      <c r="F54" s="52"/>
      <c r="G54" s="52"/>
      <c r="J54" s="52"/>
      <c r="N54" s="52"/>
    </row>
    <row r="55" spans="3:14" x14ac:dyDescent="0.25">
      <c r="C55" s="52"/>
      <c r="D55" s="52"/>
      <c r="E55" s="52"/>
      <c r="F55" s="52"/>
      <c r="G55" s="52"/>
      <c r="J55" s="52"/>
      <c r="N55" s="52"/>
    </row>
    <row r="56" spans="3:14" x14ac:dyDescent="0.25">
      <c r="C56" s="52"/>
      <c r="D56" s="52"/>
      <c r="E56" s="52"/>
      <c r="F56" s="52"/>
      <c r="G56" s="52"/>
      <c r="J56" s="52"/>
      <c r="N56" s="52"/>
    </row>
    <row r="57" spans="3:14" x14ac:dyDescent="0.25">
      <c r="C57" s="52"/>
      <c r="D57" s="52"/>
      <c r="E57" s="52"/>
      <c r="F57" s="52"/>
      <c r="G57" s="52"/>
      <c r="J57" s="52"/>
      <c r="N57" s="52"/>
    </row>
    <row r="58" spans="3:14" x14ac:dyDescent="0.25">
      <c r="C58" s="52"/>
      <c r="D58" s="52"/>
      <c r="E58" s="52"/>
      <c r="F58" s="52"/>
      <c r="G58" s="52"/>
      <c r="J58" s="52"/>
      <c r="N58" s="52"/>
    </row>
    <row r="59" spans="3:14" x14ac:dyDescent="0.25">
      <c r="C59" s="52"/>
      <c r="D59" s="52"/>
      <c r="E59" s="52"/>
      <c r="F59" s="52"/>
      <c r="G59" s="52"/>
      <c r="J59" s="52"/>
      <c r="N59" s="52"/>
    </row>
    <row r="60" spans="3:14" x14ac:dyDescent="0.25">
      <c r="C60" s="52"/>
      <c r="D60" s="52"/>
      <c r="E60" s="52"/>
      <c r="F60" s="52"/>
      <c r="G60" s="52"/>
      <c r="J60" s="52"/>
      <c r="N60" s="52"/>
    </row>
    <row r="61" spans="3:14" x14ac:dyDescent="0.25">
      <c r="C61" s="52"/>
      <c r="D61" s="52"/>
      <c r="E61" s="52"/>
      <c r="F61" s="52"/>
      <c r="G61" s="52"/>
      <c r="J61" s="52"/>
      <c r="N61" s="52"/>
    </row>
    <row r="62" spans="3:14" x14ac:dyDescent="0.25">
      <c r="C62" s="52"/>
      <c r="D62" s="52"/>
      <c r="E62" s="52"/>
      <c r="F62" s="52"/>
      <c r="G62" s="52"/>
      <c r="J62" s="52"/>
      <c r="N62" s="52"/>
    </row>
    <row r="63" spans="3:14" x14ac:dyDescent="0.25">
      <c r="C63" s="52"/>
      <c r="D63" s="52"/>
      <c r="E63" s="52"/>
      <c r="F63" s="52"/>
      <c r="G63" s="52"/>
      <c r="J63" s="52"/>
      <c r="N63" s="52"/>
    </row>
    <row r="64" spans="3:14" x14ac:dyDescent="0.25">
      <c r="C64" s="52"/>
      <c r="D64" s="52"/>
      <c r="E64" s="52"/>
      <c r="F64" s="52"/>
      <c r="G64" s="52"/>
      <c r="J64" s="52"/>
      <c r="N64" s="52"/>
    </row>
    <row r="65" spans="3:14" x14ac:dyDescent="0.25">
      <c r="C65" s="52"/>
      <c r="D65" s="52"/>
      <c r="E65" s="52"/>
      <c r="F65" s="52"/>
      <c r="G65" s="52"/>
      <c r="J65" s="52"/>
      <c r="N65" s="52"/>
    </row>
    <row r="66" spans="3:14" x14ac:dyDescent="0.25">
      <c r="C66" s="52"/>
      <c r="D66" s="52"/>
      <c r="E66" s="52"/>
      <c r="F66" s="52"/>
      <c r="G66" s="52"/>
      <c r="J66" s="52"/>
      <c r="N66" s="52"/>
    </row>
    <row r="67" spans="3:14" x14ac:dyDescent="0.25">
      <c r="C67" s="52"/>
      <c r="D67" s="52"/>
      <c r="E67" s="52"/>
      <c r="F67" s="52"/>
      <c r="G67" s="52"/>
      <c r="J67" s="52"/>
      <c r="N67" s="52"/>
    </row>
    <row r="68" spans="3:14" x14ac:dyDescent="0.25">
      <c r="C68" s="52"/>
      <c r="D68" s="52"/>
      <c r="E68" s="52"/>
      <c r="F68" s="52"/>
      <c r="G68" s="52"/>
      <c r="J68" s="52"/>
      <c r="N68" s="52"/>
    </row>
    <row r="69" spans="3:14" x14ac:dyDescent="0.25">
      <c r="C69" s="52"/>
      <c r="D69" s="52"/>
      <c r="E69" s="52"/>
      <c r="F69" s="52"/>
      <c r="G69" s="52"/>
      <c r="J69" s="52"/>
      <c r="N69" s="52"/>
    </row>
    <row r="70" spans="3:14" x14ac:dyDescent="0.25">
      <c r="C70" s="52"/>
      <c r="D70" s="52"/>
      <c r="E70" s="52"/>
      <c r="F70" s="52"/>
      <c r="G70" s="52"/>
      <c r="J70" s="52"/>
      <c r="N70" s="52"/>
    </row>
    <row r="71" spans="3:14" x14ac:dyDescent="0.25">
      <c r="C71" s="52"/>
      <c r="D71" s="52"/>
      <c r="E71" s="52"/>
      <c r="F71" s="52"/>
      <c r="G71" s="52"/>
      <c r="J71" s="52"/>
      <c r="N71" s="52"/>
    </row>
    <row r="72" spans="3:14" x14ac:dyDescent="0.25">
      <c r="C72" s="52"/>
      <c r="D72" s="52"/>
      <c r="E72" s="52"/>
      <c r="F72" s="52"/>
      <c r="G72" s="52"/>
      <c r="J72" s="52"/>
      <c r="N72" s="52"/>
    </row>
    <row r="73" spans="3:14" x14ac:dyDescent="0.25">
      <c r="C73" s="52"/>
      <c r="D73" s="52"/>
      <c r="E73" s="52"/>
      <c r="F73" s="52"/>
      <c r="G73" s="52"/>
      <c r="J73" s="52"/>
      <c r="N73" s="52"/>
    </row>
    <row r="74" spans="3:14" x14ac:dyDescent="0.25">
      <c r="C74" s="52"/>
      <c r="D74" s="52"/>
      <c r="E74" s="52"/>
      <c r="F74" s="52"/>
      <c r="G74" s="52"/>
      <c r="J74" s="52"/>
      <c r="N74" s="52"/>
    </row>
    <row r="75" spans="3:14" x14ac:dyDescent="0.25">
      <c r="C75" s="52"/>
      <c r="D75" s="52"/>
      <c r="E75" s="52"/>
      <c r="F75" s="52"/>
      <c r="G75" s="52"/>
      <c r="J75" s="52"/>
      <c r="N75" s="52"/>
    </row>
    <row r="76" spans="3:14" x14ac:dyDescent="0.25">
      <c r="C76" s="52"/>
      <c r="D76" s="52"/>
      <c r="E76" s="52"/>
      <c r="F76" s="52"/>
      <c r="G76" s="52"/>
      <c r="J76" s="52"/>
      <c r="N76" s="52"/>
    </row>
    <row r="77" spans="3:14" x14ac:dyDescent="0.25">
      <c r="C77" s="52"/>
      <c r="D77" s="52"/>
      <c r="E77" s="52"/>
      <c r="F77" s="52"/>
      <c r="G77" s="52"/>
      <c r="J77" s="52"/>
      <c r="N77" s="52"/>
    </row>
    <row r="78" spans="3:14" x14ac:dyDescent="0.25">
      <c r="C78" s="52"/>
      <c r="D78" s="52"/>
      <c r="E78" s="52"/>
      <c r="F78" s="52"/>
      <c r="G78" s="52"/>
      <c r="J78" s="52"/>
      <c r="N78" s="52"/>
    </row>
    <row r="79" spans="3:14" x14ac:dyDescent="0.25">
      <c r="C79" s="52"/>
      <c r="D79" s="52"/>
      <c r="E79" s="52"/>
      <c r="F79" s="52"/>
      <c r="G79" s="52"/>
      <c r="J79" s="52"/>
      <c r="N79" s="52"/>
    </row>
    <row r="80" spans="3:14" x14ac:dyDescent="0.25">
      <c r="C80" s="52"/>
      <c r="D80" s="52"/>
      <c r="E80" s="52"/>
      <c r="F80" s="52"/>
      <c r="G80" s="52"/>
      <c r="J80" s="52"/>
      <c r="N80" s="52"/>
    </row>
    <row r="81" spans="3:14" x14ac:dyDescent="0.25">
      <c r="C81" s="52"/>
      <c r="D81" s="52"/>
      <c r="E81" s="52"/>
      <c r="F81" s="52"/>
      <c r="G81" s="52"/>
      <c r="J81" s="52"/>
      <c r="N81" s="52"/>
    </row>
    <row r="82" spans="3:14" x14ac:dyDescent="0.25">
      <c r="C82" s="52"/>
      <c r="D82" s="52"/>
      <c r="E82" s="52"/>
      <c r="F82" s="52"/>
      <c r="G82" s="52"/>
      <c r="J82" s="52"/>
      <c r="N82" s="52"/>
    </row>
    <row r="83" spans="3:14" x14ac:dyDescent="0.25">
      <c r="C83" s="52"/>
      <c r="D83" s="52"/>
      <c r="E83" s="52"/>
      <c r="F83" s="52"/>
      <c r="G83" s="52"/>
      <c r="J83" s="52"/>
      <c r="N83" s="52"/>
    </row>
    <row r="84" spans="3:14" x14ac:dyDescent="0.25">
      <c r="C84" s="52"/>
      <c r="D84" s="52"/>
      <c r="E84" s="52"/>
      <c r="F84" s="52"/>
      <c r="G84" s="52"/>
      <c r="J84" s="52"/>
      <c r="N84" s="52"/>
    </row>
    <row r="85" spans="3:14" x14ac:dyDescent="0.25">
      <c r="C85" s="52"/>
      <c r="D85" s="52"/>
      <c r="E85" s="52"/>
      <c r="F85" s="52"/>
      <c r="G85" s="52"/>
      <c r="J85" s="52"/>
      <c r="N85" s="52"/>
    </row>
    <row r="86" spans="3:14" x14ac:dyDescent="0.25">
      <c r="C86" s="52"/>
      <c r="D86" s="52"/>
      <c r="E86" s="52"/>
      <c r="F86" s="52"/>
      <c r="G86" s="52"/>
      <c r="J86" s="52"/>
      <c r="N86" s="52"/>
    </row>
    <row r="87" spans="3:14" x14ac:dyDescent="0.25">
      <c r="C87" s="52"/>
      <c r="D87" s="52"/>
      <c r="E87" s="52"/>
      <c r="F87" s="52"/>
      <c r="G87" s="52"/>
      <c r="J87" s="52"/>
      <c r="N87" s="52"/>
    </row>
    <row r="88" spans="3:14" x14ac:dyDescent="0.25">
      <c r="C88" s="52"/>
      <c r="D88" s="52"/>
      <c r="E88" s="52"/>
      <c r="F88" s="52"/>
      <c r="G88" s="52"/>
      <c r="J88" s="52"/>
      <c r="N88" s="52"/>
    </row>
    <row r="89" spans="3:14" x14ac:dyDescent="0.25">
      <c r="C89" s="52"/>
      <c r="D89" s="52"/>
      <c r="E89" s="52"/>
      <c r="F89" s="52"/>
      <c r="G89" s="52"/>
      <c r="J89" s="52"/>
      <c r="N89" s="52"/>
    </row>
    <row r="90" spans="3:14" x14ac:dyDescent="0.25">
      <c r="C90" s="52"/>
      <c r="D90" s="52"/>
      <c r="E90" s="52"/>
      <c r="F90" s="52"/>
      <c r="G90" s="52"/>
      <c r="J90" s="52"/>
      <c r="N90" s="52"/>
    </row>
    <row r="91" spans="3:14" x14ac:dyDescent="0.25">
      <c r="C91" s="52"/>
      <c r="D91" s="52"/>
      <c r="E91" s="52"/>
      <c r="F91" s="52"/>
      <c r="G91" s="52"/>
      <c r="J91" s="52"/>
      <c r="N91" s="52"/>
    </row>
    <row r="92" spans="3:14" x14ac:dyDescent="0.25">
      <c r="C92" s="52"/>
      <c r="D92" s="52"/>
      <c r="E92" s="52"/>
      <c r="F92" s="52"/>
      <c r="G92" s="52"/>
      <c r="J92" s="52"/>
      <c r="N92" s="52"/>
    </row>
    <row r="93" spans="3:14" x14ac:dyDescent="0.25">
      <c r="C93" s="52"/>
      <c r="D93" s="52"/>
      <c r="E93" s="52"/>
      <c r="F93" s="52"/>
      <c r="G93" s="52"/>
      <c r="J93" s="52"/>
      <c r="N93" s="52"/>
    </row>
    <row r="94" spans="3:14" x14ac:dyDescent="0.25">
      <c r="C94" s="52"/>
      <c r="D94" s="52"/>
      <c r="E94" s="52"/>
      <c r="F94" s="52"/>
      <c r="G94" s="52"/>
      <c r="J94" s="52"/>
      <c r="N94" s="52"/>
    </row>
    <row r="95" spans="3:14" x14ac:dyDescent="0.25">
      <c r="C95" s="52"/>
      <c r="D95" s="52"/>
      <c r="E95" s="52"/>
      <c r="F95" s="52"/>
      <c r="G95" s="52"/>
      <c r="J95" s="52"/>
      <c r="N95" s="52"/>
    </row>
    <row r="96" spans="3:14" x14ac:dyDescent="0.25">
      <c r="C96" s="52"/>
      <c r="D96" s="52"/>
      <c r="E96" s="52"/>
      <c r="F96" s="52"/>
      <c r="G96" s="52"/>
      <c r="J96" s="52"/>
      <c r="N96" s="52"/>
    </row>
    <row r="97" spans="3:14" x14ac:dyDescent="0.25">
      <c r="C97" s="52"/>
      <c r="D97" s="52"/>
      <c r="E97" s="52"/>
      <c r="F97" s="52"/>
      <c r="G97" s="52"/>
      <c r="J97" s="52"/>
      <c r="N97" s="52"/>
    </row>
    <row r="98" spans="3:14" x14ac:dyDescent="0.25">
      <c r="C98" s="52"/>
      <c r="D98" s="52"/>
      <c r="E98" s="52"/>
      <c r="F98" s="52"/>
      <c r="G98" s="52"/>
      <c r="J98" s="52"/>
      <c r="N98" s="52"/>
    </row>
    <row r="99" spans="3:14" x14ac:dyDescent="0.25">
      <c r="C99" s="52"/>
      <c r="D99" s="52"/>
      <c r="E99" s="52"/>
      <c r="F99" s="52"/>
      <c r="G99" s="52"/>
      <c r="J99" s="52"/>
      <c r="N99" s="52"/>
    </row>
    <row r="100" spans="3:14" x14ac:dyDescent="0.25">
      <c r="C100" s="52"/>
      <c r="D100" s="52"/>
      <c r="E100" s="52"/>
      <c r="F100" s="52"/>
      <c r="G100" s="52"/>
      <c r="J100" s="52"/>
      <c r="N100" s="52"/>
    </row>
    <row r="101" spans="3:14" x14ac:dyDescent="0.25">
      <c r="C101" s="52"/>
      <c r="D101" s="52"/>
      <c r="E101" s="52"/>
      <c r="F101" s="52"/>
      <c r="G101" s="52"/>
      <c r="J101" s="52"/>
      <c r="N101" s="52"/>
    </row>
    <row r="102" spans="3:14" x14ac:dyDescent="0.25">
      <c r="C102" s="52"/>
      <c r="D102" s="52"/>
      <c r="E102" s="52"/>
      <c r="F102" s="52"/>
      <c r="G102" s="52"/>
      <c r="J102" s="52"/>
      <c r="N102" s="52"/>
    </row>
    <row r="103" spans="3:14" x14ac:dyDescent="0.25">
      <c r="C103" s="52"/>
      <c r="D103" s="52"/>
      <c r="E103" s="52"/>
      <c r="F103" s="52"/>
      <c r="G103" s="52"/>
      <c r="J103" s="52"/>
      <c r="N103" s="52"/>
    </row>
    <row r="104" spans="3:14" x14ac:dyDescent="0.25">
      <c r="C104" s="52"/>
      <c r="D104" s="52"/>
      <c r="E104" s="52"/>
      <c r="F104" s="52"/>
      <c r="G104" s="52"/>
      <c r="J104" s="52"/>
      <c r="N104" s="52"/>
    </row>
    <row r="105" spans="3:14" x14ac:dyDescent="0.25">
      <c r="C105" s="52"/>
      <c r="D105" s="52"/>
      <c r="E105" s="52"/>
      <c r="F105" s="52"/>
      <c r="G105" s="52"/>
      <c r="J105" s="52"/>
      <c r="N105" s="52"/>
    </row>
    <row r="106" spans="3:14" x14ac:dyDescent="0.25">
      <c r="C106" s="52"/>
      <c r="D106" s="52"/>
      <c r="E106" s="52"/>
      <c r="F106" s="52"/>
      <c r="G106" s="52"/>
      <c r="J106" s="52"/>
      <c r="N106" s="52"/>
    </row>
    <row r="107" spans="3:14" x14ac:dyDescent="0.25">
      <c r="C107" s="52"/>
      <c r="D107" s="52"/>
      <c r="E107" s="52"/>
      <c r="F107" s="52"/>
      <c r="G107" s="52"/>
      <c r="J107" s="52"/>
      <c r="N107" s="52"/>
    </row>
    <row r="108" spans="3:14" x14ac:dyDescent="0.25">
      <c r="C108" s="52"/>
      <c r="D108" s="52"/>
      <c r="E108" s="52"/>
      <c r="F108" s="52"/>
      <c r="G108" s="52"/>
      <c r="J108" s="52"/>
      <c r="N108" s="52"/>
    </row>
    <row r="109" spans="3:14" x14ac:dyDescent="0.25">
      <c r="C109" s="52"/>
      <c r="D109" s="52"/>
      <c r="E109" s="52"/>
      <c r="F109" s="52"/>
      <c r="G109" s="52"/>
      <c r="J109" s="52"/>
      <c r="N109" s="52"/>
    </row>
    <row r="110" spans="3:14" x14ac:dyDescent="0.25">
      <c r="C110" s="52"/>
      <c r="D110" s="52"/>
      <c r="E110" s="52"/>
      <c r="F110" s="52"/>
      <c r="G110" s="52"/>
      <c r="J110" s="52"/>
      <c r="N110" s="52"/>
    </row>
    <row r="111" spans="3:14" x14ac:dyDescent="0.25">
      <c r="C111" s="52"/>
      <c r="D111" s="52"/>
      <c r="E111" s="52"/>
      <c r="F111" s="52"/>
      <c r="G111" s="52"/>
      <c r="J111" s="52"/>
      <c r="N111" s="52"/>
    </row>
    <row r="112" spans="3:14" x14ac:dyDescent="0.25">
      <c r="C112" s="52"/>
      <c r="D112" s="52"/>
      <c r="E112" s="52"/>
      <c r="F112" s="52"/>
      <c r="G112" s="52"/>
      <c r="J112" s="52"/>
      <c r="N112" s="52"/>
    </row>
    <row r="113" spans="3:14" x14ac:dyDescent="0.25">
      <c r="C113" s="52"/>
      <c r="D113" s="52"/>
      <c r="E113" s="52"/>
      <c r="F113" s="52"/>
      <c r="G113" s="52"/>
      <c r="J113" s="52"/>
      <c r="N113" s="52"/>
    </row>
    <row r="114" spans="3:14" x14ac:dyDescent="0.25">
      <c r="C114" s="52"/>
      <c r="D114" s="52"/>
      <c r="E114" s="52"/>
      <c r="F114" s="52"/>
      <c r="G114" s="52"/>
      <c r="J114" s="52"/>
      <c r="N114" s="52"/>
    </row>
    <row r="115" spans="3:14" x14ac:dyDescent="0.25">
      <c r="C115" s="52"/>
      <c r="D115" s="52"/>
      <c r="E115" s="52"/>
      <c r="F115" s="52"/>
      <c r="G115" s="52"/>
      <c r="J115" s="52"/>
      <c r="N115" s="52"/>
    </row>
    <row r="116" spans="3:14" x14ac:dyDescent="0.25">
      <c r="C116" s="52"/>
      <c r="D116" s="52"/>
      <c r="E116" s="52"/>
      <c r="F116" s="52"/>
      <c r="G116" s="52"/>
      <c r="J116" s="52"/>
      <c r="N116" s="52"/>
    </row>
    <row r="117" spans="3:14" x14ac:dyDescent="0.25">
      <c r="C117" s="52"/>
      <c r="D117" s="52"/>
      <c r="E117" s="52"/>
      <c r="F117" s="52"/>
      <c r="G117" s="52"/>
      <c r="J117" s="52"/>
      <c r="N117" s="52"/>
    </row>
    <row r="118" spans="3:14" x14ac:dyDescent="0.25">
      <c r="C118" s="52"/>
      <c r="D118" s="52"/>
      <c r="E118" s="52"/>
      <c r="F118" s="52"/>
      <c r="G118" s="52"/>
      <c r="J118" s="52"/>
      <c r="N118" s="52"/>
    </row>
    <row r="119" spans="3:14" x14ac:dyDescent="0.25">
      <c r="C119" s="52"/>
      <c r="D119" s="52"/>
      <c r="E119" s="52"/>
      <c r="F119" s="52"/>
      <c r="G119" s="52"/>
      <c r="J119" s="52"/>
      <c r="N119" s="52"/>
    </row>
    <row r="120" spans="3:14" x14ac:dyDescent="0.25">
      <c r="C120" s="52"/>
      <c r="D120" s="52"/>
      <c r="E120" s="52"/>
      <c r="F120" s="52"/>
      <c r="G120" s="52"/>
      <c r="J120" s="52"/>
      <c r="N120" s="52"/>
    </row>
    <row r="121" spans="3:14" x14ac:dyDescent="0.25">
      <c r="C121" s="52"/>
      <c r="D121" s="52"/>
      <c r="E121" s="52"/>
      <c r="F121" s="52"/>
      <c r="G121" s="52"/>
      <c r="J121" s="52"/>
      <c r="N121" s="52"/>
    </row>
    <row r="122" spans="3:14" x14ac:dyDescent="0.25">
      <c r="C122" s="52"/>
      <c r="D122" s="52"/>
      <c r="E122" s="52"/>
      <c r="F122" s="52"/>
      <c r="G122" s="52"/>
      <c r="J122" s="52"/>
      <c r="N122" s="52"/>
    </row>
    <row r="123" spans="3:14" x14ac:dyDescent="0.25">
      <c r="C123" s="52"/>
      <c r="D123" s="52"/>
      <c r="E123" s="52"/>
      <c r="F123" s="52"/>
      <c r="G123" s="52"/>
      <c r="J123" s="52"/>
      <c r="N123" s="52"/>
    </row>
    <row r="124" spans="3:14" x14ac:dyDescent="0.25">
      <c r="C124" s="52"/>
      <c r="D124" s="52"/>
      <c r="E124" s="52"/>
      <c r="F124" s="52"/>
      <c r="G124" s="52"/>
      <c r="J124" s="52"/>
      <c r="N124" s="52"/>
    </row>
    <row r="125" spans="3:14" x14ac:dyDescent="0.25">
      <c r="C125" s="52"/>
      <c r="D125" s="52"/>
      <c r="E125" s="52"/>
      <c r="F125" s="52"/>
      <c r="G125" s="52"/>
      <c r="J125" s="52"/>
      <c r="N125" s="52"/>
    </row>
    <row r="126" spans="3:14" x14ac:dyDescent="0.25">
      <c r="C126" s="52"/>
      <c r="D126" s="52"/>
      <c r="E126" s="52"/>
      <c r="F126" s="52"/>
      <c r="G126" s="52"/>
      <c r="J126" s="52"/>
      <c r="N126" s="52"/>
    </row>
    <row r="127" spans="3:14" x14ac:dyDescent="0.25">
      <c r="C127" s="52"/>
      <c r="D127" s="52"/>
      <c r="E127" s="52"/>
      <c r="F127" s="52"/>
      <c r="G127" s="52"/>
      <c r="J127" s="52"/>
      <c r="N127" s="52"/>
    </row>
    <row r="128" spans="3:14" x14ac:dyDescent="0.25">
      <c r="C128" s="52"/>
      <c r="D128" s="52"/>
      <c r="E128" s="52"/>
      <c r="F128" s="52"/>
      <c r="G128" s="52"/>
      <c r="J128" s="52"/>
      <c r="N128" s="52"/>
    </row>
    <row r="129" spans="3:14" x14ac:dyDescent="0.25">
      <c r="C129" s="52"/>
      <c r="D129" s="52"/>
      <c r="E129" s="52"/>
      <c r="F129" s="52"/>
      <c r="G129" s="52"/>
      <c r="J129" s="52"/>
      <c r="N129" s="52"/>
    </row>
    <row r="130" spans="3:14" x14ac:dyDescent="0.25">
      <c r="C130" s="52"/>
      <c r="D130" s="52"/>
      <c r="E130" s="52"/>
      <c r="F130" s="52"/>
      <c r="G130" s="52"/>
      <c r="J130" s="52"/>
      <c r="N130" s="52"/>
    </row>
    <row r="131" spans="3:14" x14ac:dyDescent="0.25">
      <c r="C131" s="52"/>
      <c r="D131" s="52"/>
      <c r="E131" s="52"/>
      <c r="F131" s="52"/>
      <c r="G131" s="52"/>
      <c r="J131" s="52"/>
      <c r="N131" s="52"/>
    </row>
    <row r="132" spans="3:14" x14ac:dyDescent="0.25">
      <c r="C132" s="52"/>
      <c r="D132" s="52"/>
      <c r="E132" s="52"/>
      <c r="F132" s="52"/>
      <c r="G132" s="52"/>
      <c r="J132" s="52"/>
      <c r="N132" s="52"/>
    </row>
    <row r="133" spans="3:14" x14ac:dyDescent="0.25">
      <c r="C133" s="52"/>
      <c r="D133" s="52"/>
      <c r="E133" s="52"/>
      <c r="F133" s="52"/>
      <c r="G133" s="52"/>
      <c r="J133" s="52"/>
      <c r="N133" s="52"/>
    </row>
    <row r="134" spans="3:14" x14ac:dyDescent="0.25">
      <c r="C134" s="52"/>
      <c r="D134" s="52"/>
      <c r="E134" s="52"/>
      <c r="F134" s="52"/>
      <c r="G134" s="52"/>
      <c r="J134" s="52"/>
      <c r="N134" s="52"/>
    </row>
    <row r="135" spans="3:14" x14ac:dyDescent="0.25">
      <c r="C135" s="52"/>
      <c r="D135" s="52"/>
      <c r="E135" s="52"/>
      <c r="F135" s="52"/>
      <c r="G135" s="52"/>
      <c r="J135" s="52"/>
      <c r="N135" s="52"/>
    </row>
    <row r="136" spans="3:14" x14ac:dyDescent="0.25">
      <c r="C136" s="52"/>
      <c r="D136" s="52"/>
      <c r="E136" s="52"/>
      <c r="F136" s="52"/>
      <c r="G136" s="52"/>
      <c r="J136" s="52"/>
      <c r="N136" s="52"/>
    </row>
    <row r="137" spans="3:14" x14ac:dyDescent="0.25">
      <c r="C137" s="52"/>
      <c r="D137" s="52"/>
      <c r="E137" s="52"/>
      <c r="F137" s="52"/>
      <c r="G137" s="52"/>
      <c r="J137" s="52"/>
      <c r="N137" s="52"/>
    </row>
    <row r="138" spans="3:14" x14ac:dyDescent="0.25">
      <c r="C138" s="52"/>
      <c r="D138" s="52"/>
      <c r="E138" s="52"/>
      <c r="F138" s="52"/>
      <c r="G138" s="52"/>
      <c r="J138" s="52"/>
      <c r="N138" s="52"/>
    </row>
    <row r="139" spans="3:14" x14ac:dyDescent="0.25">
      <c r="C139" s="52"/>
      <c r="D139" s="52"/>
      <c r="E139" s="52"/>
      <c r="F139" s="52"/>
      <c r="G139" s="52"/>
      <c r="J139" s="52"/>
      <c r="N139" s="52"/>
    </row>
    <row r="140" spans="3:14" x14ac:dyDescent="0.25">
      <c r="C140" s="52"/>
      <c r="D140" s="52"/>
      <c r="E140" s="52"/>
      <c r="F140" s="52"/>
      <c r="G140" s="52"/>
      <c r="J140" s="52"/>
      <c r="N140" s="52"/>
    </row>
    <row r="141" spans="3:14" x14ac:dyDescent="0.25">
      <c r="C141" s="52"/>
      <c r="D141" s="52"/>
      <c r="E141" s="52"/>
      <c r="F141" s="52"/>
      <c r="G141" s="52"/>
      <c r="J141" s="52"/>
      <c r="N141" s="52"/>
    </row>
    <row r="142" spans="3:14" x14ac:dyDescent="0.25">
      <c r="C142" s="52"/>
      <c r="D142" s="52"/>
      <c r="E142" s="52"/>
      <c r="F142" s="52"/>
      <c r="G142" s="52"/>
      <c r="J142" s="52"/>
      <c r="N142" s="52"/>
    </row>
    <row r="143" spans="3:14" x14ac:dyDescent="0.25">
      <c r="C143" s="52"/>
      <c r="D143" s="52"/>
      <c r="E143" s="52"/>
      <c r="F143" s="52"/>
      <c r="G143" s="52"/>
      <c r="J143" s="52"/>
      <c r="N143" s="52"/>
    </row>
    <row r="144" spans="3:14" x14ac:dyDescent="0.25">
      <c r="C144" s="52"/>
      <c r="D144" s="52"/>
      <c r="E144" s="52"/>
      <c r="F144" s="52"/>
      <c r="G144" s="52"/>
      <c r="J144" s="52"/>
      <c r="N144" s="52"/>
    </row>
    <row r="145" spans="3:14" x14ac:dyDescent="0.25">
      <c r="C145" s="52"/>
      <c r="D145" s="52"/>
      <c r="E145" s="52"/>
      <c r="F145" s="52"/>
      <c r="G145" s="52"/>
      <c r="J145" s="52"/>
      <c r="N145" s="52"/>
    </row>
    <row r="146" spans="3:14" x14ac:dyDescent="0.25">
      <c r="C146" s="52"/>
      <c r="D146" s="52"/>
      <c r="E146" s="52"/>
      <c r="F146" s="52"/>
      <c r="G146" s="52"/>
      <c r="J146" s="52"/>
      <c r="N146" s="52"/>
    </row>
    <row r="147" spans="3:14" x14ac:dyDescent="0.25">
      <c r="C147" s="52"/>
      <c r="D147" s="52"/>
      <c r="E147" s="52"/>
      <c r="F147" s="52"/>
      <c r="G147" s="52"/>
      <c r="J147" s="52"/>
      <c r="N147" s="52"/>
    </row>
    <row r="148" spans="3:14" x14ac:dyDescent="0.25">
      <c r="C148" s="52"/>
      <c r="D148" s="52"/>
      <c r="E148" s="52"/>
      <c r="F148" s="52"/>
      <c r="G148" s="52"/>
      <c r="J148" s="52"/>
      <c r="N148" s="52"/>
    </row>
    <row r="149" spans="3:14" x14ac:dyDescent="0.25">
      <c r="C149" s="52"/>
      <c r="D149" s="52"/>
      <c r="E149" s="52"/>
      <c r="F149" s="52"/>
      <c r="G149" s="52"/>
      <c r="J149" s="52"/>
      <c r="N149" s="52"/>
    </row>
    <row r="150" spans="3:14" x14ac:dyDescent="0.25">
      <c r="C150" s="52"/>
      <c r="D150" s="52"/>
      <c r="E150" s="52"/>
      <c r="F150" s="52"/>
      <c r="G150" s="52"/>
      <c r="J150" s="52"/>
      <c r="N150" s="52"/>
    </row>
    <row r="151" spans="3:14" x14ac:dyDescent="0.25">
      <c r="C151" s="52"/>
      <c r="D151" s="52"/>
      <c r="E151" s="52"/>
      <c r="F151" s="52"/>
      <c r="G151" s="52"/>
      <c r="J151" s="52"/>
      <c r="N151" s="52"/>
    </row>
    <row r="152" spans="3:14" x14ac:dyDescent="0.25">
      <c r="C152" s="52"/>
      <c r="D152" s="52"/>
      <c r="E152" s="52"/>
      <c r="F152" s="52"/>
      <c r="G152" s="52"/>
      <c r="J152" s="52"/>
      <c r="N152" s="52"/>
    </row>
    <row r="153" spans="3:14" x14ac:dyDescent="0.25">
      <c r="C153" s="52"/>
      <c r="D153" s="52"/>
      <c r="E153" s="52"/>
      <c r="F153" s="52"/>
      <c r="G153" s="52"/>
      <c r="J153" s="52"/>
      <c r="N153" s="52"/>
    </row>
    <row r="154" spans="3:14" x14ac:dyDescent="0.25">
      <c r="C154" s="52"/>
      <c r="D154" s="52"/>
      <c r="E154" s="52"/>
      <c r="F154" s="52"/>
      <c r="G154" s="52"/>
      <c r="J154" s="52"/>
      <c r="N154" s="52"/>
    </row>
    <row r="155" spans="3:14" x14ac:dyDescent="0.25">
      <c r="C155" s="52"/>
      <c r="D155" s="52"/>
      <c r="E155" s="52"/>
      <c r="F155" s="52"/>
      <c r="G155" s="52"/>
      <c r="J155" s="52"/>
      <c r="N155" s="52"/>
    </row>
    <row r="156" spans="3:14" x14ac:dyDescent="0.25">
      <c r="C156" s="52"/>
      <c r="D156" s="52"/>
      <c r="E156" s="52"/>
      <c r="F156" s="52"/>
      <c r="G156" s="52"/>
      <c r="J156" s="52"/>
      <c r="N156" s="52"/>
    </row>
    <row r="157" spans="3:14" x14ac:dyDescent="0.25">
      <c r="C157" s="52"/>
      <c r="D157" s="52"/>
      <c r="E157" s="52"/>
      <c r="F157" s="52"/>
      <c r="G157" s="52"/>
      <c r="J157" s="52"/>
      <c r="N157" s="52"/>
    </row>
    <row r="158" spans="3:14" x14ac:dyDescent="0.25">
      <c r="C158" s="52"/>
      <c r="D158" s="52"/>
      <c r="E158" s="52"/>
      <c r="F158" s="52"/>
      <c r="G158" s="52"/>
      <c r="J158" s="52"/>
      <c r="N158" s="52"/>
    </row>
    <row r="159" spans="3:14" x14ac:dyDescent="0.25">
      <c r="C159" s="52"/>
      <c r="D159" s="52"/>
      <c r="E159" s="52"/>
      <c r="F159" s="52"/>
      <c r="G159" s="52"/>
      <c r="J159" s="52"/>
      <c r="N159" s="52"/>
    </row>
    <row r="160" spans="3:14" x14ac:dyDescent="0.25">
      <c r="C160" s="52"/>
      <c r="D160" s="52"/>
      <c r="E160" s="52"/>
      <c r="F160" s="52"/>
      <c r="G160" s="52"/>
      <c r="J160" s="52"/>
      <c r="N160" s="52"/>
    </row>
    <row r="161" spans="3:14" x14ac:dyDescent="0.25">
      <c r="C161" s="52"/>
      <c r="D161" s="52"/>
      <c r="E161" s="52"/>
      <c r="F161" s="52"/>
      <c r="G161" s="52"/>
      <c r="J161" s="52"/>
      <c r="N161" s="52"/>
    </row>
    <row r="162" spans="3:14" x14ac:dyDescent="0.25">
      <c r="C162" s="52"/>
      <c r="D162" s="52"/>
      <c r="E162" s="52"/>
      <c r="F162" s="52"/>
      <c r="G162" s="52"/>
      <c r="J162" s="52"/>
      <c r="N162" s="52"/>
    </row>
    <row r="163" spans="3:14" x14ac:dyDescent="0.25">
      <c r="C163" s="52"/>
      <c r="D163" s="52"/>
      <c r="E163" s="52"/>
      <c r="F163" s="52"/>
      <c r="G163" s="52"/>
      <c r="J163" s="52"/>
      <c r="N163" s="52"/>
    </row>
    <row r="164" spans="3:14" x14ac:dyDescent="0.25">
      <c r="C164" s="52"/>
      <c r="D164" s="52"/>
      <c r="E164" s="52"/>
      <c r="F164" s="52"/>
      <c r="G164" s="52"/>
      <c r="J164" s="52"/>
      <c r="N164" s="52"/>
    </row>
    <row r="165" spans="3:14" x14ac:dyDescent="0.25">
      <c r="C165" s="52"/>
      <c r="D165" s="52"/>
      <c r="E165" s="52"/>
      <c r="F165" s="52"/>
      <c r="G165" s="52"/>
      <c r="J165" s="52"/>
      <c r="N165" s="52"/>
    </row>
    <row r="166" spans="3:14" x14ac:dyDescent="0.25">
      <c r="C166" s="52"/>
      <c r="D166" s="52"/>
      <c r="E166" s="52"/>
      <c r="F166" s="52"/>
      <c r="G166" s="52"/>
      <c r="J166" s="52"/>
      <c r="N166" s="52"/>
    </row>
    <row r="167" spans="3:14" x14ac:dyDescent="0.25">
      <c r="C167" s="52"/>
      <c r="D167" s="52"/>
      <c r="E167" s="52"/>
      <c r="F167" s="52"/>
      <c r="G167" s="52"/>
      <c r="J167" s="52"/>
      <c r="N167" s="52"/>
    </row>
    <row r="168" spans="3:14" x14ac:dyDescent="0.25">
      <c r="C168" s="52"/>
      <c r="D168" s="52"/>
      <c r="E168" s="52"/>
      <c r="F168" s="52"/>
      <c r="G168" s="52"/>
      <c r="J168" s="52"/>
      <c r="N168" s="52"/>
    </row>
    <row r="169" spans="3:14" x14ac:dyDescent="0.25">
      <c r="C169" s="52"/>
      <c r="D169" s="52"/>
      <c r="E169" s="52"/>
      <c r="F169" s="52"/>
      <c r="G169" s="52"/>
      <c r="J169" s="52"/>
      <c r="N169" s="52"/>
    </row>
    <row r="170" spans="3:14" x14ac:dyDescent="0.25">
      <c r="C170" s="52"/>
      <c r="D170" s="52"/>
      <c r="E170" s="52"/>
      <c r="F170" s="52"/>
      <c r="G170" s="52"/>
      <c r="J170" s="52"/>
      <c r="N170" s="52"/>
    </row>
    <row r="171" spans="3:14" x14ac:dyDescent="0.25">
      <c r="C171" s="52"/>
      <c r="D171" s="52"/>
      <c r="E171" s="52"/>
      <c r="F171" s="52"/>
      <c r="G171" s="52"/>
      <c r="J171" s="52"/>
      <c r="N171" s="52"/>
    </row>
    <row r="172" spans="3:14" x14ac:dyDescent="0.25">
      <c r="C172" s="52"/>
      <c r="D172" s="52"/>
      <c r="E172" s="52"/>
      <c r="F172" s="52"/>
      <c r="G172" s="52"/>
      <c r="J172" s="52"/>
      <c r="N172" s="52"/>
    </row>
    <row r="173" spans="3:14" x14ac:dyDescent="0.25">
      <c r="C173" s="52"/>
      <c r="D173" s="52"/>
      <c r="E173" s="52"/>
      <c r="F173" s="52"/>
      <c r="G173" s="52"/>
      <c r="J173" s="52"/>
      <c r="N173" s="52"/>
    </row>
    <row r="174" spans="3:14" x14ac:dyDescent="0.25">
      <c r="C174" s="52"/>
      <c r="D174" s="52"/>
      <c r="E174" s="52"/>
      <c r="F174" s="52"/>
      <c r="G174" s="52"/>
      <c r="J174" s="52"/>
      <c r="N174" s="52"/>
    </row>
    <row r="175" spans="3:14" x14ac:dyDescent="0.25">
      <c r="C175" s="52"/>
      <c r="D175" s="52"/>
      <c r="E175" s="52"/>
      <c r="F175" s="52"/>
      <c r="G175" s="52"/>
      <c r="J175" s="52"/>
      <c r="N175" s="52"/>
    </row>
    <row r="176" spans="3:14" x14ac:dyDescent="0.25">
      <c r="C176" s="52"/>
      <c r="D176" s="52"/>
      <c r="E176" s="52"/>
      <c r="F176" s="52"/>
      <c r="G176" s="52"/>
      <c r="J176" s="52"/>
      <c r="N176" s="52"/>
    </row>
    <row r="177" spans="3:14" x14ac:dyDescent="0.25">
      <c r="C177" s="52"/>
      <c r="D177" s="52"/>
      <c r="E177" s="52"/>
      <c r="F177" s="52"/>
      <c r="G177" s="52"/>
      <c r="J177" s="52"/>
      <c r="N177" s="52"/>
    </row>
    <row r="178" spans="3:14" x14ac:dyDescent="0.25">
      <c r="C178" s="52"/>
      <c r="D178" s="52"/>
      <c r="E178" s="52"/>
      <c r="F178" s="52"/>
      <c r="G178" s="52"/>
      <c r="J178" s="52"/>
      <c r="N178" s="52"/>
    </row>
    <row r="179" spans="3:14" x14ac:dyDescent="0.25">
      <c r="C179" s="52"/>
      <c r="D179" s="52"/>
      <c r="E179" s="52"/>
      <c r="F179" s="52"/>
      <c r="G179" s="52"/>
      <c r="J179" s="52"/>
      <c r="N179" s="52"/>
    </row>
    <row r="180" spans="3:14" x14ac:dyDescent="0.25">
      <c r="C180" s="52"/>
      <c r="D180" s="52"/>
      <c r="E180" s="52"/>
      <c r="F180" s="52"/>
      <c r="G180" s="52"/>
      <c r="J180" s="52"/>
      <c r="N180" s="52"/>
    </row>
    <row r="181" spans="3:14" x14ac:dyDescent="0.25">
      <c r="C181" s="52"/>
      <c r="D181" s="52"/>
      <c r="E181" s="52"/>
      <c r="F181" s="52"/>
      <c r="G181" s="52"/>
      <c r="J181" s="52"/>
      <c r="N181" s="52"/>
    </row>
    <row r="182" spans="3:14" x14ac:dyDescent="0.25">
      <c r="C182" s="52"/>
      <c r="D182" s="52"/>
      <c r="E182" s="52"/>
      <c r="F182" s="52"/>
      <c r="G182" s="52"/>
      <c r="J182" s="52"/>
      <c r="N182" s="52"/>
    </row>
    <row r="183" spans="3:14" x14ac:dyDescent="0.25">
      <c r="C183" s="52"/>
      <c r="D183" s="52"/>
      <c r="E183" s="52"/>
      <c r="F183" s="52"/>
      <c r="G183" s="52"/>
      <c r="J183" s="52"/>
      <c r="N183" s="52"/>
    </row>
    <row r="184" spans="3:14" x14ac:dyDescent="0.25">
      <c r="C184" s="52"/>
      <c r="D184" s="52"/>
      <c r="E184" s="52"/>
      <c r="F184" s="52"/>
      <c r="G184" s="52"/>
      <c r="J184" s="52"/>
      <c r="N184" s="52"/>
    </row>
    <row r="185" spans="3:14" x14ac:dyDescent="0.25">
      <c r="C185" s="52"/>
      <c r="D185" s="52"/>
      <c r="E185" s="52"/>
      <c r="F185" s="52"/>
      <c r="G185" s="52"/>
      <c r="J185" s="52"/>
      <c r="N185" s="52"/>
    </row>
    <row r="186" spans="3:14" x14ac:dyDescent="0.25">
      <c r="C186" s="52"/>
      <c r="D186" s="52"/>
      <c r="E186" s="52"/>
      <c r="F186" s="52"/>
      <c r="G186" s="52"/>
      <c r="J186" s="52"/>
      <c r="N186" s="52"/>
    </row>
    <row r="187" spans="3:14" x14ac:dyDescent="0.25">
      <c r="C187" s="52"/>
      <c r="D187" s="52"/>
      <c r="E187" s="52"/>
      <c r="F187" s="52"/>
      <c r="G187" s="52"/>
      <c r="J187" s="52"/>
      <c r="N187" s="52"/>
    </row>
    <row r="188" spans="3:14" x14ac:dyDescent="0.25">
      <c r="C188" s="52"/>
      <c r="D188" s="52"/>
      <c r="E188" s="52"/>
      <c r="F188" s="52"/>
      <c r="G188" s="52"/>
      <c r="J188" s="52"/>
      <c r="N188" s="52"/>
    </row>
    <row r="189" spans="3:14" x14ac:dyDescent="0.25">
      <c r="C189" s="52"/>
      <c r="D189" s="52"/>
      <c r="E189" s="52"/>
      <c r="F189" s="52"/>
      <c r="G189" s="52"/>
      <c r="J189" s="52"/>
      <c r="N189" s="52"/>
    </row>
    <row r="190" spans="3:14" x14ac:dyDescent="0.25">
      <c r="C190" s="52"/>
      <c r="D190" s="52"/>
      <c r="E190" s="52"/>
      <c r="F190" s="52"/>
      <c r="G190" s="52"/>
      <c r="J190" s="52"/>
      <c r="N190" s="52"/>
    </row>
    <row r="191" spans="3:14" x14ac:dyDescent="0.25">
      <c r="C191" s="52"/>
      <c r="D191" s="52"/>
      <c r="E191" s="52"/>
      <c r="F191" s="52"/>
      <c r="G191" s="52"/>
      <c r="J191" s="52"/>
      <c r="N191" s="52"/>
    </row>
    <row r="192" spans="3:14" x14ac:dyDescent="0.25">
      <c r="C192" s="52"/>
      <c r="D192" s="52"/>
      <c r="E192" s="52"/>
      <c r="F192" s="52"/>
      <c r="G192" s="52"/>
      <c r="J192" s="52"/>
      <c r="N192" s="52"/>
    </row>
    <row r="193" spans="3:14" x14ac:dyDescent="0.25">
      <c r="C193" s="52"/>
      <c r="D193" s="52"/>
      <c r="E193" s="52"/>
      <c r="F193" s="52"/>
      <c r="G193" s="52"/>
      <c r="J193" s="52"/>
      <c r="N193" s="52"/>
    </row>
    <row r="194" spans="3:14" x14ac:dyDescent="0.25">
      <c r="C194" s="52"/>
      <c r="D194" s="52"/>
      <c r="E194" s="52"/>
      <c r="F194" s="52"/>
      <c r="G194" s="52"/>
      <c r="J194" s="52"/>
      <c r="N194" s="52"/>
    </row>
    <row r="195" spans="3:14" x14ac:dyDescent="0.25">
      <c r="C195" s="52"/>
      <c r="D195" s="52"/>
      <c r="E195" s="52"/>
      <c r="F195" s="52"/>
      <c r="G195" s="52"/>
      <c r="J195" s="52"/>
      <c r="N195" s="52"/>
    </row>
    <row r="196" spans="3:14" x14ac:dyDescent="0.25">
      <c r="C196" s="52"/>
      <c r="D196" s="52"/>
      <c r="E196" s="52"/>
      <c r="F196" s="52"/>
      <c r="G196" s="52"/>
      <c r="J196" s="52"/>
      <c r="N196" s="52"/>
    </row>
    <row r="197" spans="3:14" x14ac:dyDescent="0.25">
      <c r="C197" s="52"/>
      <c r="D197" s="52"/>
      <c r="E197" s="52"/>
      <c r="F197" s="52"/>
      <c r="G197" s="52"/>
      <c r="J197" s="52"/>
      <c r="N197" s="52"/>
    </row>
    <row r="198" spans="3:14" x14ac:dyDescent="0.25">
      <c r="C198" s="52"/>
      <c r="D198" s="52"/>
      <c r="E198" s="52"/>
      <c r="F198" s="52"/>
      <c r="G198" s="52"/>
      <c r="J198" s="52"/>
      <c r="N198" s="52"/>
    </row>
    <row r="199" spans="3:14" x14ac:dyDescent="0.25">
      <c r="C199" s="52"/>
      <c r="D199" s="52"/>
      <c r="E199" s="52"/>
      <c r="F199" s="52"/>
      <c r="G199" s="52"/>
      <c r="J199" s="52"/>
      <c r="N199" s="52"/>
    </row>
    <row r="200" spans="3:14" x14ac:dyDescent="0.25">
      <c r="C200" s="52"/>
      <c r="D200" s="52"/>
      <c r="E200" s="52"/>
      <c r="F200" s="52"/>
      <c r="G200" s="52"/>
      <c r="J200" s="52"/>
      <c r="N200" s="52"/>
    </row>
    <row r="201" spans="3:14" x14ac:dyDescent="0.25">
      <c r="C201" s="52"/>
      <c r="D201" s="52"/>
      <c r="E201" s="52"/>
      <c r="F201" s="52"/>
      <c r="G201" s="52"/>
      <c r="J201" s="52"/>
      <c r="N201" s="52"/>
    </row>
    <row r="202" spans="3:14" x14ac:dyDescent="0.25">
      <c r="C202" s="52"/>
      <c r="D202" s="52"/>
      <c r="E202" s="52"/>
      <c r="F202" s="52"/>
      <c r="G202" s="52"/>
      <c r="J202" s="52"/>
      <c r="N202" s="52"/>
    </row>
    <row r="203" spans="3:14" x14ac:dyDescent="0.25">
      <c r="C203" s="52"/>
      <c r="D203" s="52"/>
      <c r="E203" s="52"/>
      <c r="F203" s="52"/>
      <c r="G203" s="52"/>
      <c r="J203" s="52"/>
      <c r="N203" s="52"/>
    </row>
    <row r="204" spans="3:14" x14ac:dyDescent="0.25">
      <c r="C204" s="52"/>
      <c r="D204" s="52"/>
      <c r="E204" s="52"/>
      <c r="F204" s="52"/>
      <c r="G204" s="52"/>
      <c r="J204" s="52"/>
      <c r="N204" s="52"/>
    </row>
    <row r="205" spans="3:14" x14ac:dyDescent="0.25">
      <c r="C205" s="52"/>
      <c r="D205" s="52"/>
      <c r="E205" s="52"/>
      <c r="F205" s="52"/>
      <c r="G205" s="52"/>
      <c r="J205" s="52"/>
      <c r="N205" s="52"/>
    </row>
    <row r="206" spans="3:14" x14ac:dyDescent="0.25">
      <c r="C206" s="52"/>
      <c r="D206" s="52"/>
      <c r="E206" s="52"/>
      <c r="F206" s="52"/>
      <c r="G206" s="52"/>
      <c r="J206" s="52"/>
      <c r="N206" s="52"/>
    </row>
    <row r="207" spans="3:14" x14ac:dyDescent="0.25">
      <c r="C207" s="52"/>
      <c r="D207" s="52"/>
      <c r="E207" s="52"/>
      <c r="F207" s="52"/>
      <c r="G207" s="52"/>
      <c r="J207" s="52"/>
      <c r="N207" s="52"/>
    </row>
    <row r="208" spans="3:14" x14ac:dyDescent="0.25">
      <c r="C208" s="52"/>
      <c r="D208" s="52"/>
      <c r="E208" s="52"/>
      <c r="F208" s="52"/>
      <c r="G208" s="52"/>
      <c r="J208" s="52"/>
      <c r="N208" s="52"/>
    </row>
    <row r="209" spans="3:14" x14ac:dyDescent="0.25">
      <c r="C209" s="52"/>
      <c r="D209" s="52"/>
      <c r="E209" s="52"/>
      <c r="F209" s="52"/>
      <c r="G209" s="52"/>
      <c r="J209" s="52"/>
      <c r="N209" s="52"/>
    </row>
    <row r="210" spans="3:14" x14ac:dyDescent="0.25">
      <c r="C210" s="52"/>
      <c r="D210" s="52"/>
      <c r="E210" s="52"/>
      <c r="F210" s="52"/>
      <c r="G210" s="52"/>
      <c r="J210" s="52"/>
      <c r="N210" s="52"/>
    </row>
    <row r="211" spans="3:14" x14ac:dyDescent="0.25">
      <c r="C211" s="52"/>
      <c r="D211" s="52"/>
      <c r="E211" s="52"/>
      <c r="F211" s="52"/>
      <c r="G211" s="52"/>
      <c r="J211" s="52"/>
      <c r="N211" s="52"/>
    </row>
    <row r="212" spans="3:14" x14ac:dyDescent="0.25">
      <c r="C212" s="52"/>
      <c r="D212" s="52"/>
      <c r="E212" s="52"/>
      <c r="F212" s="52"/>
      <c r="G212" s="52"/>
      <c r="J212" s="52"/>
      <c r="N212" s="52"/>
    </row>
    <row r="213" spans="3:14" x14ac:dyDescent="0.25">
      <c r="C213" s="52"/>
      <c r="D213" s="52"/>
      <c r="E213" s="52"/>
      <c r="F213" s="52"/>
      <c r="G213" s="52"/>
      <c r="J213" s="52"/>
      <c r="N213" s="52"/>
    </row>
    <row r="214" spans="3:14" x14ac:dyDescent="0.25">
      <c r="C214" s="52"/>
      <c r="D214" s="52"/>
      <c r="E214" s="52"/>
      <c r="F214" s="52"/>
      <c r="G214" s="52"/>
      <c r="J214" s="52"/>
      <c r="N214" s="52"/>
    </row>
    <row r="215" spans="3:14" x14ac:dyDescent="0.25">
      <c r="C215" s="52"/>
      <c r="D215" s="52"/>
      <c r="E215" s="52"/>
      <c r="F215" s="52"/>
      <c r="G215" s="52"/>
      <c r="J215" s="52"/>
      <c r="N215" s="52"/>
    </row>
    <row r="216" spans="3:14" x14ac:dyDescent="0.25">
      <c r="C216" s="52"/>
      <c r="D216" s="52"/>
      <c r="E216" s="52"/>
      <c r="F216" s="52"/>
      <c r="G216" s="52"/>
      <c r="J216" s="52"/>
      <c r="N216" s="52"/>
    </row>
    <row r="217" spans="3:14" x14ac:dyDescent="0.25">
      <c r="C217" s="52"/>
      <c r="D217" s="52"/>
      <c r="E217" s="52"/>
      <c r="F217" s="52"/>
      <c r="G217" s="52"/>
      <c r="J217" s="52"/>
      <c r="N217" s="52"/>
    </row>
    <row r="218" spans="3:14" x14ac:dyDescent="0.25">
      <c r="C218" s="52"/>
      <c r="D218" s="52"/>
      <c r="E218" s="52"/>
      <c r="F218" s="52"/>
      <c r="G218" s="52"/>
      <c r="J218" s="52"/>
      <c r="N218" s="52"/>
    </row>
    <row r="219" spans="3:14" x14ac:dyDescent="0.25">
      <c r="C219" s="52"/>
      <c r="D219" s="52"/>
      <c r="E219" s="52"/>
      <c r="F219" s="52"/>
      <c r="G219" s="52"/>
      <c r="J219" s="52"/>
      <c r="N219" s="52"/>
    </row>
    <row r="220" spans="3:14" x14ac:dyDescent="0.25">
      <c r="C220" s="52"/>
      <c r="D220" s="52"/>
      <c r="E220" s="52"/>
      <c r="F220" s="52"/>
      <c r="G220" s="52"/>
      <c r="J220" s="52"/>
      <c r="N220" s="52"/>
    </row>
    <row r="221" spans="3:14" x14ac:dyDescent="0.25">
      <c r="C221" s="52"/>
      <c r="D221" s="52"/>
      <c r="E221" s="52"/>
      <c r="F221" s="52"/>
      <c r="G221" s="52"/>
      <c r="J221" s="52"/>
      <c r="N221" s="52"/>
    </row>
    <row r="222" spans="3:14" x14ac:dyDescent="0.25">
      <c r="C222" s="52"/>
      <c r="D222" s="52"/>
      <c r="E222" s="52"/>
      <c r="F222" s="52"/>
      <c r="G222" s="52"/>
      <c r="J222" s="52"/>
      <c r="N222" s="52"/>
    </row>
    <row r="223" spans="3:14" x14ac:dyDescent="0.25">
      <c r="C223" s="52"/>
      <c r="D223" s="52"/>
      <c r="E223" s="52"/>
      <c r="F223" s="52"/>
      <c r="G223" s="52"/>
      <c r="J223" s="52"/>
      <c r="N223" s="52"/>
    </row>
    <row r="224" spans="3:14" x14ac:dyDescent="0.25">
      <c r="C224" s="52"/>
      <c r="D224" s="52"/>
      <c r="E224" s="52"/>
      <c r="F224" s="52"/>
      <c r="G224" s="52"/>
      <c r="J224" s="52"/>
      <c r="N224" s="52"/>
    </row>
    <row r="225" spans="3:14" x14ac:dyDescent="0.25">
      <c r="C225" s="52"/>
      <c r="D225" s="52"/>
      <c r="E225" s="52"/>
      <c r="F225" s="52"/>
      <c r="G225" s="52"/>
      <c r="J225" s="52"/>
      <c r="N225" s="52"/>
    </row>
    <row r="226" spans="3:14" x14ac:dyDescent="0.25">
      <c r="C226" s="52"/>
      <c r="D226" s="52"/>
      <c r="E226" s="52"/>
      <c r="F226" s="52"/>
      <c r="G226" s="52"/>
      <c r="J226" s="52"/>
      <c r="N226" s="52"/>
    </row>
    <row r="227" spans="3:14" x14ac:dyDescent="0.25">
      <c r="C227" s="52"/>
      <c r="D227" s="52"/>
      <c r="E227" s="52"/>
      <c r="F227" s="52"/>
      <c r="G227" s="52"/>
      <c r="J227" s="52"/>
      <c r="N227" s="52"/>
    </row>
    <row r="228" spans="3:14" x14ac:dyDescent="0.25">
      <c r="C228" s="52"/>
      <c r="D228" s="52"/>
      <c r="E228" s="52"/>
      <c r="F228" s="52"/>
      <c r="G228" s="52"/>
      <c r="J228" s="52"/>
      <c r="N228" s="52"/>
    </row>
    <row r="229" spans="3:14" x14ac:dyDescent="0.25">
      <c r="C229" s="52"/>
      <c r="D229" s="52"/>
      <c r="E229" s="52"/>
      <c r="F229" s="52"/>
      <c r="G229" s="52"/>
      <c r="J229" s="52"/>
      <c r="N229" s="52"/>
    </row>
    <row r="230" spans="3:14" x14ac:dyDescent="0.25">
      <c r="C230" s="52"/>
      <c r="D230" s="52"/>
      <c r="E230" s="52"/>
      <c r="F230" s="52"/>
      <c r="G230" s="52"/>
      <c r="J230" s="52"/>
      <c r="N230" s="52"/>
    </row>
    <row r="231" spans="3:14" x14ac:dyDescent="0.25">
      <c r="C231" s="52"/>
      <c r="D231" s="52"/>
      <c r="E231" s="52"/>
      <c r="F231" s="52"/>
      <c r="G231" s="52"/>
      <c r="J231" s="52"/>
      <c r="N231" s="52"/>
    </row>
    <row r="232" spans="3:14" x14ac:dyDescent="0.25">
      <c r="C232" s="52"/>
      <c r="D232" s="52"/>
      <c r="E232" s="52"/>
      <c r="F232" s="52"/>
      <c r="G232" s="52"/>
      <c r="J232" s="52"/>
      <c r="N232" s="52"/>
    </row>
    <row r="233" spans="3:14" x14ac:dyDescent="0.25">
      <c r="C233" s="52"/>
      <c r="D233" s="52"/>
      <c r="E233" s="52"/>
      <c r="F233" s="52"/>
      <c r="G233" s="52"/>
      <c r="J233" s="52"/>
      <c r="N233" s="52"/>
    </row>
    <row r="234" spans="3:14" x14ac:dyDescent="0.25">
      <c r="C234" s="52"/>
      <c r="D234" s="52"/>
      <c r="E234" s="52"/>
      <c r="F234" s="52"/>
      <c r="G234" s="52"/>
      <c r="J234" s="52"/>
      <c r="N234" s="52"/>
    </row>
    <row r="235" spans="3:14" x14ac:dyDescent="0.25">
      <c r="C235" s="52"/>
      <c r="D235" s="52"/>
      <c r="E235" s="52"/>
      <c r="F235" s="52"/>
      <c r="G235" s="52"/>
      <c r="J235" s="52"/>
      <c r="N235" s="52"/>
    </row>
    <row r="236" spans="3:14" x14ac:dyDescent="0.25">
      <c r="C236" s="52"/>
      <c r="D236" s="52"/>
      <c r="E236" s="52"/>
      <c r="F236" s="52"/>
      <c r="G236" s="52"/>
      <c r="J236" s="52"/>
      <c r="N236" s="52"/>
    </row>
    <row r="237" spans="3:14" x14ac:dyDescent="0.25">
      <c r="C237" s="52"/>
      <c r="D237" s="52"/>
      <c r="E237" s="52"/>
      <c r="F237" s="52"/>
      <c r="G237" s="52"/>
      <c r="J237" s="52"/>
      <c r="N237" s="52"/>
    </row>
    <row r="238" spans="3:14" x14ac:dyDescent="0.25">
      <c r="C238" s="52"/>
      <c r="D238" s="52"/>
      <c r="E238" s="52"/>
      <c r="F238" s="52"/>
      <c r="G238" s="52"/>
      <c r="J238" s="52"/>
      <c r="N238" s="52"/>
    </row>
    <row r="239" spans="3:14" x14ac:dyDescent="0.25">
      <c r="C239" s="52"/>
      <c r="D239" s="52"/>
      <c r="E239" s="52"/>
      <c r="F239" s="52"/>
      <c r="G239" s="52"/>
      <c r="J239" s="52"/>
      <c r="N239" s="52"/>
    </row>
    <row r="240" spans="3:14" x14ac:dyDescent="0.25">
      <c r="C240" s="52"/>
      <c r="D240" s="52"/>
      <c r="E240" s="52"/>
      <c r="F240" s="52"/>
      <c r="G240" s="52"/>
      <c r="J240" s="52"/>
      <c r="N240" s="52"/>
    </row>
    <row r="241" spans="3:14" x14ac:dyDescent="0.25">
      <c r="C241" s="52"/>
      <c r="D241" s="52"/>
      <c r="E241" s="52"/>
      <c r="F241" s="52"/>
      <c r="G241" s="52"/>
      <c r="J241" s="52"/>
      <c r="N241" s="52"/>
    </row>
    <row r="242" spans="3:14" x14ac:dyDescent="0.25">
      <c r="C242" s="52"/>
      <c r="D242" s="52"/>
      <c r="E242" s="52"/>
      <c r="F242" s="52"/>
      <c r="G242" s="52"/>
      <c r="J242" s="52"/>
      <c r="N242" s="52"/>
    </row>
    <row r="243" spans="3:14" x14ac:dyDescent="0.25">
      <c r="C243" s="52"/>
      <c r="D243" s="52"/>
      <c r="E243" s="52"/>
      <c r="F243" s="52"/>
      <c r="G243" s="52"/>
      <c r="J243" s="52"/>
      <c r="N243" s="52"/>
    </row>
    <row r="244" spans="3:14" x14ac:dyDescent="0.25">
      <c r="C244" s="52"/>
      <c r="D244" s="52"/>
      <c r="E244" s="52"/>
      <c r="F244" s="52"/>
      <c r="G244" s="52"/>
      <c r="J244" s="52"/>
      <c r="N244" s="52"/>
    </row>
    <row r="245" spans="3:14" x14ac:dyDescent="0.25">
      <c r="C245" s="52"/>
      <c r="D245" s="52"/>
      <c r="E245" s="52"/>
      <c r="F245" s="52"/>
      <c r="G245" s="52"/>
      <c r="J245" s="52"/>
      <c r="N245" s="52"/>
    </row>
    <row r="246" spans="3:14" x14ac:dyDescent="0.25">
      <c r="C246" s="52"/>
      <c r="D246" s="52"/>
      <c r="E246" s="52"/>
      <c r="F246" s="52"/>
      <c r="G246" s="52"/>
      <c r="J246" s="52"/>
      <c r="N246" s="52"/>
    </row>
    <row r="247" spans="3:14" x14ac:dyDescent="0.25">
      <c r="C247" s="52"/>
      <c r="D247" s="52"/>
      <c r="E247" s="52"/>
      <c r="F247" s="52"/>
      <c r="G247" s="52"/>
      <c r="J247" s="52"/>
      <c r="N247" s="52"/>
    </row>
    <row r="248" spans="3:14" x14ac:dyDescent="0.25">
      <c r="C248" s="52"/>
      <c r="D248" s="52"/>
      <c r="E248" s="52"/>
      <c r="F248" s="52"/>
      <c r="G248" s="52"/>
      <c r="J248" s="52"/>
      <c r="N248" s="52"/>
    </row>
    <row r="249" spans="3:14" x14ac:dyDescent="0.25">
      <c r="C249" s="52"/>
      <c r="D249" s="52"/>
      <c r="E249" s="52"/>
      <c r="F249" s="52"/>
      <c r="G249" s="52"/>
      <c r="J249" s="52"/>
      <c r="N249" s="52"/>
    </row>
    <row r="250" spans="3:14" x14ac:dyDescent="0.25">
      <c r="C250" s="52"/>
      <c r="D250" s="52"/>
      <c r="E250" s="52"/>
      <c r="F250" s="52"/>
      <c r="G250" s="52"/>
      <c r="J250" s="52"/>
      <c r="N250" s="52"/>
    </row>
    <row r="251" spans="3:14" x14ac:dyDescent="0.25">
      <c r="C251" s="52"/>
      <c r="D251" s="52"/>
      <c r="E251" s="52"/>
      <c r="F251" s="52"/>
      <c r="G251" s="52"/>
      <c r="J251" s="52"/>
      <c r="N251" s="52"/>
    </row>
    <row r="252" spans="3:14" x14ac:dyDescent="0.25">
      <c r="C252" s="52"/>
      <c r="D252" s="52"/>
      <c r="E252" s="52"/>
      <c r="F252" s="52"/>
      <c r="G252" s="52"/>
      <c r="J252" s="52"/>
      <c r="N252" s="52"/>
    </row>
    <row r="253" spans="3:14" x14ac:dyDescent="0.25">
      <c r="C253" s="52"/>
      <c r="D253" s="52"/>
      <c r="E253" s="52"/>
      <c r="F253" s="52"/>
      <c r="G253" s="52"/>
      <c r="J253" s="52"/>
      <c r="N253" s="52"/>
    </row>
    <row r="254" spans="3:14" x14ac:dyDescent="0.25">
      <c r="C254" s="52"/>
      <c r="D254" s="52"/>
      <c r="E254" s="52"/>
      <c r="F254" s="52"/>
      <c r="G254" s="52"/>
      <c r="J254" s="52"/>
      <c r="N254" s="52"/>
    </row>
    <row r="255" spans="3:14" x14ac:dyDescent="0.25">
      <c r="C255" s="52"/>
      <c r="D255" s="52"/>
      <c r="E255" s="52"/>
      <c r="F255" s="52"/>
      <c r="G255" s="52"/>
      <c r="J255" s="52"/>
      <c r="N255" s="52"/>
    </row>
    <row r="256" spans="3:14" x14ac:dyDescent="0.25">
      <c r="C256" s="52"/>
      <c r="D256" s="52"/>
      <c r="E256" s="52"/>
      <c r="F256" s="52"/>
      <c r="G256" s="52"/>
      <c r="J256" s="52"/>
      <c r="N256" s="52"/>
    </row>
    <row r="257" spans="3:14" x14ac:dyDescent="0.25">
      <c r="C257" s="52"/>
      <c r="D257" s="52"/>
      <c r="E257" s="52"/>
      <c r="F257" s="52"/>
      <c r="G257" s="52"/>
      <c r="J257" s="52"/>
      <c r="N257" s="52"/>
    </row>
    <row r="258" spans="3:14" x14ac:dyDescent="0.25">
      <c r="C258" s="52"/>
      <c r="D258" s="52"/>
      <c r="E258" s="52"/>
      <c r="F258" s="52"/>
      <c r="G258" s="52"/>
      <c r="J258" s="52"/>
      <c r="N258" s="52"/>
    </row>
    <row r="259" spans="3:14" x14ac:dyDescent="0.25">
      <c r="C259" s="52"/>
      <c r="D259" s="52"/>
      <c r="E259" s="52"/>
      <c r="F259" s="52"/>
      <c r="G259" s="52"/>
      <c r="J259" s="52"/>
      <c r="N259" s="52"/>
    </row>
    <row r="260" spans="3:14" x14ac:dyDescent="0.25">
      <c r="C260" s="52"/>
      <c r="D260" s="52"/>
      <c r="E260" s="52"/>
      <c r="F260" s="52"/>
      <c r="G260" s="52"/>
      <c r="J260" s="52"/>
      <c r="N260" s="52"/>
    </row>
    <row r="261" spans="3:14" x14ac:dyDescent="0.25">
      <c r="C261" s="52"/>
      <c r="D261" s="52"/>
      <c r="E261" s="52"/>
      <c r="F261" s="52"/>
      <c r="G261" s="52"/>
      <c r="J261" s="52"/>
      <c r="N261" s="52"/>
    </row>
    <row r="262" spans="3:14" x14ac:dyDescent="0.25">
      <c r="C262" s="52"/>
      <c r="D262" s="52"/>
      <c r="E262" s="52"/>
      <c r="F262" s="52"/>
      <c r="G262" s="52"/>
      <c r="J262" s="52"/>
      <c r="N262" s="52"/>
    </row>
    <row r="263" spans="3:14" x14ac:dyDescent="0.25">
      <c r="C263" s="52"/>
      <c r="D263" s="52"/>
      <c r="E263" s="52"/>
      <c r="F263" s="52"/>
      <c r="G263" s="52"/>
      <c r="J263" s="52"/>
      <c r="N263" s="52"/>
    </row>
    <row r="264" spans="3:14" x14ac:dyDescent="0.25">
      <c r="C264" s="52"/>
      <c r="D264" s="52"/>
      <c r="E264" s="52"/>
      <c r="F264" s="52"/>
      <c r="G264" s="52"/>
      <c r="J264" s="52"/>
      <c r="N264" s="52"/>
    </row>
    <row r="265" spans="3:14" x14ac:dyDescent="0.25">
      <c r="C265" s="52"/>
      <c r="D265" s="52"/>
      <c r="E265" s="52"/>
      <c r="F265" s="52"/>
      <c r="G265" s="52"/>
      <c r="J265" s="52"/>
      <c r="N265" s="52"/>
    </row>
    <row r="266" spans="3:14" x14ac:dyDescent="0.25">
      <c r="C266" s="52"/>
      <c r="D266" s="52"/>
      <c r="E266" s="52"/>
      <c r="F266" s="52"/>
      <c r="G266" s="52"/>
      <c r="J266" s="52"/>
      <c r="N266" s="52"/>
    </row>
    <row r="267" spans="3:14" x14ac:dyDescent="0.25">
      <c r="C267" s="52"/>
      <c r="D267" s="52"/>
      <c r="E267" s="52"/>
      <c r="F267" s="52"/>
      <c r="G267" s="52"/>
      <c r="J267" s="52"/>
      <c r="N267" s="52"/>
    </row>
    <row r="268" spans="3:14" x14ac:dyDescent="0.25">
      <c r="C268" s="52"/>
      <c r="D268" s="52"/>
      <c r="E268" s="52"/>
      <c r="F268" s="52"/>
      <c r="G268" s="52"/>
      <c r="J268" s="52"/>
      <c r="N268" s="52"/>
    </row>
    <row r="269" spans="3:14" x14ac:dyDescent="0.25">
      <c r="C269" s="52"/>
      <c r="D269" s="52"/>
      <c r="E269" s="52"/>
      <c r="F269" s="52"/>
      <c r="G269" s="52"/>
      <c r="J269" s="52"/>
      <c r="N269" s="52"/>
    </row>
    <row r="270" spans="3:14" x14ac:dyDescent="0.25">
      <c r="C270" s="52"/>
      <c r="D270" s="52"/>
      <c r="E270" s="52"/>
      <c r="F270" s="52"/>
      <c r="G270" s="52"/>
      <c r="J270" s="52"/>
      <c r="N270" s="52"/>
    </row>
    <row r="271" spans="3:14" x14ac:dyDescent="0.25">
      <c r="C271" s="52"/>
      <c r="D271" s="52"/>
      <c r="E271" s="52"/>
      <c r="F271" s="52"/>
      <c r="G271" s="52"/>
      <c r="J271" s="52"/>
      <c r="N271" s="52"/>
    </row>
    <row r="272" spans="3:14" x14ac:dyDescent="0.25">
      <c r="C272" s="52"/>
      <c r="D272" s="52"/>
      <c r="E272" s="52"/>
      <c r="F272" s="52"/>
      <c r="G272" s="52"/>
      <c r="J272" s="52"/>
      <c r="N272" s="52"/>
    </row>
    <row r="273" spans="3:14" x14ac:dyDescent="0.25">
      <c r="C273" s="52"/>
      <c r="D273" s="52"/>
      <c r="E273" s="52"/>
      <c r="F273" s="52"/>
      <c r="G273" s="52"/>
      <c r="J273" s="52"/>
      <c r="N273" s="52"/>
    </row>
    <row r="274" spans="3:14" x14ac:dyDescent="0.25">
      <c r="C274" s="52"/>
      <c r="D274" s="52"/>
      <c r="E274" s="52"/>
      <c r="F274" s="52"/>
      <c r="G274" s="52"/>
      <c r="J274" s="52"/>
      <c r="N274" s="52"/>
    </row>
    <row r="275" spans="3:14" x14ac:dyDescent="0.25">
      <c r="C275" s="52"/>
      <c r="D275" s="52"/>
      <c r="E275" s="52"/>
      <c r="F275" s="52"/>
      <c r="G275" s="52"/>
      <c r="J275" s="52"/>
      <c r="N275" s="52"/>
    </row>
    <row r="276" spans="3:14" x14ac:dyDescent="0.25">
      <c r="C276" s="52"/>
      <c r="D276" s="52"/>
      <c r="E276" s="52"/>
      <c r="F276" s="52"/>
      <c r="G276" s="52"/>
      <c r="J276" s="52"/>
      <c r="N276" s="52"/>
    </row>
    <row r="277" spans="3:14" x14ac:dyDescent="0.25">
      <c r="C277" s="52"/>
      <c r="D277" s="52"/>
      <c r="E277" s="52"/>
      <c r="F277" s="52"/>
      <c r="G277" s="52"/>
      <c r="J277" s="52"/>
      <c r="N277" s="52"/>
    </row>
    <row r="278" spans="3:14" x14ac:dyDescent="0.25">
      <c r="C278" s="52"/>
      <c r="D278" s="52"/>
      <c r="E278" s="52"/>
      <c r="F278" s="52"/>
      <c r="G278" s="52"/>
      <c r="J278" s="52"/>
      <c r="N278" s="52"/>
    </row>
    <row r="279" spans="3:14" x14ac:dyDescent="0.25">
      <c r="C279" s="52"/>
      <c r="D279" s="52"/>
      <c r="E279" s="52"/>
      <c r="F279" s="52"/>
      <c r="G279" s="52"/>
      <c r="J279" s="52"/>
      <c r="N279" s="52"/>
    </row>
    <row r="280" spans="3:14" x14ac:dyDescent="0.25">
      <c r="C280" s="52"/>
      <c r="D280" s="52"/>
      <c r="E280" s="52"/>
      <c r="F280" s="52"/>
      <c r="G280" s="52"/>
      <c r="J280" s="52"/>
      <c r="N280" s="52"/>
    </row>
    <row r="281" spans="3:14" x14ac:dyDescent="0.25">
      <c r="C281" s="52"/>
      <c r="D281" s="52"/>
      <c r="E281" s="52"/>
      <c r="F281" s="52"/>
      <c r="G281" s="52"/>
      <c r="J281" s="52"/>
      <c r="N281" s="52"/>
    </row>
    <row r="282" spans="3:14" x14ac:dyDescent="0.25">
      <c r="C282" s="52"/>
      <c r="D282" s="52"/>
      <c r="E282" s="52"/>
      <c r="F282" s="52"/>
      <c r="G282" s="52"/>
      <c r="J282" s="52"/>
      <c r="N282" s="52"/>
    </row>
    <row r="283" spans="3:14" x14ac:dyDescent="0.25">
      <c r="C283" s="52"/>
      <c r="D283" s="52"/>
      <c r="E283" s="52"/>
      <c r="F283" s="52"/>
      <c r="G283" s="52"/>
      <c r="J283" s="52"/>
      <c r="N283" s="52"/>
    </row>
    <row r="284" spans="3:14" x14ac:dyDescent="0.25">
      <c r="C284" s="52"/>
      <c r="D284" s="52"/>
      <c r="E284" s="52"/>
      <c r="F284" s="52"/>
      <c r="G284" s="52"/>
      <c r="J284" s="52"/>
      <c r="N284" s="52"/>
    </row>
    <row r="285" spans="3:14" x14ac:dyDescent="0.25">
      <c r="C285" s="52"/>
      <c r="D285" s="52"/>
      <c r="E285" s="52"/>
      <c r="F285" s="52"/>
      <c r="G285" s="52"/>
      <c r="J285" s="52"/>
      <c r="N285" s="52"/>
    </row>
    <row r="286" spans="3:14" x14ac:dyDescent="0.25">
      <c r="C286" s="52"/>
      <c r="D286" s="52"/>
      <c r="E286" s="52"/>
      <c r="F286" s="52"/>
      <c r="G286" s="52"/>
      <c r="J286" s="52"/>
      <c r="N286" s="52"/>
    </row>
    <row r="287" spans="3:14" x14ac:dyDescent="0.25">
      <c r="C287" s="52"/>
      <c r="D287" s="52"/>
      <c r="E287" s="52"/>
      <c r="F287" s="52"/>
      <c r="G287" s="52"/>
      <c r="J287" s="52"/>
      <c r="N287" s="52"/>
    </row>
    <row r="288" spans="3:14" x14ac:dyDescent="0.25">
      <c r="C288" s="52"/>
      <c r="D288" s="52"/>
      <c r="E288" s="52"/>
      <c r="F288" s="52"/>
      <c r="G288" s="52"/>
      <c r="J288" s="52"/>
      <c r="N288" s="52"/>
    </row>
    <row r="289" spans="3:14" x14ac:dyDescent="0.25">
      <c r="C289" s="52"/>
      <c r="D289" s="52"/>
      <c r="E289" s="52"/>
      <c r="F289" s="52"/>
      <c r="G289" s="52"/>
      <c r="J289" s="52"/>
      <c r="N289" s="52"/>
    </row>
    <row r="290" spans="3:14" x14ac:dyDescent="0.25">
      <c r="C290" s="52"/>
      <c r="D290" s="52"/>
      <c r="E290" s="52"/>
      <c r="F290" s="52"/>
      <c r="G290" s="52"/>
      <c r="J290" s="52"/>
      <c r="N290" s="52"/>
    </row>
    <row r="291" spans="3:14" x14ac:dyDescent="0.25">
      <c r="C291" s="52"/>
      <c r="D291" s="52"/>
      <c r="E291" s="52"/>
      <c r="F291" s="52"/>
      <c r="G291" s="52"/>
      <c r="J291" s="52"/>
      <c r="N291" s="52"/>
    </row>
    <row r="292" spans="3:14" x14ac:dyDescent="0.25">
      <c r="C292" s="52"/>
      <c r="D292" s="52"/>
      <c r="E292" s="52"/>
      <c r="F292" s="52"/>
      <c r="G292" s="52"/>
      <c r="J292" s="52"/>
      <c r="N292" s="52"/>
    </row>
    <row r="293" spans="3:14" x14ac:dyDescent="0.25">
      <c r="C293" s="52"/>
      <c r="D293" s="52"/>
      <c r="E293" s="52"/>
      <c r="F293" s="52"/>
      <c r="G293" s="52"/>
      <c r="J293" s="52"/>
      <c r="N293" s="52"/>
    </row>
    <row r="294" spans="3:14" x14ac:dyDescent="0.25">
      <c r="C294" s="52"/>
      <c r="D294" s="52"/>
      <c r="E294" s="52"/>
      <c r="F294" s="52"/>
      <c r="G294" s="52"/>
      <c r="J294" s="52"/>
      <c r="N294" s="52"/>
    </row>
    <row r="295" spans="3:14" x14ac:dyDescent="0.25">
      <c r="C295" s="52"/>
      <c r="D295" s="52"/>
      <c r="E295" s="52"/>
      <c r="F295" s="52"/>
      <c r="G295" s="52"/>
      <c r="J295" s="52"/>
      <c r="N295" s="52"/>
    </row>
    <row r="296" spans="3:14" x14ac:dyDescent="0.25">
      <c r="C296" s="52"/>
      <c r="D296" s="52"/>
      <c r="E296" s="52"/>
      <c r="F296" s="52"/>
      <c r="G296" s="52"/>
      <c r="J296" s="52"/>
      <c r="N296" s="52"/>
    </row>
    <row r="297" spans="3:14" x14ac:dyDescent="0.25">
      <c r="C297" s="52"/>
      <c r="D297" s="52"/>
      <c r="E297" s="52"/>
      <c r="F297" s="52"/>
      <c r="G297" s="52"/>
      <c r="J297" s="52"/>
      <c r="N297" s="52"/>
    </row>
    <row r="298" spans="3:14" x14ac:dyDescent="0.25">
      <c r="C298" s="52"/>
      <c r="D298" s="52"/>
      <c r="E298" s="52"/>
      <c r="F298" s="52"/>
      <c r="G298" s="52"/>
      <c r="J298" s="52"/>
      <c r="N298" s="52"/>
    </row>
    <row r="299" spans="3:14" x14ac:dyDescent="0.25">
      <c r="C299" s="52"/>
      <c r="D299" s="52"/>
      <c r="E299" s="52"/>
      <c r="F299" s="52"/>
      <c r="G299" s="52"/>
      <c r="J299" s="52"/>
      <c r="N299" s="52"/>
    </row>
    <row r="300" spans="3:14" x14ac:dyDescent="0.25">
      <c r="C300" s="52"/>
      <c r="D300" s="52"/>
      <c r="E300" s="52"/>
      <c r="F300" s="52"/>
      <c r="G300" s="52"/>
      <c r="J300" s="52"/>
      <c r="N300" s="52"/>
    </row>
    <row r="301" spans="3:14" x14ac:dyDescent="0.25">
      <c r="C301" s="52"/>
      <c r="D301" s="52"/>
      <c r="E301" s="52"/>
      <c r="F301" s="52"/>
      <c r="G301" s="52"/>
      <c r="J301" s="52"/>
      <c r="N301" s="52"/>
    </row>
    <row r="302" spans="3:14" x14ac:dyDescent="0.25">
      <c r="C302" s="52"/>
      <c r="D302" s="52"/>
      <c r="E302" s="52"/>
      <c r="F302" s="52"/>
      <c r="G302" s="52"/>
      <c r="J302" s="52"/>
      <c r="N302" s="52"/>
    </row>
    <row r="303" spans="3:14" x14ac:dyDescent="0.25">
      <c r="C303" s="52"/>
      <c r="D303" s="52"/>
      <c r="E303" s="52"/>
      <c r="F303" s="52"/>
      <c r="G303" s="52"/>
      <c r="J303" s="52"/>
      <c r="N303" s="52"/>
    </row>
    <row r="304" spans="3:14" x14ac:dyDescent="0.25">
      <c r="C304" s="52"/>
      <c r="D304" s="52"/>
      <c r="E304" s="52"/>
      <c r="F304" s="52"/>
      <c r="G304" s="52"/>
      <c r="J304" s="52"/>
      <c r="N304" s="52"/>
    </row>
    <row r="305" spans="3:14" x14ac:dyDescent="0.25">
      <c r="C305" s="52"/>
      <c r="D305" s="52"/>
      <c r="E305" s="52"/>
      <c r="F305" s="52"/>
      <c r="G305" s="52"/>
      <c r="J305" s="52"/>
      <c r="N305" s="52"/>
    </row>
    <row r="306" spans="3:14" x14ac:dyDescent="0.25">
      <c r="C306" s="52"/>
      <c r="D306" s="52"/>
      <c r="E306" s="52"/>
      <c r="F306" s="52"/>
      <c r="G306" s="52"/>
      <c r="J306" s="52"/>
      <c r="N306" s="52"/>
    </row>
    <row r="307" spans="3:14" x14ac:dyDescent="0.25">
      <c r="C307" s="52"/>
      <c r="D307" s="52"/>
      <c r="E307" s="52"/>
      <c r="F307" s="52"/>
      <c r="G307" s="52"/>
      <c r="J307" s="52"/>
      <c r="N307" s="52"/>
    </row>
    <row r="308" spans="3:14" x14ac:dyDescent="0.25">
      <c r="C308" s="52"/>
      <c r="D308" s="52"/>
      <c r="E308" s="52"/>
      <c r="F308" s="52"/>
      <c r="G308" s="52"/>
      <c r="J308" s="52"/>
      <c r="N308" s="52"/>
    </row>
    <row r="309" spans="3:14" x14ac:dyDescent="0.25">
      <c r="C309" s="52"/>
      <c r="D309" s="52"/>
      <c r="E309" s="52"/>
      <c r="F309" s="52"/>
      <c r="G309" s="52"/>
      <c r="J309" s="52"/>
      <c r="N309" s="52"/>
    </row>
    <row r="310" spans="3:14" x14ac:dyDescent="0.25">
      <c r="C310" s="52"/>
      <c r="D310" s="52"/>
      <c r="E310" s="52"/>
      <c r="F310" s="52"/>
      <c r="G310" s="52"/>
      <c r="J310" s="52"/>
      <c r="N310" s="52"/>
    </row>
    <row r="311" spans="3:14" x14ac:dyDescent="0.25">
      <c r="C311" s="52"/>
      <c r="D311" s="52"/>
      <c r="E311" s="52"/>
      <c r="F311" s="52"/>
      <c r="G311" s="52"/>
      <c r="J311" s="52"/>
      <c r="N311" s="52"/>
    </row>
    <row r="312" spans="3:14" x14ac:dyDescent="0.25">
      <c r="C312" s="52"/>
      <c r="D312" s="52"/>
      <c r="E312" s="52"/>
      <c r="F312" s="52"/>
      <c r="G312" s="52"/>
      <c r="J312" s="52"/>
      <c r="N312" s="52"/>
    </row>
    <row r="313" spans="3:14" x14ac:dyDescent="0.25">
      <c r="C313" s="52"/>
      <c r="D313" s="52"/>
      <c r="E313" s="52"/>
      <c r="F313" s="52"/>
      <c r="G313" s="52"/>
      <c r="J313" s="52"/>
      <c r="N313" s="52"/>
    </row>
    <row r="314" spans="3:14" x14ac:dyDescent="0.25">
      <c r="C314" s="52"/>
      <c r="D314" s="52"/>
      <c r="E314" s="52"/>
      <c r="F314" s="52"/>
      <c r="G314" s="52"/>
      <c r="J314" s="52"/>
      <c r="N314" s="52"/>
    </row>
    <row r="315" spans="3:14" x14ac:dyDescent="0.25">
      <c r="C315" s="52"/>
      <c r="D315" s="52"/>
      <c r="E315" s="52"/>
      <c r="F315" s="52"/>
      <c r="G315" s="52"/>
      <c r="J315" s="52"/>
      <c r="N315" s="52"/>
    </row>
    <row r="316" spans="3:14" x14ac:dyDescent="0.25">
      <c r="C316" s="52"/>
      <c r="D316" s="52"/>
      <c r="E316" s="52"/>
      <c r="F316" s="52"/>
      <c r="G316" s="52"/>
      <c r="J316" s="52"/>
      <c r="N316" s="52"/>
    </row>
    <row r="317" spans="3:14" x14ac:dyDescent="0.25">
      <c r="C317" s="52"/>
      <c r="D317" s="52"/>
      <c r="E317" s="52"/>
      <c r="F317" s="52"/>
      <c r="G317" s="52"/>
      <c r="J317" s="52"/>
      <c r="N317" s="52"/>
    </row>
    <row r="318" spans="3:14" x14ac:dyDescent="0.25">
      <c r="C318" s="52"/>
      <c r="D318" s="52"/>
      <c r="E318" s="52"/>
      <c r="F318" s="52"/>
      <c r="G318" s="52"/>
      <c r="J318" s="52"/>
      <c r="N318" s="52"/>
    </row>
    <row r="319" spans="3:14" x14ac:dyDescent="0.25">
      <c r="C319" s="52"/>
      <c r="D319" s="52"/>
      <c r="E319" s="52"/>
      <c r="F319" s="52"/>
      <c r="G319" s="52"/>
      <c r="J319" s="52"/>
      <c r="N319" s="52"/>
    </row>
    <row r="320" spans="3:14" x14ac:dyDescent="0.25">
      <c r="C320" s="52"/>
      <c r="D320" s="52"/>
      <c r="E320" s="52"/>
      <c r="F320" s="52"/>
      <c r="G320" s="52"/>
      <c r="J320" s="52"/>
      <c r="N320" s="52"/>
    </row>
    <row r="321" spans="3:14" x14ac:dyDescent="0.25">
      <c r="C321" s="52"/>
      <c r="D321" s="52"/>
      <c r="E321" s="52"/>
      <c r="F321" s="52"/>
      <c r="G321" s="52"/>
      <c r="J321" s="52"/>
      <c r="N321" s="52"/>
    </row>
    <row r="322" spans="3:14" x14ac:dyDescent="0.25">
      <c r="C322" s="52"/>
      <c r="D322" s="52"/>
      <c r="E322" s="52"/>
      <c r="F322" s="52"/>
      <c r="G322" s="52"/>
      <c r="J322" s="52"/>
      <c r="N322" s="52"/>
    </row>
    <row r="323" spans="3:14" x14ac:dyDescent="0.25">
      <c r="C323" s="52"/>
      <c r="D323" s="52"/>
      <c r="E323" s="52"/>
      <c r="F323" s="52"/>
      <c r="G323" s="52"/>
      <c r="J323" s="52"/>
      <c r="N323" s="52"/>
    </row>
    <row r="324" spans="3:14" x14ac:dyDescent="0.25">
      <c r="C324" s="52"/>
      <c r="D324" s="52"/>
      <c r="E324" s="52"/>
      <c r="F324" s="52"/>
      <c r="G324" s="52"/>
      <c r="J324" s="52"/>
      <c r="N324" s="52"/>
    </row>
    <row r="325" spans="3:14" x14ac:dyDescent="0.25">
      <c r="C325" s="52"/>
      <c r="D325" s="52"/>
      <c r="E325" s="52"/>
      <c r="F325" s="52"/>
      <c r="G325" s="52"/>
      <c r="J325" s="52"/>
      <c r="N325" s="52"/>
    </row>
    <row r="326" spans="3:14" x14ac:dyDescent="0.25">
      <c r="C326" s="52"/>
      <c r="D326" s="52"/>
      <c r="E326" s="52"/>
      <c r="F326" s="52"/>
      <c r="G326" s="52"/>
      <c r="J326" s="52"/>
      <c r="N326" s="52"/>
    </row>
    <row r="327" spans="3:14" x14ac:dyDescent="0.25">
      <c r="C327" s="52"/>
      <c r="D327" s="52"/>
      <c r="E327" s="52"/>
      <c r="F327" s="52"/>
      <c r="G327" s="52"/>
      <c r="J327" s="52"/>
      <c r="N327" s="52"/>
    </row>
    <row r="328" spans="3:14" x14ac:dyDescent="0.25">
      <c r="C328" s="52"/>
      <c r="D328" s="52"/>
      <c r="E328" s="52"/>
      <c r="F328" s="52"/>
      <c r="G328" s="52"/>
      <c r="J328" s="52"/>
      <c r="N328" s="52"/>
    </row>
    <row r="329" spans="3:14" x14ac:dyDescent="0.25">
      <c r="C329" s="52"/>
      <c r="D329" s="52"/>
      <c r="E329" s="52"/>
      <c r="F329" s="52"/>
      <c r="G329" s="52"/>
      <c r="J329" s="52"/>
      <c r="N329" s="52"/>
    </row>
    <row r="330" spans="3:14" x14ac:dyDescent="0.25">
      <c r="C330" s="52"/>
      <c r="D330" s="52"/>
      <c r="E330" s="52"/>
      <c r="F330" s="52"/>
      <c r="G330" s="52"/>
      <c r="J330" s="52"/>
      <c r="N330" s="52"/>
    </row>
    <row r="331" spans="3:14" x14ac:dyDescent="0.25">
      <c r="C331" s="52"/>
      <c r="D331" s="52"/>
      <c r="E331" s="52"/>
      <c r="F331" s="52"/>
      <c r="G331" s="52"/>
      <c r="J331" s="52"/>
      <c r="N331" s="52"/>
    </row>
    <row r="332" spans="3:14" x14ac:dyDescent="0.25">
      <c r="C332" s="52"/>
      <c r="D332" s="52"/>
      <c r="E332" s="52"/>
      <c r="F332" s="52"/>
      <c r="G332" s="52"/>
      <c r="J332" s="52"/>
      <c r="N332" s="52"/>
    </row>
    <row r="333" spans="3:14" x14ac:dyDescent="0.25">
      <c r="C333" s="52"/>
      <c r="D333" s="52"/>
      <c r="E333" s="52"/>
      <c r="F333" s="52"/>
      <c r="G333" s="52"/>
      <c r="J333" s="52"/>
      <c r="N333" s="52"/>
    </row>
    <row r="334" spans="3:14" x14ac:dyDescent="0.25">
      <c r="C334" s="52"/>
      <c r="D334" s="52"/>
      <c r="E334" s="52"/>
      <c r="F334" s="52"/>
      <c r="G334" s="52"/>
      <c r="J334" s="52"/>
      <c r="N334" s="52"/>
    </row>
    <row r="335" spans="3:14" x14ac:dyDescent="0.25">
      <c r="C335" s="52"/>
      <c r="D335" s="52"/>
      <c r="E335" s="52"/>
      <c r="F335" s="52"/>
      <c r="G335" s="52"/>
      <c r="J335" s="52"/>
      <c r="N335" s="52"/>
    </row>
    <row r="336" spans="3:14" x14ac:dyDescent="0.25">
      <c r="C336" s="52"/>
      <c r="D336" s="52"/>
      <c r="E336" s="52"/>
      <c r="F336" s="52"/>
      <c r="G336" s="52"/>
      <c r="J336" s="52"/>
      <c r="N336" s="52"/>
    </row>
    <row r="337" spans="3:14" x14ac:dyDescent="0.25">
      <c r="C337" s="52"/>
      <c r="D337" s="52"/>
      <c r="E337" s="52"/>
      <c r="F337" s="52"/>
      <c r="G337" s="52"/>
      <c r="J337" s="52"/>
      <c r="N337" s="52"/>
    </row>
    <row r="338" spans="3:14" x14ac:dyDescent="0.25">
      <c r="C338" s="52"/>
      <c r="D338" s="52"/>
      <c r="E338" s="52"/>
      <c r="F338" s="52"/>
      <c r="G338" s="52"/>
      <c r="J338" s="52"/>
      <c r="N338" s="52"/>
    </row>
    <row r="339" spans="3:14" x14ac:dyDescent="0.25">
      <c r="C339" s="52"/>
      <c r="D339" s="52"/>
      <c r="E339" s="52"/>
      <c r="F339" s="52"/>
      <c r="G339" s="52"/>
      <c r="J339" s="52"/>
      <c r="N339" s="52"/>
    </row>
    <row r="340" spans="3:14" x14ac:dyDescent="0.25">
      <c r="C340" s="52"/>
      <c r="D340" s="52"/>
      <c r="E340" s="52"/>
      <c r="F340" s="52"/>
      <c r="G340" s="52"/>
      <c r="J340" s="52"/>
      <c r="N340" s="52"/>
    </row>
    <row r="341" spans="3:14" x14ac:dyDescent="0.25">
      <c r="C341" s="52"/>
      <c r="D341" s="52"/>
      <c r="E341" s="52"/>
      <c r="F341" s="52"/>
      <c r="G341" s="52"/>
      <c r="J341" s="52"/>
      <c r="N341" s="52"/>
    </row>
    <row r="342" spans="3:14" x14ac:dyDescent="0.25">
      <c r="C342" s="52"/>
      <c r="D342" s="52"/>
      <c r="E342" s="52"/>
      <c r="F342" s="52"/>
      <c r="G342" s="52"/>
      <c r="J342" s="52"/>
      <c r="N342" s="52"/>
    </row>
  </sheetData>
  <mergeCells count="4">
    <mergeCell ref="C4:C5"/>
    <mergeCell ref="J4:L5"/>
    <mergeCell ref="H4:H6"/>
    <mergeCell ref="I4:I6"/>
  </mergeCells>
  <pageMargins left="0.70866141732283472" right="0.70866141732283472" top="0.74803149606299213" bottom="0.62992125984251968" header="0.31496062992125984" footer="0.31496062992125984"/>
  <pageSetup paperSize="9" scale="6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T40"/>
  <sheetViews>
    <sheetView showGridLines="0" zoomScaleNormal="100" zoomScaleSheetLayoutView="115" workbookViewId="0">
      <selection activeCell="C2" sqref="C2:D2"/>
    </sheetView>
  </sheetViews>
  <sheetFormatPr defaultColWidth="8.6640625" defaultRowHeight="13.2" x14ac:dyDescent="0.25"/>
  <cols>
    <col min="1" max="1" width="0.33203125" style="144" customWidth="1"/>
    <col min="2" max="2" width="2.6640625" style="168" customWidth="1"/>
    <col min="3" max="3" width="6.109375" style="144" customWidth="1"/>
    <col min="4" max="4" width="54.44140625" style="144" customWidth="1"/>
    <col min="5" max="5" width="17" style="144" customWidth="1"/>
    <col min="6" max="6" width="17.88671875" style="144" customWidth="1"/>
    <col min="7" max="9" width="16.6640625" style="144" customWidth="1"/>
    <col min="10" max="10" width="13.33203125" style="144" customWidth="1"/>
    <col min="11" max="11" width="17.33203125" style="144" customWidth="1"/>
    <col min="12" max="242" width="8.6640625" style="144"/>
    <col min="243" max="243" width="6.109375" style="144" customWidth="1"/>
    <col min="244" max="244" width="44" style="144" customWidth="1"/>
    <col min="245" max="249" width="17.109375" style="144" customWidth="1"/>
    <col min="250" max="250" width="1.6640625" style="144" customWidth="1"/>
    <col min="251" max="255" width="17.109375" style="144" customWidth="1"/>
    <col min="256" max="256" width="6" style="144" customWidth="1"/>
    <col min="257" max="498" width="8.6640625" style="144"/>
    <col min="499" max="499" width="6.109375" style="144" customWidth="1"/>
    <col min="500" max="500" width="44" style="144" customWidth="1"/>
    <col min="501" max="505" width="17.109375" style="144" customWidth="1"/>
    <col min="506" max="506" width="1.6640625" style="144" customWidth="1"/>
    <col min="507" max="511" width="17.109375" style="144" customWidth="1"/>
    <col min="512" max="512" width="6" style="144" customWidth="1"/>
    <col min="513" max="754" width="8.6640625" style="144"/>
    <col min="755" max="755" width="6.109375" style="144" customWidth="1"/>
    <col min="756" max="756" width="44" style="144" customWidth="1"/>
    <col min="757" max="761" width="17.109375" style="144" customWidth="1"/>
    <col min="762" max="762" width="1.6640625" style="144" customWidth="1"/>
    <col min="763" max="767" width="17.109375" style="144" customWidth="1"/>
    <col min="768" max="768" width="6" style="144" customWidth="1"/>
    <col min="769" max="1010" width="8.6640625" style="144"/>
    <col min="1011" max="1011" width="6.109375" style="144" customWidth="1"/>
    <col min="1012" max="1012" width="44" style="144" customWidth="1"/>
    <col min="1013" max="1017" width="17.109375" style="144" customWidth="1"/>
    <col min="1018" max="1018" width="1.6640625" style="144" customWidth="1"/>
    <col min="1019" max="1023" width="17.109375" style="144" customWidth="1"/>
    <col min="1024" max="1024" width="6" style="144" customWidth="1"/>
    <col min="1025" max="1266" width="8.6640625" style="144"/>
    <col min="1267" max="1267" width="6.109375" style="144" customWidth="1"/>
    <col min="1268" max="1268" width="44" style="144" customWidth="1"/>
    <col min="1269" max="1273" width="17.109375" style="144" customWidth="1"/>
    <col min="1274" max="1274" width="1.6640625" style="144" customWidth="1"/>
    <col min="1275" max="1279" width="17.109375" style="144" customWidth="1"/>
    <col min="1280" max="1280" width="6" style="144" customWidth="1"/>
    <col min="1281" max="1522" width="8.6640625" style="144"/>
    <col min="1523" max="1523" width="6.109375" style="144" customWidth="1"/>
    <col min="1524" max="1524" width="44" style="144" customWidth="1"/>
    <col min="1525" max="1529" width="17.109375" style="144" customWidth="1"/>
    <col min="1530" max="1530" width="1.6640625" style="144" customWidth="1"/>
    <col min="1531" max="1535" width="17.109375" style="144" customWidth="1"/>
    <col min="1536" max="1536" width="6" style="144" customWidth="1"/>
    <col min="1537" max="1778" width="8.6640625" style="144"/>
    <col min="1779" max="1779" width="6.109375" style="144" customWidth="1"/>
    <col min="1780" max="1780" width="44" style="144" customWidth="1"/>
    <col min="1781" max="1785" width="17.109375" style="144" customWidth="1"/>
    <col min="1786" max="1786" width="1.6640625" style="144" customWidth="1"/>
    <col min="1787" max="1791" width="17.109375" style="144" customWidth="1"/>
    <col min="1792" max="1792" width="6" style="144" customWidth="1"/>
    <col min="1793" max="2034" width="8.6640625" style="144"/>
    <col min="2035" max="2035" width="6.109375" style="144" customWidth="1"/>
    <col min="2036" max="2036" width="44" style="144" customWidth="1"/>
    <col min="2037" max="2041" width="17.109375" style="144" customWidth="1"/>
    <col min="2042" max="2042" width="1.6640625" style="144" customWidth="1"/>
    <col min="2043" max="2047" width="17.109375" style="144" customWidth="1"/>
    <col min="2048" max="2048" width="6" style="144" customWidth="1"/>
    <col min="2049" max="2290" width="8.6640625" style="144"/>
    <col min="2291" max="2291" width="6.109375" style="144" customWidth="1"/>
    <col min="2292" max="2292" width="44" style="144" customWidth="1"/>
    <col min="2293" max="2297" width="17.109375" style="144" customWidth="1"/>
    <col min="2298" max="2298" width="1.6640625" style="144" customWidth="1"/>
    <col min="2299" max="2303" width="17.109375" style="144" customWidth="1"/>
    <col min="2304" max="2304" width="6" style="144" customWidth="1"/>
    <col min="2305" max="2546" width="8.6640625" style="144"/>
    <col min="2547" max="2547" width="6.109375" style="144" customWidth="1"/>
    <col min="2548" max="2548" width="44" style="144" customWidth="1"/>
    <col min="2549" max="2553" width="17.109375" style="144" customWidth="1"/>
    <col min="2554" max="2554" width="1.6640625" style="144" customWidth="1"/>
    <col min="2555" max="2559" width="17.109375" style="144" customWidth="1"/>
    <col min="2560" max="2560" width="6" style="144" customWidth="1"/>
    <col min="2561" max="2802" width="8.6640625" style="144"/>
    <col min="2803" max="2803" width="6.109375" style="144" customWidth="1"/>
    <col min="2804" max="2804" width="44" style="144" customWidth="1"/>
    <col min="2805" max="2809" width="17.109375" style="144" customWidth="1"/>
    <col min="2810" max="2810" width="1.6640625" style="144" customWidth="1"/>
    <col min="2811" max="2815" width="17.109375" style="144" customWidth="1"/>
    <col min="2816" max="2816" width="6" style="144" customWidth="1"/>
    <col min="2817" max="3058" width="8.6640625" style="144"/>
    <col min="3059" max="3059" width="6.109375" style="144" customWidth="1"/>
    <col min="3060" max="3060" width="44" style="144" customWidth="1"/>
    <col min="3061" max="3065" width="17.109375" style="144" customWidth="1"/>
    <col min="3066" max="3066" width="1.6640625" style="144" customWidth="1"/>
    <col min="3067" max="3071" width="17.109375" style="144" customWidth="1"/>
    <col min="3072" max="3072" width="6" style="144" customWidth="1"/>
    <col min="3073" max="3314" width="8.6640625" style="144"/>
    <col min="3315" max="3315" width="6.109375" style="144" customWidth="1"/>
    <col min="3316" max="3316" width="44" style="144" customWidth="1"/>
    <col min="3317" max="3321" width="17.109375" style="144" customWidth="1"/>
    <col min="3322" max="3322" width="1.6640625" style="144" customWidth="1"/>
    <col min="3323" max="3327" width="17.109375" style="144" customWidth="1"/>
    <col min="3328" max="3328" width="6" style="144" customWidth="1"/>
    <col min="3329" max="3570" width="8.6640625" style="144"/>
    <col min="3571" max="3571" width="6.109375" style="144" customWidth="1"/>
    <col min="3572" max="3572" width="44" style="144" customWidth="1"/>
    <col min="3573" max="3577" width="17.109375" style="144" customWidth="1"/>
    <col min="3578" max="3578" width="1.6640625" style="144" customWidth="1"/>
    <col min="3579" max="3583" width="17.109375" style="144" customWidth="1"/>
    <col min="3584" max="3584" width="6" style="144" customWidth="1"/>
    <col min="3585" max="3826" width="8.6640625" style="144"/>
    <col min="3827" max="3827" width="6.109375" style="144" customWidth="1"/>
    <col min="3828" max="3828" width="44" style="144" customWidth="1"/>
    <col min="3829" max="3833" width="17.109375" style="144" customWidth="1"/>
    <col min="3834" max="3834" width="1.6640625" style="144" customWidth="1"/>
    <col min="3835" max="3839" width="17.109375" style="144" customWidth="1"/>
    <col min="3840" max="3840" width="6" style="144" customWidth="1"/>
    <col min="3841" max="4082" width="8.6640625" style="144"/>
    <col min="4083" max="4083" width="6.109375" style="144" customWidth="1"/>
    <col min="4084" max="4084" width="44" style="144" customWidth="1"/>
    <col min="4085" max="4089" width="17.109375" style="144" customWidth="1"/>
    <col min="4090" max="4090" width="1.6640625" style="144" customWidth="1"/>
    <col min="4091" max="4095" width="17.109375" style="144" customWidth="1"/>
    <col min="4096" max="4096" width="6" style="144" customWidth="1"/>
    <col min="4097" max="4338" width="8.6640625" style="144"/>
    <col min="4339" max="4339" width="6.109375" style="144" customWidth="1"/>
    <col min="4340" max="4340" width="44" style="144" customWidth="1"/>
    <col min="4341" max="4345" width="17.109375" style="144" customWidth="1"/>
    <col min="4346" max="4346" width="1.6640625" style="144" customWidth="1"/>
    <col min="4347" max="4351" width="17.109375" style="144" customWidth="1"/>
    <col min="4352" max="4352" width="6" style="144" customWidth="1"/>
    <col min="4353" max="4594" width="8.6640625" style="144"/>
    <col min="4595" max="4595" width="6.109375" style="144" customWidth="1"/>
    <col min="4596" max="4596" width="44" style="144" customWidth="1"/>
    <col min="4597" max="4601" width="17.109375" style="144" customWidth="1"/>
    <col min="4602" max="4602" width="1.6640625" style="144" customWidth="1"/>
    <col min="4603" max="4607" width="17.109375" style="144" customWidth="1"/>
    <col min="4608" max="4608" width="6" style="144" customWidth="1"/>
    <col min="4609" max="4850" width="8.6640625" style="144"/>
    <col min="4851" max="4851" width="6.109375" style="144" customWidth="1"/>
    <col min="4852" max="4852" width="44" style="144" customWidth="1"/>
    <col min="4853" max="4857" width="17.109375" style="144" customWidth="1"/>
    <col min="4858" max="4858" width="1.6640625" style="144" customWidth="1"/>
    <col min="4859" max="4863" width="17.109375" style="144" customWidth="1"/>
    <col min="4864" max="4864" width="6" style="144" customWidth="1"/>
    <col min="4865" max="5106" width="8.6640625" style="144"/>
    <col min="5107" max="5107" width="6.109375" style="144" customWidth="1"/>
    <col min="5108" max="5108" width="44" style="144" customWidth="1"/>
    <col min="5109" max="5113" width="17.109375" style="144" customWidth="1"/>
    <col min="5114" max="5114" width="1.6640625" style="144" customWidth="1"/>
    <col min="5115" max="5119" width="17.109375" style="144" customWidth="1"/>
    <col min="5120" max="5120" width="6" style="144" customWidth="1"/>
    <col min="5121" max="5362" width="8.6640625" style="144"/>
    <col min="5363" max="5363" width="6.109375" style="144" customWidth="1"/>
    <col min="5364" max="5364" width="44" style="144" customWidth="1"/>
    <col min="5365" max="5369" width="17.109375" style="144" customWidth="1"/>
    <col min="5370" max="5370" width="1.6640625" style="144" customWidth="1"/>
    <col min="5371" max="5375" width="17.109375" style="144" customWidth="1"/>
    <col min="5376" max="5376" width="6" style="144" customWidth="1"/>
    <col min="5377" max="5618" width="8.6640625" style="144"/>
    <col min="5619" max="5619" width="6.109375" style="144" customWidth="1"/>
    <col min="5620" max="5620" width="44" style="144" customWidth="1"/>
    <col min="5621" max="5625" width="17.109375" style="144" customWidth="1"/>
    <col min="5626" max="5626" width="1.6640625" style="144" customWidth="1"/>
    <col min="5627" max="5631" width="17.109375" style="144" customWidth="1"/>
    <col min="5632" max="5632" width="6" style="144" customWidth="1"/>
    <col min="5633" max="5874" width="8.6640625" style="144"/>
    <col min="5875" max="5875" width="6.109375" style="144" customWidth="1"/>
    <col min="5876" max="5876" width="44" style="144" customWidth="1"/>
    <col min="5877" max="5881" width="17.109375" style="144" customWidth="1"/>
    <col min="5882" max="5882" width="1.6640625" style="144" customWidth="1"/>
    <col min="5883" max="5887" width="17.109375" style="144" customWidth="1"/>
    <col min="5888" max="5888" width="6" style="144" customWidth="1"/>
    <col min="5889" max="6130" width="8.6640625" style="144"/>
    <col min="6131" max="6131" width="6.109375" style="144" customWidth="1"/>
    <col min="6132" max="6132" width="44" style="144" customWidth="1"/>
    <col min="6133" max="6137" width="17.109375" style="144" customWidth="1"/>
    <col min="6138" max="6138" width="1.6640625" style="144" customWidth="1"/>
    <col min="6139" max="6143" width="17.109375" style="144" customWidth="1"/>
    <col min="6144" max="6144" width="6" style="144" customWidth="1"/>
    <col min="6145" max="6386" width="8.6640625" style="144"/>
    <col min="6387" max="6387" width="6.109375" style="144" customWidth="1"/>
    <col min="6388" max="6388" width="44" style="144" customWidth="1"/>
    <col min="6389" max="6393" width="17.109375" style="144" customWidth="1"/>
    <col min="6394" max="6394" width="1.6640625" style="144" customWidth="1"/>
    <col min="6395" max="6399" width="17.109375" style="144" customWidth="1"/>
    <col min="6400" max="6400" width="6" style="144" customWidth="1"/>
    <col min="6401" max="6642" width="8.6640625" style="144"/>
    <col min="6643" max="6643" width="6.109375" style="144" customWidth="1"/>
    <col min="6644" max="6644" width="44" style="144" customWidth="1"/>
    <col min="6645" max="6649" width="17.109375" style="144" customWidth="1"/>
    <col min="6650" max="6650" width="1.6640625" style="144" customWidth="1"/>
    <col min="6651" max="6655" width="17.109375" style="144" customWidth="1"/>
    <col min="6656" max="6656" width="6" style="144" customWidth="1"/>
    <col min="6657" max="6898" width="8.6640625" style="144"/>
    <col min="6899" max="6899" width="6.109375" style="144" customWidth="1"/>
    <col min="6900" max="6900" width="44" style="144" customWidth="1"/>
    <col min="6901" max="6905" width="17.109375" style="144" customWidth="1"/>
    <col min="6906" max="6906" width="1.6640625" style="144" customWidth="1"/>
    <col min="6907" max="6911" width="17.109375" style="144" customWidth="1"/>
    <col min="6912" max="6912" width="6" style="144" customWidth="1"/>
    <col min="6913" max="7154" width="8.6640625" style="144"/>
    <col min="7155" max="7155" width="6.109375" style="144" customWidth="1"/>
    <col min="7156" max="7156" width="44" style="144" customWidth="1"/>
    <col min="7157" max="7161" width="17.109375" style="144" customWidth="1"/>
    <col min="7162" max="7162" width="1.6640625" style="144" customWidth="1"/>
    <col min="7163" max="7167" width="17.109375" style="144" customWidth="1"/>
    <col min="7168" max="7168" width="6" style="144" customWidth="1"/>
    <col min="7169" max="7410" width="8.6640625" style="144"/>
    <col min="7411" max="7411" width="6.109375" style="144" customWidth="1"/>
    <col min="7412" max="7412" width="44" style="144" customWidth="1"/>
    <col min="7413" max="7417" width="17.109375" style="144" customWidth="1"/>
    <col min="7418" max="7418" width="1.6640625" style="144" customWidth="1"/>
    <col min="7419" max="7423" width="17.109375" style="144" customWidth="1"/>
    <col min="7424" max="7424" width="6" style="144" customWidth="1"/>
    <col min="7425" max="7666" width="8.6640625" style="144"/>
    <col min="7667" max="7667" width="6.109375" style="144" customWidth="1"/>
    <col min="7668" max="7668" width="44" style="144" customWidth="1"/>
    <col min="7669" max="7673" width="17.109375" style="144" customWidth="1"/>
    <col min="7674" max="7674" width="1.6640625" style="144" customWidth="1"/>
    <col min="7675" max="7679" width="17.109375" style="144" customWidth="1"/>
    <col min="7680" max="7680" width="6" style="144" customWidth="1"/>
    <col min="7681" max="7922" width="8.6640625" style="144"/>
    <col min="7923" max="7923" width="6.109375" style="144" customWidth="1"/>
    <col min="7924" max="7924" width="44" style="144" customWidth="1"/>
    <col min="7925" max="7929" width="17.109375" style="144" customWidth="1"/>
    <col min="7930" max="7930" width="1.6640625" style="144" customWidth="1"/>
    <col min="7931" max="7935" width="17.109375" style="144" customWidth="1"/>
    <col min="7936" max="7936" width="6" style="144" customWidth="1"/>
    <col min="7937" max="8178" width="8.6640625" style="144"/>
    <col min="8179" max="8179" width="6.109375" style="144" customWidth="1"/>
    <col min="8180" max="8180" width="44" style="144" customWidth="1"/>
    <col min="8181" max="8185" width="17.109375" style="144" customWidth="1"/>
    <col min="8186" max="8186" width="1.6640625" style="144" customWidth="1"/>
    <col min="8187" max="8191" width="17.109375" style="144" customWidth="1"/>
    <col min="8192" max="8192" width="6" style="144" customWidth="1"/>
    <col min="8193" max="8434" width="8.6640625" style="144"/>
    <col min="8435" max="8435" width="6.109375" style="144" customWidth="1"/>
    <col min="8436" max="8436" width="44" style="144" customWidth="1"/>
    <col min="8437" max="8441" width="17.109375" style="144" customWidth="1"/>
    <col min="8442" max="8442" width="1.6640625" style="144" customWidth="1"/>
    <col min="8443" max="8447" width="17.109375" style="144" customWidth="1"/>
    <col min="8448" max="8448" width="6" style="144" customWidth="1"/>
    <col min="8449" max="8690" width="8.6640625" style="144"/>
    <col min="8691" max="8691" width="6.109375" style="144" customWidth="1"/>
    <col min="8692" max="8692" width="44" style="144" customWidth="1"/>
    <col min="8693" max="8697" width="17.109375" style="144" customWidth="1"/>
    <col min="8698" max="8698" width="1.6640625" style="144" customWidth="1"/>
    <col min="8699" max="8703" width="17.109375" style="144" customWidth="1"/>
    <col min="8704" max="8704" width="6" style="144" customWidth="1"/>
    <col min="8705" max="8946" width="8.6640625" style="144"/>
    <col min="8947" max="8947" width="6.109375" style="144" customWidth="1"/>
    <col min="8948" max="8948" width="44" style="144" customWidth="1"/>
    <col min="8949" max="8953" width="17.109375" style="144" customWidth="1"/>
    <col min="8954" max="8954" width="1.6640625" style="144" customWidth="1"/>
    <col min="8955" max="8959" width="17.109375" style="144" customWidth="1"/>
    <col min="8960" max="8960" width="6" style="144" customWidth="1"/>
    <col min="8961" max="9202" width="8.6640625" style="144"/>
    <col min="9203" max="9203" width="6.109375" style="144" customWidth="1"/>
    <col min="9204" max="9204" width="44" style="144" customWidth="1"/>
    <col min="9205" max="9209" width="17.109375" style="144" customWidth="1"/>
    <col min="9210" max="9210" width="1.6640625" style="144" customWidth="1"/>
    <col min="9211" max="9215" width="17.109375" style="144" customWidth="1"/>
    <col min="9216" max="9216" width="6" style="144" customWidth="1"/>
    <col min="9217" max="9458" width="8.6640625" style="144"/>
    <col min="9459" max="9459" width="6.109375" style="144" customWidth="1"/>
    <col min="9460" max="9460" width="44" style="144" customWidth="1"/>
    <col min="9461" max="9465" width="17.109375" style="144" customWidth="1"/>
    <col min="9466" max="9466" width="1.6640625" style="144" customWidth="1"/>
    <col min="9467" max="9471" width="17.109375" style="144" customWidth="1"/>
    <col min="9472" max="9472" width="6" style="144" customWidth="1"/>
    <col min="9473" max="9714" width="8.6640625" style="144"/>
    <col min="9715" max="9715" width="6.109375" style="144" customWidth="1"/>
    <col min="9716" max="9716" width="44" style="144" customWidth="1"/>
    <col min="9717" max="9721" width="17.109375" style="144" customWidth="1"/>
    <col min="9722" max="9722" width="1.6640625" style="144" customWidth="1"/>
    <col min="9723" max="9727" width="17.109375" style="144" customWidth="1"/>
    <col min="9728" max="9728" width="6" style="144" customWidth="1"/>
    <col min="9729" max="9970" width="8.6640625" style="144"/>
    <col min="9971" max="9971" width="6.109375" style="144" customWidth="1"/>
    <col min="9972" max="9972" width="44" style="144" customWidth="1"/>
    <col min="9973" max="9977" width="17.109375" style="144" customWidth="1"/>
    <col min="9978" max="9978" width="1.6640625" style="144" customWidth="1"/>
    <col min="9979" max="9983" width="17.109375" style="144" customWidth="1"/>
    <col min="9984" max="9984" width="6" style="144" customWidth="1"/>
    <col min="9985" max="10226" width="8.6640625" style="144"/>
    <col min="10227" max="10227" width="6.109375" style="144" customWidth="1"/>
    <col min="10228" max="10228" width="44" style="144" customWidth="1"/>
    <col min="10229" max="10233" width="17.109375" style="144" customWidth="1"/>
    <col min="10234" max="10234" width="1.6640625" style="144" customWidth="1"/>
    <col min="10235" max="10239" width="17.109375" style="144" customWidth="1"/>
    <col min="10240" max="10240" width="6" style="144" customWidth="1"/>
    <col min="10241" max="10482" width="8.6640625" style="144"/>
    <col min="10483" max="10483" width="6.109375" style="144" customWidth="1"/>
    <col min="10484" max="10484" width="44" style="144" customWidth="1"/>
    <col min="10485" max="10489" width="17.109375" style="144" customWidth="1"/>
    <col min="10490" max="10490" width="1.6640625" style="144" customWidth="1"/>
    <col min="10491" max="10495" width="17.109375" style="144" customWidth="1"/>
    <col min="10496" max="10496" width="6" style="144" customWidth="1"/>
    <col min="10497" max="10738" width="8.6640625" style="144"/>
    <col min="10739" max="10739" width="6.109375" style="144" customWidth="1"/>
    <col min="10740" max="10740" width="44" style="144" customWidth="1"/>
    <col min="10741" max="10745" width="17.109375" style="144" customWidth="1"/>
    <col min="10746" max="10746" width="1.6640625" style="144" customWidth="1"/>
    <col min="10747" max="10751" width="17.109375" style="144" customWidth="1"/>
    <col min="10752" max="10752" width="6" style="144" customWidth="1"/>
    <col min="10753" max="10994" width="8.6640625" style="144"/>
    <col min="10995" max="10995" width="6.109375" style="144" customWidth="1"/>
    <col min="10996" max="10996" width="44" style="144" customWidth="1"/>
    <col min="10997" max="11001" width="17.109375" style="144" customWidth="1"/>
    <col min="11002" max="11002" width="1.6640625" style="144" customWidth="1"/>
    <col min="11003" max="11007" width="17.109375" style="144" customWidth="1"/>
    <col min="11008" max="11008" width="6" style="144" customWidth="1"/>
    <col min="11009" max="11250" width="8.6640625" style="144"/>
    <col min="11251" max="11251" width="6.109375" style="144" customWidth="1"/>
    <col min="11252" max="11252" width="44" style="144" customWidth="1"/>
    <col min="11253" max="11257" width="17.109375" style="144" customWidth="1"/>
    <col min="11258" max="11258" width="1.6640625" style="144" customWidth="1"/>
    <col min="11259" max="11263" width="17.109375" style="144" customWidth="1"/>
    <col min="11264" max="11264" width="6" style="144" customWidth="1"/>
    <col min="11265" max="11506" width="8.6640625" style="144"/>
    <col min="11507" max="11507" width="6.109375" style="144" customWidth="1"/>
    <col min="11508" max="11508" width="44" style="144" customWidth="1"/>
    <col min="11509" max="11513" width="17.109375" style="144" customWidth="1"/>
    <col min="11514" max="11514" width="1.6640625" style="144" customWidth="1"/>
    <col min="11515" max="11519" width="17.109375" style="144" customWidth="1"/>
    <col min="11520" max="11520" width="6" style="144" customWidth="1"/>
    <col min="11521" max="11762" width="8.6640625" style="144"/>
    <col min="11763" max="11763" width="6.109375" style="144" customWidth="1"/>
    <col min="11764" max="11764" width="44" style="144" customWidth="1"/>
    <col min="11765" max="11769" width="17.109375" style="144" customWidth="1"/>
    <col min="11770" max="11770" width="1.6640625" style="144" customWidth="1"/>
    <col min="11771" max="11775" width="17.109375" style="144" customWidth="1"/>
    <col min="11776" max="11776" width="6" style="144" customWidth="1"/>
    <col min="11777" max="12018" width="8.6640625" style="144"/>
    <col min="12019" max="12019" width="6.109375" style="144" customWidth="1"/>
    <col min="12020" max="12020" width="44" style="144" customWidth="1"/>
    <col min="12021" max="12025" width="17.109375" style="144" customWidth="1"/>
    <col min="12026" max="12026" width="1.6640625" style="144" customWidth="1"/>
    <col min="12027" max="12031" width="17.109375" style="144" customWidth="1"/>
    <col min="12032" max="12032" width="6" style="144" customWidth="1"/>
    <col min="12033" max="12274" width="8.6640625" style="144"/>
    <col min="12275" max="12275" width="6.109375" style="144" customWidth="1"/>
    <col min="12276" max="12276" width="44" style="144" customWidth="1"/>
    <col min="12277" max="12281" width="17.109375" style="144" customWidth="1"/>
    <col min="12282" max="12282" width="1.6640625" style="144" customWidth="1"/>
    <col min="12283" max="12287" width="17.109375" style="144" customWidth="1"/>
    <col min="12288" max="12288" width="6" style="144" customWidth="1"/>
    <col min="12289" max="12530" width="8.6640625" style="144"/>
    <col min="12531" max="12531" width="6.109375" style="144" customWidth="1"/>
    <col min="12532" max="12532" width="44" style="144" customWidth="1"/>
    <col min="12533" max="12537" width="17.109375" style="144" customWidth="1"/>
    <col min="12538" max="12538" width="1.6640625" style="144" customWidth="1"/>
    <col min="12539" max="12543" width="17.109375" style="144" customWidth="1"/>
    <col min="12544" max="12544" width="6" style="144" customWidth="1"/>
    <col min="12545" max="12786" width="8.6640625" style="144"/>
    <col min="12787" max="12787" width="6.109375" style="144" customWidth="1"/>
    <col min="12788" max="12788" width="44" style="144" customWidth="1"/>
    <col min="12789" max="12793" width="17.109375" style="144" customWidth="1"/>
    <col min="12794" max="12794" width="1.6640625" style="144" customWidth="1"/>
    <col min="12795" max="12799" width="17.109375" style="144" customWidth="1"/>
    <col min="12800" max="12800" width="6" style="144" customWidth="1"/>
    <col min="12801" max="13042" width="8.6640625" style="144"/>
    <col min="13043" max="13043" width="6.109375" style="144" customWidth="1"/>
    <col min="13044" max="13044" width="44" style="144" customWidth="1"/>
    <col min="13045" max="13049" width="17.109375" style="144" customWidth="1"/>
    <col min="13050" max="13050" width="1.6640625" style="144" customWidth="1"/>
    <col min="13051" max="13055" width="17.109375" style="144" customWidth="1"/>
    <col min="13056" max="13056" width="6" style="144" customWidth="1"/>
    <col min="13057" max="13298" width="8.6640625" style="144"/>
    <col min="13299" max="13299" width="6.109375" style="144" customWidth="1"/>
    <col min="13300" max="13300" width="44" style="144" customWidth="1"/>
    <col min="13301" max="13305" width="17.109375" style="144" customWidth="1"/>
    <col min="13306" max="13306" width="1.6640625" style="144" customWidth="1"/>
    <col min="13307" max="13311" width="17.109375" style="144" customWidth="1"/>
    <col min="13312" max="13312" width="6" style="144" customWidth="1"/>
    <col min="13313" max="13554" width="8.6640625" style="144"/>
    <col min="13555" max="13555" width="6.109375" style="144" customWidth="1"/>
    <col min="13556" max="13556" width="44" style="144" customWidth="1"/>
    <col min="13557" max="13561" width="17.109375" style="144" customWidth="1"/>
    <col min="13562" max="13562" width="1.6640625" style="144" customWidth="1"/>
    <col min="13563" max="13567" width="17.109375" style="144" customWidth="1"/>
    <col min="13568" max="13568" width="6" style="144" customWidth="1"/>
    <col min="13569" max="13810" width="8.6640625" style="144"/>
    <col min="13811" max="13811" width="6.109375" style="144" customWidth="1"/>
    <col min="13812" max="13812" width="44" style="144" customWidth="1"/>
    <col min="13813" max="13817" width="17.109375" style="144" customWidth="1"/>
    <col min="13818" max="13818" width="1.6640625" style="144" customWidth="1"/>
    <col min="13819" max="13823" width="17.109375" style="144" customWidth="1"/>
    <col min="13824" max="13824" width="6" style="144" customWidth="1"/>
    <col min="13825" max="14066" width="8.6640625" style="144"/>
    <col min="14067" max="14067" width="6.109375" style="144" customWidth="1"/>
    <col min="14068" max="14068" width="44" style="144" customWidth="1"/>
    <col min="14069" max="14073" width="17.109375" style="144" customWidth="1"/>
    <col min="14074" max="14074" width="1.6640625" style="144" customWidth="1"/>
    <col min="14075" max="14079" width="17.109375" style="144" customWidth="1"/>
    <col min="14080" max="14080" width="6" style="144" customWidth="1"/>
    <col min="14081" max="14322" width="8.6640625" style="144"/>
    <col min="14323" max="14323" width="6.109375" style="144" customWidth="1"/>
    <col min="14324" max="14324" width="44" style="144" customWidth="1"/>
    <col min="14325" max="14329" width="17.109375" style="144" customWidth="1"/>
    <col min="14330" max="14330" width="1.6640625" style="144" customWidth="1"/>
    <col min="14331" max="14335" width="17.109375" style="144" customWidth="1"/>
    <col min="14336" max="14336" width="6" style="144" customWidth="1"/>
    <col min="14337" max="14578" width="8.6640625" style="144"/>
    <col min="14579" max="14579" width="6.109375" style="144" customWidth="1"/>
    <col min="14580" max="14580" width="44" style="144" customWidth="1"/>
    <col min="14581" max="14585" width="17.109375" style="144" customWidth="1"/>
    <col min="14586" max="14586" width="1.6640625" style="144" customWidth="1"/>
    <col min="14587" max="14591" width="17.109375" style="144" customWidth="1"/>
    <col min="14592" max="14592" width="6" style="144" customWidth="1"/>
    <col min="14593" max="14834" width="8.6640625" style="144"/>
    <col min="14835" max="14835" width="6.109375" style="144" customWidth="1"/>
    <col min="14836" max="14836" width="44" style="144" customWidth="1"/>
    <col min="14837" max="14841" width="17.109375" style="144" customWidth="1"/>
    <col min="14842" max="14842" width="1.6640625" style="144" customWidth="1"/>
    <col min="14843" max="14847" width="17.109375" style="144" customWidth="1"/>
    <col min="14848" max="14848" width="6" style="144" customWidth="1"/>
    <col min="14849" max="15090" width="8.6640625" style="144"/>
    <col min="15091" max="15091" width="6.109375" style="144" customWidth="1"/>
    <col min="15092" max="15092" width="44" style="144" customWidth="1"/>
    <col min="15093" max="15097" width="17.109375" style="144" customWidth="1"/>
    <col min="15098" max="15098" width="1.6640625" style="144" customWidth="1"/>
    <col min="15099" max="15103" width="17.109375" style="144" customWidth="1"/>
    <col min="15104" max="15104" width="6" style="144" customWidth="1"/>
    <col min="15105" max="15346" width="8.6640625" style="144"/>
    <col min="15347" max="15347" width="6.109375" style="144" customWidth="1"/>
    <col min="15348" max="15348" width="44" style="144" customWidth="1"/>
    <col min="15349" max="15353" width="17.109375" style="144" customWidth="1"/>
    <col min="15354" max="15354" width="1.6640625" style="144" customWidth="1"/>
    <col min="15355" max="15359" width="17.109375" style="144" customWidth="1"/>
    <col min="15360" max="15360" width="6" style="144" customWidth="1"/>
    <col min="15361" max="15602" width="8.6640625" style="144"/>
    <col min="15603" max="15603" width="6.109375" style="144" customWidth="1"/>
    <col min="15604" max="15604" width="44" style="144" customWidth="1"/>
    <col min="15605" max="15609" width="17.109375" style="144" customWidth="1"/>
    <col min="15610" max="15610" width="1.6640625" style="144" customWidth="1"/>
    <col min="15611" max="15615" width="17.109375" style="144" customWidth="1"/>
    <col min="15616" max="15616" width="6" style="144" customWidth="1"/>
    <col min="15617" max="15858" width="8.6640625" style="144"/>
    <col min="15859" max="15859" width="6.109375" style="144" customWidth="1"/>
    <col min="15860" max="15860" width="44" style="144" customWidth="1"/>
    <col min="15861" max="15865" width="17.109375" style="144" customWidth="1"/>
    <col min="15866" max="15866" width="1.6640625" style="144" customWidth="1"/>
    <col min="15867" max="15871" width="17.109375" style="144" customWidth="1"/>
    <col min="15872" max="15872" width="6" style="144" customWidth="1"/>
    <col min="15873" max="16114" width="8.6640625" style="144"/>
    <col min="16115" max="16115" width="6.109375" style="144" customWidth="1"/>
    <col min="16116" max="16116" width="44" style="144" customWidth="1"/>
    <col min="16117" max="16121" width="17.109375" style="144" customWidth="1"/>
    <col min="16122" max="16122" width="1.6640625" style="144" customWidth="1"/>
    <col min="16123" max="16127" width="17.109375" style="144" customWidth="1"/>
    <col min="16128" max="16128" width="6" style="144" customWidth="1"/>
    <col min="16129" max="16374" width="8.6640625" style="144"/>
    <col min="16375" max="16376" width="9.109375" style="144" customWidth="1"/>
    <col min="16377" max="16384" width="8.6640625" style="144"/>
  </cols>
  <sheetData>
    <row r="1" spans="2:20" s="89" customFormat="1" ht="10.199999999999999" x14ac:dyDescent="0.2">
      <c r="B1" s="90"/>
      <c r="C1" s="174"/>
      <c r="D1" s="175"/>
      <c r="E1" s="175"/>
      <c r="F1" s="176"/>
      <c r="G1" s="175"/>
      <c r="H1" s="175"/>
    </row>
    <row r="2" spans="2:20" s="62" customFormat="1" ht="30" customHeight="1" x14ac:dyDescent="0.3">
      <c r="B2" s="168"/>
      <c r="C2" s="563" t="s">
        <v>192</v>
      </c>
      <c r="D2" s="564"/>
      <c r="E2" s="410"/>
      <c r="F2" s="410"/>
      <c r="H2" s="177"/>
      <c r="I2" s="177"/>
      <c r="J2" s="177"/>
      <c r="N2" s="355"/>
      <c r="O2" s="355"/>
    </row>
    <row r="3" spans="2:20" s="23" customFormat="1" ht="10.199999999999999" x14ac:dyDescent="0.2">
      <c r="B3" s="168"/>
      <c r="C3" s="178"/>
      <c r="D3" s="142"/>
      <c r="E3" s="142"/>
      <c r="F3" s="142"/>
      <c r="H3" s="175"/>
      <c r="I3" s="89"/>
      <c r="J3" s="89"/>
    </row>
    <row r="4" spans="2:20" s="23" customFormat="1" ht="20.399999999999999" x14ac:dyDescent="0.2">
      <c r="B4" s="168"/>
      <c r="C4" s="178"/>
      <c r="D4" s="496" t="s">
        <v>193</v>
      </c>
      <c r="E4" s="283"/>
      <c r="F4" s="142"/>
      <c r="H4" s="175"/>
      <c r="I4" s="89"/>
      <c r="J4" s="89"/>
    </row>
    <row r="5" spans="2:20" x14ac:dyDescent="0.25">
      <c r="C5" s="23"/>
      <c r="D5" s="23"/>
      <c r="E5" s="23"/>
      <c r="F5" s="23"/>
      <c r="G5" s="23"/>
      <c r="H5" s="569"/>
      <c r="I5" s="569"/>
      <c r="J5" s="569"/>
      <c r="K5" s="569"/>
      <c r="L5" s="435" t="s">
        <v>194</v>
      </c>
    </row>
    <row r="6" spans="2:20" x14ac:dyDescent="0.25">
      <c r="C6" s="44"/>
      <c r="D6" s="380" t="s">
        <v>654</v>
      </c>
      <c r="E6" s="565" t="s">
        <v>195</v>
      </c>
      <c r="F6" s="566"/>
      <c r="G6" s="566"/>
      <c r="H6" s="566"/>
      <c r="I6" s="566"/>
      <c r="J6" s="566"/>
      <c r="K6" s="567"/>
      <c r="L6" s="435" t="s">
        <v>684</v>
      </c>
    </row>
    <row r="7" spans="2:20" s="437" customFormat="1" ht="20.399999999999999" x14ac:dyDescent="0.25">
      <c r="B7" s="136"/>
      <c r="C7" s="136"/>
      <c r="D7" s="136"/>
      <c r="E7" s="330" t="s">
        <v>196</v>
      </c>
      <c r="F7" s="330" t="s">
        <v>197</v>
      </c>
      <c r="G7" s="330" t="s">
        <v>198</v>
      </c>
      <c r="H7" s="330" t="s">
        <v>97</v>
      </c>
      <c r="I7" s="330" t="s">
        <v>199</v>
      </c>
      <c r="J7" s="330" t="s">
        <v>200</v>
      </c>
      <c r="K7" s="512" t="s">
        <v>201</v>
      </c>
      <c r="L7" s="329" t="s">
        <v>100</v>
      </c>
      <c r="M7" s="44"/>
      <c r="N7" s="436"/>
      <c r="O7" s="436"/>
      <c r="P7" s="436"/>
    </row>
    <row r="8" spans="2:20" ht="13.8" x14ac:dyDescent="0.25">
      <c r="C8" s="23"/>
      <c r="D8" s="23"/>
      <c r="E8" s="23"/>
      <c r="F8" s="23"/>
      <c r="G8" s="23"/>
      <c r="H8" s="23"/>
      <c r="I8" s="23"/>
      <c r="J8" s="23"/>
      <c r="K8" s="23"/>
      <c r="L8" s="136"/>
      <c r="M8" s="438"/>
      <c r="N8" s="436"/>
      <c r="O8" s="436"/>
    </row>
    <row r="9" spans="2:20" ht="13.8" x14ac:dyDescent="0.25">
      <c r="C9" s="23"/>
      <c r="D9" s="23" t="s">
        <v>202</v>
      </c>
      <c r="E9" s="162" t="s">
        <v>203</v>
      </c>
      <c r="F9" s="162" t="s">
        <v>203</v>
      </c>
      <c r="G9" s="162" t="s">
        <v>203</v>
      </c>
      <c r="H9" s="162" t="s">
        <v>203</v>
      </c>
      <c r="I9" s="162" t="s">
        <v>203</v>
      </c>
      <c r="J9" s="162" t="s">
        <v>203</v>
      </c>
      <c r="K9" s="162" t="s">
        <v>203</v>
      </c>
      <c r="L9" s="136"/>
      <c r="M9" s="438"/>
      <c r="N9" s="436"/>
      <c r="O9" s="436"/>
    </row>
    <row r="10" spans="2:20" ht="13.8" x14ac:dyDescent="0.25">
      <c r="C10" s="23"/>
      <c r="D10" s="23" t="s">
        <v>89</v>
      </c>
      <c r="E10" s="406" t="s">
        <v>77</v>
      </c>
      <c r="F10" s="406" t="s">
        <v>77</v>
      </c>
      <c r="G10" s="406" t="s">
        <v>77</v>
      </c>
      <c r="H10" s="406" t="s">
        <v>77</v>
      </c>
      <c r="I10" s="406" t="s">
        <v>77</v>
      </c>
      <c r="J10" s="406" t="s">
        <v>77</v>
      </c>
      <c r="K10" s="406" t="s">
        <v>77</v>
      </c>
      <c r="L10" s="407" t="s">
        <v>77</v>
      </c>
      <c r="M10" s="438"/>
      <c r="N10" s="23"/>
      <c r="O10" s="436"/>
    </row>
    <row r="11" spans="2:20" ht="15" customHeight="1" x14ac:dyDescent="0.25">
      <c r="C11" s="23"/>
      <c r="D11" s="23" t="s">
        <v>91</v>
      </c>
      <c r="E11" s="343" t="s">
        <v>94</v>
      </c>
      <c r="F11" s="343" t="s">
        <v>94</v>
      </c>
      <c r="G11" s="343" t="s">
        <v>94</v>
      </c>
      <c r="H11" s="343" t="s">
        <v>94</v>
      </c>
      <c r="I11" s="343" t="s">
        <v>94</v>
      </c>
      <c r="J11" s="343" t="s">
        <v>94</v>
      </c>
      <c r="K11" s="343" t="s">
        <v>94</v>
      </c>
      <c r="L11" s="345">
        <f>SUM(E11:K11)</f>
        <v>0</v>
      </c>
      <c r="M11" s="438"/>
      <c r="N11" s="568"/>
      <c r="O11" s="568"/>
      <c r="P11" s="568"/>
      <c r="Q11" s="568"/>
      <c r="R11" s="568"/>
      <c r="S11" s="568"/>
      <c r="T11" s="568"/>
    </row>
    <row r="12" spans="2:20" ht="13.8" x14ac:dyDescent="0.25">
      <c r="C12" s="23"/>
      <c r="D12" s="23"/>
      <c r="E12" s="344"/>
      <c r="F12" s="344"/>
      <c r="G12" s="344"/>
      <c r="H12" s="344"/>
      <c r="I12" s="344"/>
      <c r="J12" s="183"/>
      <c r="K12" s="180"/>
      <c r="L12" s="23"/>
      <c r="M12" s="438"/>
      <c r="N12" s="568"/>
      <c r="O12" s="568"/>
      <c r="P12" s="568"/>
      <c r="Q12" s="568"/>
      <c r="R12" s="568"/>
      <c r="S12" s="568"/>
      <c r="T12" s="568"/>
    </row>
    <row r="13" spans="2:20" ht="13.8" x14ac:dyDescent="0.25">
      <c r="C13" s="23"/>
      <c r="D13" s="172" t="s">
        <v>204</v>
      </c>
      <c r="E13" s="344"/>
      <c r="F13" s="344"/>
      <c r="G13" s="344"/>
      <c r="H13" s="344"/>
      <c r="I13" s="344"/>
      <c r="J13" s="183"/>
      <c r="K13" s="180"/>
      <c r="L13" s="23"/>
      <c r="M13" s="438"/>
      <c r="N13" s="436"/>
      <c r="O13" s="436"/>
    </row>
    <row r="14" spans="2:20" ht="13.8" x14ac:dyDescent="0.25">
      <c r="C14" s="23"/>
      <c r="D14" s="23" t="s">
        <v>205</v>
      </c>
      <c r="E14" s="343" t="s">
        <v>94</v>
      </c>
      <c r="F14" s="343" t="s">
        <v>94</v>
      </c>
      <c r="G14" s="343" t="s">
        <v>94</v>
      </c>
      <c r="H14" s="344"/>
      <c r="I14" s="344"/>
      <c r="J14" s="183"/>
      <c r="K14" s="180"/>
      <c r="L14" s="23"/>
      <c r="M14" s="438"/>
      <c r="N14" s="436"/>
      <c r="O14" s="436"/>
    </row>
    <row r="15" spans="2:20" ht="13.8" x14ac:dyDescent="0.25">
      <c r="C15" s="23"/>
      <c r="D15" s="23" t="s">
        <v>206</v>
      </c>
      <c r="E15" s="343" t="s">
        <v>94</v>
      </c>
      <c r="F15" s="343" t="s">
        <v>94</v>
      </c>
      <c r="G15" s="343" t="s">
        <v>94</v>
      </c>
      <c r="H15" s="344"/>
      <c r="I15" s="344"/>
      <c r="J15" s="183"/>
      <c r="K15" s="180"/>
      <c r="L15" s="23"/>
      <c r="M15" s="438"/>
      <c r="N15" s="436"/>
      <c r="O15" s="436"/>
    </row>
    <row r="16" spans="2:20" ht="13.8" x14ac:dyDescent="0.25">
      <c r="C16" s="23"/>
      <c r="D16" s="23" t="s">
        <v>207</v>
      </c>
      <c r="E16" s="343" t="s">
        <v>94</v>
      </c>
      <c r="F16" s="343" t="s">
        <v>94</v>
      </c>
      <c r="G16" s="343" t="s">
        <v>94</v>
      </c>
      <c r="H16" s="344"/>
      <c r="I16" s="344"/>
      <c r="J16" s="183"/>
      <c r="K16" s="180"/>
      <c r="L16" s="23"/>
      <c r="M16" s="438"/>
      <c r="N16" s="436"/>
      <c r="O16" s="436"/>
    </row>
    <row r="17" spans="3:15" ht="13.8" x14ac:dyDescent="0.25">
      <c r="C17" s="23"/>
      <c r="D17" s="23" t="s">
        <v>208</v>
      </c>
      <c r="E17" s="343" t="s">
        <v>94</v>
      </c>
      <c r="F17" s="343" t="s">
        <v>94</v>
      </c>
      <c r="G17" s="343" t="s">
        <v>94</v>
      </c>
      <c r="H17" s="344"/>
      <c r="I17" s="344"/>
      <c r="J17" s="183"/>
      <c r="K17" s="180"/>
      <c r="L17" s="23"/>
      <c r="M17" s="438"/>
      <c r="N17" s="436"/>
      <c r="O17" s="436"/>
    </row>
    <row r="18" spans="3:15" ht="13.8" x14ac:dyDescent="0.25">
      <c r="C18" s="23"/>
      <c r="D18" s="23" t="s">
        <v>209</v>
      </c>
      <c r="E18" s="345" t="e">
        <f>E11-E14-E15-E16-E17</f>
        <v>#VALUE!</v>
      </c>
      <c r="F18" s="345" t="e">
        <f>F11-F14-F15-F16-F17</f>
        <v>#VALUE!</v>
      </c>
      <c r="G18" s="345" t="e">
        <f>G11-G14-G15-G16-G17</f>
        <v>#VALUE!</v>
      </c>
      <c r="H18" s="346"/>
      <c r="I18" s="346"/>
      <c r="J18" s="142"/>
      <c r="L18" s="435" t="s">
        <v>210</v>
      </c>
      <c r="M18" s="438"/>
      <c r="N18" s="436"/>
      <c r="O18" s="436"/>
    </row>
    <row r="19" spans="3:15" ht="13.8" x14ac:dyDescent="0.25">
      <c r="C19" s="23"/>
      <c r="D19" s="23"/>
      <c r="E19" s="347"/>
      <c r="F19" s="347"/>
      <c r="G19" s="347"/>
      <c r="H19" s="347"/>
      <c r="I19" s="348"/>
      <c r="J19" s="182"/>
      <c r="K19" s="182"/>
      <c r="L19" s="23"/>
      <c r="M19" s="438"/>
      <c r="N19" s="436"/>
      <c r="O19" s="436"/>
    </row>
    <row r="20" spans="3:15" ht="13.8" x14ac:dyDescent="0.25">
      <c r="C20" s="23"/>
      <c r="D20" s="172" t="s">
        <v>211</v>
      </c>
      <c r="E20" s="347"/>
      <c r="F20" s="347"/>
      <c r="G20" s="347"/>
      <c r="H20" s="403"/>
      <c r="I20" s="439"/>
      <c r="J20" s="402"/>
      <c r="K20" s="182"/>
      <c r="L20" s="23"/>
      <c r="M20" s="438"/>
      <c r="N20" s="436"/>
      <c r="O20" s="436"/>
    </row>
    <row r="21" spans="3:15" ht="13.8" x14ac:dyDescent="0.25">
      <c r="C21" s="23"/>
      <c r="D21" s="23" t="s">
        <v>655</v>
      </c>
      <c r="E21" s="343" t="s">
        <v>94</v>
      </c>
      <c r="F21" s="343" t="s">
        <v>94</v>
      </c>
      <c r="G21" s="343" t="s">
        <v>94</v>
      </c>
      <c r="H21" s="440"/>
      <c r="I21" s="441"/>
      <c r="J21" s="42"/>
      <c r="K21" s="182"/>
      <c r="L21" s="23"/>
      <c r="M21" s="438"/>
      <c r="N21" s="436"/>
      <c r="O21" s="436"/>
    </row>
    <row r="22" spans="3:15" ht="13.8" x14ac:dyDescent="0.25">
      <c r="C22" s="23"/>
      <c r="D22" s="23" t="s">
        <v>656</v>
      </c>
      <c r="E22" s="343" t="s">
        <v>94</v>
      </c>
      <c r="F22" s="343" t="s">
        <v>94</v>
      </c>
      <c r="G22" s="343" t="s">
        <v>94</v>
      </c>
      <c r="H22" s="440"/>
      <c r="I22" s="441"/>
      <c r="J22" s="42"/>
      <c r="K22" s="183"/>
      <c r="L22" s="23"/>
      <c r="M22" s="438"/>
      <c r="N22" s="436"/>
      <c r="O22" s="436"/>
    </row>
    <row r="23" spans="3:15" ht="13.8" x14ac:dyDescent="0.25">
      <c r="C23" s="23"/>
      <c r="D23" s="23" t="s">
        <v>657</v>
      </c>
      <c r="E23" s="343" t="s">
        <v>94</v>
      </c>
      <c r="F23" s="343" t="s">
        <v>94</v>
      </c>
      <c r="G23" s="343" t="s">
        <v>94</v>
      </c>
      <c r="H23" s="440"/>
      <c r="I23" s="441"/>
      <c r="J23" s="42"/>
      <c r="K23" s="183"/>
      <c r="L23" s="23"/>
      <c r="M23" s="438"/>
      <c r="N23" s="436"/>
      <c r="O23" s="436"/>
    </row>
    <row r="24" spans="3:15" ht="13.8" x14ac:dyDescent="0.25">
      <c r="C24" s="23"/>
      <c r="D24" s="23" t="s">
        <v>658</v>
      </c>
      <c r="E24" s="343" t="s">
        <v>94</v>
      </c>
      <c r="F24" s="343" t="s">
        <v>94</v>
      </c>
      <c r="G24" s="343" t="s">
        <v>94</v>
      </c>
      <c r="H24" s="440"/>
      <c r="I24" s="441"/>
      <c r="J24" s="42"/>
      <c r="K24" s="183"/>
      <c r="L24" s="23"/>
      <c r="M24" s="438"/>
      <c r="N24" s="436"/>
      <c r="O24" s="436"/>
    </row>
    <row r="25" spans="3:15" ht="13.8" x14ac:dyDescent="0.25">
      <c r="C25" s="23"/>
      <c r="D25" s="23" t="s">
        <v>659</v>
      </c>
      <c r="E25" s="343" t="s">
        <v>94</v>
      </c>
      <c r="F25" s="343" t="s">
        <v>94</v>
      </c>
      <c r="G25" s="343" t="s">
        <v>94</v>
      </c>
      <c r="H25" s="440"/>
      <c r="I25" s="441"/>
      <c r="J25" s="42"/>
      <c r="K25" s="183"/>
      <c r="L25" s="23"/>
      <c r="M25" s="438"/>
      <c r="N25" s="436"/>
      <c r="O25" s="436"/>
    </row>
    <row r="26" spans="3:15" ht="13.8" x14ac:dyDescent="0.25">
      <c r="C26" s="23"/>
      <c r="D26" s="23" t="s">
        <v>660</v>
      </c>
      <c r="E26" s="343" t="s">
        <v>94</v>
      </c>
      <c r="F26" s="343" t="s">
        <v>94</v>
      </c>
      <c r="G26" s="343" t="s">
        <v>94</v>
      </c>
      <c r="H26" s="440"/>
      <c r="I26" s="441"/>
      <c r="J26" s="42"/>
      <c r="K26" s="183"/>
      <c r="L26" s="23"/>
      <c r="M26" s="438"/>
      <c r="N26" s="436"/>
      <c r="O26" s="436"/>
    </row>
    <row r="27" spans="3:15" ht="13.8" x14ac:dyDescent="0.25">
      <c r="C27" s="23"/>
      <c r="D27" s="23" t="s">
        <v>661</v>
      </c>
      <c r="E27" s="343" t="s">
        <v>94</v>
      </c>
      <c r="F27" s="343" t="s">
        <v>94</v>
      </c>
      <c r="G27" s="343" t="s">
        <v>94</v>
      </c>
      <c r="H27" s="440"/>
      <c r="I27" s="441"/>
      <c r="J27" s="42"/>
      <c r="K27" s="183"/>
      <c r="L27" s="23"/>
      <c r="M27" s="438"/>
      <c r="N27" s="436"/>
      <c r="O27" s="436"/>
    </row>
    <row r="28" spans="3:15" ht="13.8" x14ac:dyDescent="0.25">
      <c r="C28" s="23"/>
      <c r="D28" s="23" t="s">
        <v>662</v>
      </c>
      <c r="E28" s="343" t="s">
        <v>94</v>
      </c>
      <c r="F28" s="343" t="s">
        <v>94</v>
      </c>
      <c r="G28" s="343" t="s">
        <v>94</v>
      </c>
      <c r="H28" s="440"/>
      <c r="I28" s="441"/>
      <c r="J28" s="42"/>
      <c r="K28" s="183"/>
      <c r="L28" s="23"/>
      <c r="M28" s="438"/>
      <c r="N28" s="436"/>
      <c r="O28" s="436"/>
    </row>
    <row r="29" spans="3:15" ht="13.8" x14ac:dyDescent="0.25">
      <c r="C29" s="23"/>
      <c r="D29" s="23" t="s">
        <v>212</v>
      </c>
      <c r="E29" s="341" t="s">
        <v>143</v>
      </c>
      <c r="F29" s="341" t="s">
        <v>143</v>
      </c>
      <c r="G29" s="341" t="s">
        <v>143</v>
      </c>
      <c r="H29" s="440"/>
      <c r="I29" s="442"/>
      <c r="J29" s="42"/>
      <c r="K29" s="183"/>
      <c r="L29" s="23"/>
      <c r="M29" s="438"/>
      <c r="N29" s="436"/>
      <c r="O29" s="436"/>
    </row>
    <row r="30" spans="3:15" ht="13.8" x14ac:dyDescent="0.25">
      <c r="C30" s="23"/>
      <c r="D30" s="23"/>
      <c r="E30" s="344"/>
      <c r="F30" s="344"/>
      <c r="G30" s="344"/>
      <c r="H30" s="440"/>
      <c r="I30" s="441"/>
      <c r="J30" s="42"/>
      <c r="K30" s="183"/>
      <c r="L30" s="23"/>
      <c r="M30" s="438"/>
      <c r="N30" s="436"/>
      <c r="O30" s="436"/>
    </row>
    <row r="31" spans="3:15" ht="13.8" x14ac:dyDescent="0.25">
      <c r="C31" s="23"/>
      <c r="D31" s="172" t="s">
        <v>213</v>
      </c>
      <c r="E31" s="347"/>
      <c r="F31" s="347"/>
      <c r="G31" s="347"/>
      <c r="H31" s="404"/>
      <c r="I31" s="441"/>
      <c r="J31" s="42"/>
      <c r="K31" s="183"/>
      <c r="L31" s="23"/>
      <c r="M31" s="438"/>
      <c r="N31" s="436"/>
      <c r="O31" s="436"/>
    </row>
    <row r="32" spans="3:15" ht="13.8" x14ac:dyDescent="0.25">
      <c r="C32" s="23"/>
      <c r="D32" s="23" t="s">
        <v>663</v>
      </c>
      <c r="E32" s="343" t="s">
        <v>94</v>
      </c>
      <c r="F32" s="343" t="s">
        <v>94</v>
      </c>
      <c r="G32" s="343" t="s">
        <v>94</v>
      </c>
      <c r="H32" s="440"/>
      <c r="I32" s="441"/>
      <c r="J32" s="42"/>
      <c r="K32" s="183"/>
      <c r="L32" s="23"/>
      <c r="M32" s="438"/>
      <c r="N32" s="436"/>
      <c r="O32" s="436"/>
    </row>
    <row r="33" spans="3:15" ht="13.8" x14ac:dyDescent="0.25">
      <c r="C33" s="23"/>
      <c r="D33" s="23" t="s">
        <v>657</v>
      </c>
      <c r="E33" s="343" t="s">
        <v>94</v>
      </c>
      <c r="F33" s="343" t="s">
        <v>94</v>
      </c>
      <c r="G33" s="343" t="s">
        <v>94</v>
      </c>
      <c r="H33" s="440"/>
      <c r="I33" s="441"/>
      <c r="J33" s="42"/>
      <c r="K33" s="183"/>
      <c r="L33" s="23"/>
      <c r="M33" s="438"/>
      <c r="N33" s="436"/>
      <c r="O33" s="436"/>
    </row>
    <row r="34" spans="3:15" ht="13.8" x14ac:dyDescent="0.25">
      <c r="C34" s="23"/>
      <c r="D34" s="23" t="s">
        <v>658</v>
      </c>
      <c r="E34" s="343" t="s">
        <v>94</v>
      </c>
      <c r="F34" s="343" t="s">
        <v>94</v>
      </c>
      <c r="G34" s="343" t="s">
        <v>94</v>
      </c>
      <c r="H34" s="440"/>
      <c r="I34" s="441"/>
      <c r="J34" s="42"/>
      <c r="K34" s="183"/>
      <c r="L34" s="23"/>
      <c r="M34" s="438"/>
      <c r="N34" s="436"/>
      <c r="O34" s="436"/>
    </row>
    <row r="35" spans="3:15" ht="13.8" x14ac:dyDescent="0.25">
      <c r="C35" s="23"/>
      <c r="D35" s="23" t="s">
        <v>660</v>
      </c>
      <c r="E35" s="343" t="s">
        <v>94</v>
      </c>
      <c r="F35" s="343" t="s">
        <v>94</v>
      </c>
      <c r="G35" s="343" t="s">
        <v>94</v>
      </c>
      <c r="H35" s="440"/>
      <c r="I35" s="441"/>
      <c r="J35" s="42"/>
      <c r="K35" s="183"/>
      <c r="L35" s="23"/>
      <c r="M35" s="438"/>
      <c r="N35" s="436"/>
      <c r="O35" s="436"/>
    </row>
    <row r="36" spans="3:15" ht="13.8" x14ac:dyDescent="0.25">
      <c r="C36" s="23"/>
      <c r="D36" s="23" t="s">
        <v>661</v>
      </c>
      <c r="E36" s="343" t="s">
        <v>94</v>
      </c>
      <c r="F36" s="343" t="s">
        <v>94</v>
      </c>
      <c r="G36" s="343" t="s">
        <v>94</v>
      </c>
      <c r="H36" s="440"/>
      <c r="I36" s="441"/>
      <c r="J36" s="42"/>
      <c r="K36" s="181"/>
      <c r="L36" s="23"/>
      <c r="M36" s="438"/>
      <c r="N36" s="436"/>
      <c r="O36" s="436"/>
    </row>
    <row r="37" spans="3:15" ht="13.8" x14ac:dyDescent="0.25">
      <c r="C37" s="23"/>
      <c r="D37" s="23" t="s">
        <v>662</v>
      </c>
      <c r="E37" s="343" t="s">
        <v>94</v>
      </c>
      <c r="F37" s="343" t="s">
        <v>94</v>
      </c>
      <c r="G37" s="343" t="s">
        <v>94</v>
      </c>
      <c r="H37" s="440"/>
      <c r="I37" s="441"/>
      <c r="J37" s="42"/>
      <c r="K37" s="181"/>
      <c r="L37" s="23"/>
      <c r="M37" s="438"/>
      <c r="N37" s="436"/>
      <c r="O37" s="436"/>
    </row>
    <row r="38" spans="3:15" ht="13.8" x14ac:dyDescent="0.25">
      <c r="C38" s="23"/>
      <c r="D38" s="23" t="s">
        <v>214</v>
      </c>
      <c r="E38" s="341" t="s">
        <v>143</v>
      </c>
      <c r="F38" s="341" t="s">
        <v>143</v>
      </c>
      <c r="G38" s="341" t="s">
        <v>143</v>
      </c>
      <c r="H38" s="440"/>
      <c r="I38" s="442"/>
      <c r="J38" s="42"/>
      <c r="K38" s="181"/>
      <c r="L38" s="23"/>
      <c r="M38" s="438"/>
      <c r="N38" s="436"/>
      <c r="O38" s="436"/>
    </row>
    <row r="39" spans="3:15" ht="13.8" x14ac:dyDescent="0.25">
      <c r="C39" s="23"/>
      <c r="D39" s="23"/>
      <c r="E39" s="344"/>
      <c r="F39" s="344"/>
      <c r="G39" s="344"/>
      <c r="H39" s="405"/>
      <c r="I39" s="402"/>
      <c r="J39" s="42"/>
      <c r="K39" s="181"/>
      <c r="L39" s="23"/>
      <c r="M39" s="438"/>
      <c r="N39" s="436"/>
      <c r="O39" s="436"/>
    </row>
    <row r="40" spans="3:15" ht="12.75" customHeight="1" x14ac:dyDescent="0.25">
      <c r="C40" s="23"/>
      <c r="D40" s="23"/>
      <c r="E40" s="185"/>
      <c r="F40" s="185"/>
      <c r="G40" s="185"/>
      <c r="H40" s="185"/>
      <c r="I40" s="185"/>
      <c r="J40" s="185"/>
      <c r="K40" s="185"/>
      <c r="L40" s="23"/>
      <c r="M40" s="438"/>
      <c r="N40" s="436"/>
      <c r="O40" s="436"/>
    </row>
  </sheetData>
  <mergeCells count="4">
    <mergeCell ref="C2:D2"/>
    <mergeCell ref="E6:K6"/>
    <mergeCell ref="N11:T12"/>
    <mergeCell ref="H5:K5"/>
  </mergeCells>
  <pageMargins left="0.70866141732283472" right="0.70866141732283472" top="0.74803149606299213" bottom="0.74803149606299213" header="0.31496062992125984" footer="0.31496062992125984"/>
  <pageSetup paperSize="9" scale="5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O16"/>
  <sheetViews>
    <sheetView showGridLines="0" zoomScaleNormal="100" zoomScaleSheetLayoutView="110" workbookViewId="0">
      <selection activeCell="C3" sqref="C3"/>
    </sheetView>
  </sheetViews>
  <sheetFormatPr defaultColWidth="8.6640625" defaultRowHeight="13.2" x14ac:dyDescent="0.25"/>
  <cols>
    <col min="1" max="1" width="0.33203125" style="144" customWidth="1"/>
    <col min="2" max="2" width="2.6640625" style="168" customWidth="1"/>
    <col min="3" max="3" width="6.109375" style="144" customWidth="1"/>
    <col min="4" max="4" width="50" style="144" customWidth="1"/>
    <col min="5" max="5" width="12.109375" style="144" customWidth="1"/>
    <col min="6" max="9" width="16.6640625" style="144" customWidth="1"/>
    <col min="10" max="10" width="13.33203125" style="144" customWidth="1"/>
    <col min="11" max="11" width="14.44140625" style="144" bestFit="1" customWidth="1"/>
    <col min="12" max="242" width="8.6640625" style="144"/>
    <col min="243" max="243" width="6.109375" style="144" customWidth="1"/>
    <col min="244" max="244" width="44" style="144" customWidth="1"/>
    <col min="245" max="249" width="17.109375" style="144" customWidth="1"/>
    <col min="250" max="250" width="1.6640625" style="144" customWidth="1"/>
    <col min="251" max="255" width="17.109375" style="144" customWidth="1"/>
    <col min="256" max="256" width="6" style="144" customWidth="1"/>
    <col min="257" max="498" width="8.6640625" style="144"/>
    <col min="499" max="499" width="6.109375" style="144" customWidth="1"/>
    <col min="500" max="500" width="44" style="144" customWidth="1"/>
    <col min="501" max="505" width="17.109375" style="144" customWidth="1"/>
    <col min="506" max="506" width="1.6640625" style="144" customWidth="1"/>
    <col min="507" max="511" width="17.109375" style="144" customWidth="1"/>
    <col min="512" max="512" width="6" style="144" customWidth="1"/>
    <col min="513" max="754" width="8.6640625" style="144"/>
    <col min="755" max="755" width="6.109375" style="144" customWidth="1"/>
    <col min="756" max="756" width="44" style="144" customWidth="1"/>
    <col min="757" max="761" width="17.109375" style="144" customWidth="1"/>
    <col min="762" max="762" width="1.6640625" style="144" customWidth="1"/>
    <col min="763" max="767" width="17.109375" style="144" customWidth="1"/>
    <col min="768" max="768" width="6" style="144" customWidth="1"/>
    <col min="769" max="1010" width="8.6640625" style="144"/>
    <col min="1011" max="1011" width="6.109375" style="144" customWidth="1"/>
    <col min="1012" max="1012" width="44" style="144" customWidth="1"/>
    <col min="1013" max="1017" width="17.109375" style="144" customWidth="1"/>
    <col min="1018" max="1018" width="1.6640625" style="144" customWidth="1"/>
    <col min="1019" max="1023" width="17.109375" style="144" customWidth="1"/>
    <col min="1024" max="1024" width="6" style="144" customWidth="1"/>
    <col min="1025" max="1266" width="8.6640625" style="144"/>
    <col min="1267" max="1267" width="6.109375" style="144" customWidth="1"/>
    <col min="1268" max="1268" width="44" style="144" customWidth="1"/>
    <col min="1269" max="1273" width="17.109375" style="144" customWidth="1"/>
    <col min="1274" max="1274" width="1.6640625" style="144" customWidth="1"/>
    <col min="1275" max="1279" width="17.109375" style="144" customWidth="1"/>
    <col min="1280" max="1280" width="6" style="144" customWidth="1"/>
    <col min="1281" max="1522" width="8.6640625" style="144"/>
    <col min="1523" max="1523" width="6.109375" style="144" customWidth="1"/>
    <col min="1524" max="1524" width="44" style="144" customWidth="1"/>
    <col min="1525" max="1529" width="17.109375" style="144" customWidth="1"/>
    <col min="1530" max="1530" width="1.6640625" style="144" customWidth="1"/>
    <col min="1531" max="1535" width="17.109375" style="144" customWidth="1"/>
    <col min="1536" max="1536" width="6" style="144" customWidth="1"/>
    <col min="1537" max="1778" width="8.6640625" style="144"/>
    <col min="1779" max="1779" width="6.109375" style="144" customWidth="1"/>
    <col min="1780" max="1780" width="44" style="144" customWidth="1"/>
    <col min="1781" max="1785" width="17.109375" style="144" customWidth="1"/>
    <col min="1786" max="1786" width="1.6640625" style="144" customWidth="1"/>
    <col min="1787" max="1791" width="17.109375" style="144" customWidth="1"/>
    <col min="1792" max="1792" width="6" style="144" customWidth="1"/>
    <col min="1793" max="2034" width="8.6640625" style="144"/>
    <col min="2035" max="2035" width="6.109375" style="144" customWidth="1"/>
    <col min="2036" max="2036" width="44" style="144" customWidth="1"/>
    <col min="2037" max="2041" width="17.109375" style="144" customWidth="1"/>
    <col min="2042" max="2042" width="1.6640625" style="144" customWidth="1"/>
    <col min="2043" max="2047" width="17.109375" style="144" customWidth="1"/>
    <col min="2048" max="2048" width="6" style="144" customWidth="1"/>
    <col min="2049" max="2290" width="8.6640625" style="144"/>
    <col min="2291" max="2291" width="6.109375" style="144" customWidth="1"/>
    <col min="2292" max="2292" width="44" style="144" customWidth="1"/>
    <col min="2293" max="2297" width="17.109375" style="144" customWidth="1"/>
    <col min="2298" max="2298" width="1.6640625" style="144" customWidth="1"/>
    <col min="2299" max="2303" width="17.109375" style="144" customWidth="1"/>
    <col min="2304" max="2304" width="6" style="144" customWidth="1"/>
    <col min="2305" max="2546" width="8.6640625" style="144"/>
    <col min="2547" max="2547" width="6.109375" style="144" customWidth="1"/>
    <col min="2548" max="2548" width="44" style="144" customWidth="1"/>
    <col min="2549" max="2553" width="17.109375" style="144" customWidth="1"/>
    <col min="2554" max="2554" width="1.6640625" style="144" customWidth="1"/>
    <col min="2555" max="2559" width="17.109375" style="144" customWidth="1"/>
    <col min="2560" max="2560" width="6" style="144" customWidth="1"/>
    <col min="2561" max="2802" width="8.6640625" style="144"/>
    <col min="2803" max="2803" width="6.109375" style="144" customWidth="1"/>
    <col min="2804" max="2804" width="44" style="144" customWidth="1"/>
    <col min="2805" max="2809" width="17.109375" style="144" customWidth="1"/>
    <col min="2810" max="2810" width="1.6640625" style="144" customWidth="1"/>
    <col min="2811" max="2815" width="17.109375" style="144" customWidth="1"/>
    <col min="2816" max="2816" width="6" style="144" customWidth="1"/>
    <col min="2817" max="3058" width="8.6640625" style="144"/>
    <col min="3059" max="3059" width="6.109375" style="144" customWidth="1"/>
    <col min="3060" max="3060" width="44" style="144" customWidth="1"/>
    <col min="3061" max="3065" width="17.109375" style="144" customWidth="1"/>
    <col min="3066" max="3066" width="1.6640625" style="144" customWidth="1"/>
    <col min="3067" max="3071" width="17.109375" style="144" customWidth="1"/>
    <col min="3072" max="3072" width="6" style="144" customWidth="1"/>
    <col min="3073" max="3314" width="8.6640625" style="144"/>
    <col min="3315" max="3315" width="6.109375" style="144" customWidth="1"/>
    <col min="3316" max="3316" width="44" style="144" customWidth="1"/>
    <col min="3317" max="3321" width="17.109375" style="144" customWidth="1"/>
    <col min="3322" max="3322" width="1.6640625" style="144" customWidth="1"/>
    <col min="3323" max="3327" width="17.109375" style="144" customWidth="1"/>
    <col min="3328" max="3328" width="6" style="144" customWidth="1"/>
    <col min="3329" max="3570" width="8.6640625" style="144"/>
    <col min="3571" max="3571" width="6.109375" style="144" customWidth="1"/>
    <col min="3572" max="3572" width="44" style="144" customWidth="1"/>
    <col min="3573" max="3577" width="17.109375" style="144" customWidth="1"/>
    <col min="3578" max="3578" width="1.6640625" style="144" customWidth="1"/>
    <col min="3579" max="3583" width="17.109375" style="144" customWidth="1"/>
    <col min="3584" max="3584" width="6" style="144" customWidth="1"/>
    <col min="3585" max="3826" width="8.6640625" style="144"/>
    <col min="3827" max="3827" width="6.109375" style="144" customWidth="1"/>
    <col min="3828" max="3828" width="44" style="144" customWidth="1"/>
    <col min="3829" max="3833" width="17.109375" style="144" customWidth="1"/>
    <col min="3834" max="3834" width="1.6640625" style="144" customWidth="1"/>
    <col min="3835" max="3839" width="17.109375" style="144" customWidth="1"/>
    <col min="3840" max="3840" width="6" style="144" customWidth="1"/>
    <col min="3841" max="4082" width="8.6640625" style="144"/>
    <col min="4083" max="4083" width="6.109375" style="144" customWidth="1"/>
    <col min="4084" max="4084" width="44" style="144" customWidth="1"/>
    <col min="4085" max="4089" width="17.109375" style="144" customWidth="1"/>
    <col min="4090" max="4090" width="1.6640625" style="144" customWidth="1"/>
    <col min="4091" max="4095" width="17.109375" style="144" customWidth="1"/>
    <col min="4096" max="4096" width="6" style="144" customWidth="1"/>
    <col min="4097" max="4338" width="8.6640625" style="144"/>
    <col min="4339" max="4339" width="6.109375" style="144" customWidth="1"/>
    <col min="4340" max="4340" width="44" style="144" customWidth="1"/>
    <col min="4341" max="4345" width="17.109375" style="144" customWidth="1"/>
    <col min="4346" max="4346" width="1.6640625" style="144" customWidth="1"/>
    <col min="4347" max="4351" width="17.109375" style="144" customWidth="1"/>
    <col min="4352" max="4352" width="6" style="144" customWidth="1"/>
    <col min="4353" max="4594" width="8.6640625" style="144"/>
    <col min="4595" max="4595" width="6.109375" style="144" customWidth="1"/>
    <col min="4596" max="4596" width="44" style="144" customWidth="1"/>
    <col min="4597" max="4601" width="17.109375" style="144" customWidth="1"/>
    <col min="4602" max="4602" width="1.6640625" style="144" customWidth="1"/>
    <col min="4603" max="4607" width="17.109375" style="144" customWidth="1"/>
    <col min="4608" max="4608" width="6" style="144" customWidth="1"/>
    <col min="4609" max="4850" width="8.6640625" style="144"/>
    <col min="4851" max="4851" width="6.109375" style="144" customWidth="1"/>
    <col min="4852" max="4852" width="44" style="144" customWidth="1"/>
    <col min="4853" max="4857" width="17.109375" style="144" customWidth="1"/>
    <col min="4858" max="4858" width="1.6640625" style="144" customWidth="1"/>
    <col min="4859" max="4863" width="17.109375" style="144" customWidth="1"/>
    <col min="4864" max="4864" width="6" style="144" customWidth="1"/>
    <col min="4865" max="5106" width="8.6640625" style="144"/>
    <col min="5107" max="5107" width="6.109375" style="144" customWidth="1"/>
    <col min="5108" max="5108" width="44" style="144" customWidth="1"/>
    <col min="5109" max="5113" width="17.109375" style="144" customWidth="1"/>
    <col min="5114" max="5114" width="1.6640625" style="144" customWidth="1"/>
    <col min="5115" max="5119" width="17.109375" style="144" customWidth="1"/>
    <col min="5120" max="5120" width="6" style="144" customWidth="1"/>
    <col min="5121" max="5362" width="8.6640625" style="144"/>
    <col min="5363" max="5363" width="6.109375" style="144" customWidth="1"/>
    <col min="5364" max="5364" width="44" style="144" customWidth="1"/>
    <col min="5365" max="5369" width="17.109375" style="144" customWidth="1"/>
    <col min="5370" max="5370" width="1.6640625" style="144" customWidth="1"/>
    <col min="5371" max="5375" width="17.109375" style="144" customWidth="1"/>
    <col min="5376" max="5376" width="6" style="144" customWidth="1"/>
    <col min="5377" max="5618" width="8.6640625" style="144"/>
    <col min="5619" max="5619" width="6.109375" style="144" customWidth="1"/>
    <col min="5620" max="5620" width="44" style="144" customWidth="1"/>
    <col min="5621" max="5625" width="17.109375" style="144" customWidth="1"/>
    <col min="5626" max="5626" width="1.6640625" style="144" customWidth="1"/>
    <col min="5627" max="5631" width="17.109375" style="144" customWidth="1"/>
    <col min="5632" max="5632" width="6" style="144" customWidth="1"/>
    <col min="5633" max="5874" width="8.6640625" style="144"/>
    <col min="5875" max="5875" width="6.109375" style="144" customWidth="1"/>
    <col min="5876" max="5876" width="44" style="144" customWidth="1"/>
    <col min="5877" max="5881" width="17.109375" style="144" customWidth="1"/>
    <col min="5882" max="5882" width="1.6640625" style="144" customWidth="1"/>
    <col min="5883" max="5887" width="17.109375" style="144" customWidth="1"/>
    <col min="5888" max="5888" width="6" style="144" customWidth="1"/>
    <col min="5889" max="6130" width="8.6640625" style="144"/>
    <col min="6131" max="6131" width="6.109375" style="144" customWidth="1"/>
    <col min="6132" max="6132" width="44" style="144" customWidth="1"/>
    <col min="6133" max="6137" width="17.109375" style="144" customWidth="1"/>
    <col min="6138" max="6138" width="1.6640625" style="144" customWidth="1"/>
    <col min="6139" max="6143" width="17.109375" style="144" customWidth="1"/>
    <col min="6144" max="6144" width="6" style="144" customWidth="1"/>
    <col min="6145" max="6386" width="8.6640625" style="144"/>
    <col min="6387" max="6387" width="6.109375" style="144" customWidth="1"/>
    <col min="6388" max="6388" width="44" style="144" customWidth="1"/>
    <col min="6389" max="6393" width="17.109375" style="144" customWidth="1"/>
    <col min="6394" max="6394" width="1.6640625" style="144" customWidth="1"/>
    <col min="6395" max="6399" width="17.109375" style="144" customWidth="1"/>
    <col min="6400" max="6400" width="6" style="144" customWidth="1"/>
    <col min="6401" max="6642" width="8.6640625" style="144"/>
    <col min="6643" max="6643" width="6.109375" style="144" customWidth="1"/>
    <col min="6644" max="6644" width="44" style="144" customWidth="1"/>
    <col min="6645" max="6649" width="17.109375" style="144" customWidth="1"/>
    <col min="6650" max="6650" width="1.6640625" style="144" customWidth="1"/>
    <col min="6651" max="6655" width="17.109375" style="144" customWidth="1"/>
    <col min="6656" max="6656" width="6" style="144" customWidth="1"/>
    <col min="6657" max="6898" width="8.6640625" style="144"/>
    <col min="6899" max="6899" width="6.109375" style="144" customWidth="1"/>
    <col min="6900" max="6900" width="44" style="144" customWidth="1"/>
    <col min="6901" max="6905" width="17.109375" style="144" customWidth="1"/>
    <col min="6906" max="6906" width="1.6640625" style="144" customWidth="1"/>
    <col min="6907" max="6911" width="17.109375" style="144" customWidth="1"/>
    <col min="6912" max="6912" width="6" style="144" customWidth="1"/>
    <col min="6913" max="7154" width="8.6640625" style="144"/>
    <col min="7155" max="7155" width="6.109375" style="144" customWidth="1"/>
    <col min="7156" max="7156" width="44" style="144" customWidth="1"/>
    <col min="7157" max="7161" width="17.109375" style="144" customWidth="1"/>
    <col min="7162" max="7162" width="1.6640625" style="144" customWidth="1"/>
    <col min="7163" max="7167" width="17.109375" style="144" customWidth="1"/>
    <col min="7168" max="7168" width="6" style="144" customWidth="1"/>
    <col min="7169" max="7410" width="8.6640625" style="144"/>
    <col min="7411" max="7411" width="6.109375" style="144" customWidth="1"/>
    <col min="7412" max="7412" width="44" style="144" customWidth="1"/>
    <col min="7413" max="7417" width="17.109375" style="144" customWidth="1"/>
    <col min="7418" max="7418" width="1.6640625" style="144" customWidth="1"/>
    <col min="7419" max="7423" width="17.109375" style="144" customWidth="1"/>
    <col min="7424" max="7424" width="6" style="144" customWidth="1"/>
    <col min="7425" max="7666" width="8.6640625" style="144"/>
    <col min="7667" max="7667" width="6.109375" style="144" customWidth="1"/>
    <col min="7668" max="7668" width="44" style="144" customWidth="1"/>
    <col min="7669" max="7673" width="17.109375" style="144" customWidth="1"/>
    <col min="7674" max="7674" width="1.6640625" style="144" customWidth="1"/>
    <col min="7675" max="7679" width="17.109375" style="144" customWidth="1"/>
    <col min="7680" max="7680" width="6" style="144" customWidth="1"/>
    <col min="7681" max="7922" width="8.6640625" style="144"/>
    <col min="7923" max="7923" width="6.109375" style="144" customWidth="1"/>
    <col min="7924" max="7924" width="44" style="144" customWidth="1"/>
    <col min="7925" max="7929" width="17.109375" style="144" customWidth="1"/>
    <col min="7930" max="7930" width="1.6640625" style="144" customWidth="1"/>
    <col min="7931" max="7935" width="17.109375" style="144" customWidth="1"/>
    <col min="7936" max="7936" width="6" style="144" customWidth="1"/>
    <col min="7937" max="8178" width="8.6640625" style="144"/>
    <col min="8179" max="8179" width="6.109375" style="144" customWidth="1"/>
    <col min="8180" max="8180" width="44" style="144" customWidth="1"/>
    <col min="8181" max="8185" width="17.109375" style="144" customWidth="1"/>
    <col min="8186" max="8186" width="1.6640625" style="144" customWidth="1"/>
    <col min="8187" max="8191" width="17.109375" style="144" customWidth="1"/>
    <col min="8192" max="8192" width="6" style="144" customWidth="1"/>
    <col min="8193" max="8434" width="8.6640625" style="144"/>
    <col min="8435" max="8435" width="6.109375" style="144" customWidth="1"/>
    <col min="8436" max="8436" width="44" style="144" customWidth="1"/>
    <col min="8437" max="8441" width="17.109375" style="144" customWidth="1"/>
    <col min="8442" max="8442" width="1.6640625" style="144" customWidth="1"/>
    <col min="8443" max="8447" width="17.109375" style="144" customWidth="1"/>
    <col min="8448" max="8448" width="6" style="144" customWidth="1"/>
    <col min="8449" max="8690" width="8.6640625" style="144"/>
    <col min="8691" max="8691" width="6.109375" style="144" customWidth="1"/>
    <col min="8692" max="8692" width="44" style="144" customWidth="1"/>
    <col min="8693" max="8697" width="17.109375" style="144" customWidth="1"/>
    <col min="8698" max="8698" width="1.6640625" style="144" customWidth="1"/>
    <col min="8699" max="8703" width="17.109375" style="144" customWidth="1"/>
    <col min="8704" max="8704" width="6" style="144" customWidth="1"/>
    <col min="8705" max="8946" width="8.6640625" style="144"/>
    <col min="8947" max="8947" width="6.109375" style="144" customWidth="1"/>
    <col min="8948" max="8948" width="44" style="144" customWidth="1"/>
    <col min="8949" max="8953" width="17.109375" style="144" customWidth="1"/>
    <col min="8954" max="8954" width="1.6640625" style="144" customWidth="1"/>
    <col min="8955" max="8959" width="17.109375" style="144" customWidth="1"/>
    <col min="8960" max="8960" width="6" style="144" customWidth="1"/>
    <col min="8961" max="9202" width="8.6640625" style="144"/>
    <col min="9203" max="9203" width="6.109375" style="144" customWidth="1"/>
    <col min="9204" max="9204" width="44" style="144" customWidth="1"/>
    <col min="9205" max="9209" width="17.109375" style="144" customWidth="1"/>
    <col min="9210" max="9210" width="1.6640625" style="144" customWidth="1"/>
    <col min="9211" max="9215" width="17.109375" style="144" customWidth="1"/>
    <col min="9216" max="9216" width="6" style="144" customWidth="1"/>
    <col min="9217" max="9458" width="8.6640625" style="144"/>
    <col min="9459" max="9459" width="6.109375" style="144" customWidth="1"/>
    <col min="9460" max="9460" width="44" style="144" customWidth="1"/>
    <col min="9461" max="9465" width="17.109375" style="144" customWidth="1"/>
    <col min="9466" max="9466" width="1.6640625" style="144" customWidth="1"/>
    <col min="9467" max="9471" width="17.109375" style="144" customWidth="1"/>
    <col min="9472" max="9472" width="6" style="144" customWidth="1"/>
    <col min="9473" max="9714" width="8.6640625" style="144"/>
    <col min="9715" max="9715" width="6.109375" style="144" customWidth="1"/>
    <col min="9716" max="9716" width="44" style="144" customWidth="1"/>
    <col min="9717" max="9721" width="17.109375" style="144" customWidth="1"/>
    <col min="9722" max="9722" width="1.6640625" style="144" customWidth="1"/>
    <col min="9723" max="9727" width="17.109375" style="144" customWidth="1"/>
    <col min="9728" max="9728" width="6" style="144" customWidth="1"/>
    <col min="9729" max="9970" width="8.6640625" style="144"/>
    <col min="9971" max="9971" width="6.109375" style="144" customWidth="1"/>
    <col min="9972" max="9972" width="44" style="144" customWidth="1"/>
    <col min="9973" max="9977" width="17.109375" style="144" customWidth="1"/>
    <col min="9978" max="9978" width="1.6640625" style="144" customWidth="1"/>
    <col min="9979" max="9983" width="17.109375" style="144" customWidth="1"/>
    <col min="9984" max="9984" width="6" style="144" customWidth="1"/>
    <col min="9985" max="10226" width="8.6640625" style="144"/>
    <col min="10227" max="10227" width="6.109375" style="144" customWidth="1"/>
    <col min="10228" max="10228" width="44" style="144" customWidth="1"/>
    <col min="10229" max="10233" width="17.109375" style="144" customWidth="1"/>
    <col min="10234" max="10234" width="1.6640625" style="144" customWidth="1"/>
    <col min="10235" max="10239" width="17.109375" style="144" customWidth="1"/>
    <col min="10240" max="10240" width="6" style="144" customWidth="1"/>
    <col min="10241" max="10482" width="8.6640625" style="144"/>
    <col min="10483" max="10483" width="6.109375" style="144" customWidth="1"/>
    <col min="10484" max="10484" width="44" style="144" customWidth="1"/>
    <col min="10485" max="10489" width="17.109375" style="144" customWidth="1"/>
    <col min="10490" max="10490" width="1.6640625" style="144" customWidth="1"/>
    <col min="10491" max="10495" width="17.109375" style="144" customWidth="1"/>
    <col min="10496" max="10496" width="6" style="144" customWidth="1"/>
    <col min="10497" max="10738" width="8.6640625" style="144"/>
    <col min="10739" max="10739" width="6.109375" style="144" customWidth="1"/>
    <col min="10740" max="10740" width="44" style="144" customWidth="1"/>
    <col min="10741" max="10745" width="17.109375" style="144" customWidth="1"/>
    <col min="10746" max="10746" width="1.6640625" style="144" customWidth="1"/>
    <col min="10747" max="10751" width="17.109375" style="144" customWidth="1"/>
    <col min="10752" max="10752" width="6" style="144" customWidth="1"/>
    <col min="10753" max="10994" width="8.6640625" style="144"/>
    <col min="10995" max="10995" width="6.109375" style="144" customWidth="1"/>
    <col min="10996" max="10996" width="44" style="144" customWidth="1"/>
    <col min="10997" max="11001" width="17.109375" style="144" customWidth="1"/>
    <col min="11002" max="11002" width="1.6640625" style="144" customWidth="1"/>
    <col min="11003" max="11007" width="17.109375" style="144" customWidth="1"/>
    <col min="11008" max="11008" width="6" style="144" customWidth="1"/>
    <col min="11009" max="11250" width="8.6640625" style="144"/>
    <col min="11251" max="11251" width="6.109375" style="144" customWidth="1"/>
    <col min="11252" max="11252" width="44" style="144" customWidth="1"/>
    <col min="11253" max="11257" width="17.109375" style="144" customWidth="1"/>
    <col min="11258" max="11258" width="1.6640625" style="144" customWidth="1"/>
    <col min="11259" max="11263" width="17.109375" style="144" customWidth="1"/>
    <col min="11264" max="11264" width="6" style="144" customWidth="1"/>
    <col min="11265" max="11506" width="8.6640625" style="144"/>
    <col min="11507" max="11507" width="6.109375" style="144" customWidth="1"/>
    <col min="11508" max="11508" width="44" style="144" customWidth="1"/>
    <col min="11509" max="11513" width="17.109375" style="144" customWidth="1"/>
    <col min="11514" max="11514" width="1.6640625" style="144" customWidth="1"/>
    <col min="11515" max="11519" width="17.109375" style="144" customWidth="1"/>
    <col min="11520" max="11520" width="6" style="144" customWidth="1"/>
    <col min="11521" max="11762" width="8.6640625" style="144"/>
    <col min="11763" max="11763" width="6.109375" style="144" customWidth="1"/>
    <col min="11764" max="11764" width="44" style="144" customWidth="1"/>
    <col min="11765" max="11769" width="17.109375" style="144" customWidth="1"/>
    <col min="11770" max="11770" width="1.6640625" style="144" customWidth="1"/>
    <col min="11771" max="11775" width="17.109375" style="144" customWidth="1"/>
    <col min="11776" max="11776" width="6" style="144" customWidth="1"/>
    <col min="11777" max="12018" width="8.6640625" style="144"/>
    <col min="12019" max="12019" width="6.109375" style="144" customWidth="1"/>
    <col min="12020" max="12020" width="44" style="144" customWidth="1"/>
    <col min="12021" max="12025" width="17.109375" style="144" customWidth="1"/>
    <col min="12026" max="12026" width="1.6640625" style="144" customWidth="1"/>
    <col min="12027" max="12031" width="17.109375" style="144" customWidth="1"/>
    <col min="12032" max="12032" width="6" style="144" customWidth="1"/>
    <col min="12033" max="12274" width="8.6640625" style="144"/>
    <col min="12275" max="12275" width="6.109375" style="144" customWidth="1"/>
    <col min="12276" max="12276" width="44" style="144" customWidth="1"/>
    <col min="12277" max="12281" width="17.109375" style="144" customWidth="1"/>
    <col min="12282" max="12282" width="1.6640625" style="144" customWidth="1"/>
    <col min="12283" max="12287" width="17.109375" style="144" customWidth="1"/>
    <col min="12288" max="12288" width="6" style="144" customWidth="1"/>
    <col min="12289" max="12530" width="8.6640625" style="144"/>
    <col min="12531" max="12531" width="6.109375" style="144" customWidth="1"/>
    <col min="12532" max="12532" width="44" style="144" customWidth="1"/>
    <col min="12533" max="12537" width="17.109375" style="144" customWidth="1"/>
    <col min="12538" max="12538" width="1.6640625" style="144" customWidth="1"/>
    <col min="12539" max="12543" width="17.109375" style="144" customWidth="1"/>
    <col min="12544" max="12544" width="6" style="144" customWidth="1"/>
    <col min="12545" max="12786" width="8.6640625" style="144"/>
    <col min="12787" max="12787" width="6.109375" style="144" customWidth="1"/>
    <col min="12788" max="12788" width="44" style="144" customWidth="1"/>
    <col min="12789" max="12793" width="17.109375" style="144" customWidth="1"/>
    <col min="12794" max="12794" width="1.6640625" style="144" customWidth="1"/>
    <col min="12795" max="12799" width="17.109375" style="144" customWidth="1"/>
    <col min="12800" max="12800" width="6" style="144" customWidth="1"/>
    <col min="12801" max="13042" width="8.6640625" style="144"/>
    <col min="13043" max="13043" width="6.109375" style="144" customWidth="1"/>
    <col min="13044" max="13044" width="44" style="144" customWidth="1"/>
    <col min="13045" max="13049" width="17.109375" style="144" customWidth="1"/>
    <col min="13050" max="13050" width="1.6640625" style="144" customWidth="1"/>
    <col min="13051" max="13055" width="17.109375" style="144" customWidth="1"/>
    <col min="13056" max="13056" width="6" style="144" customWidth="1"/>
    <col min="13057" max="13298" width="8.6640625" style="144"/>
    <col min="13299" max="13299" width="6.109375" style="144" customWidth="1"/>
    <col min="13300" max="13300" width="44" style="144" customWidth="1"/>
    <col min="13301" max="13305" width="17.109375" style="144" customWidth="1"/>
    <col min="13306" max="13306" width="1.6640625" style="144" customWidth="1"/>
    <col min="13307" max="13311" width="17.109375" style="144" customWidth="1"/>
    <col min="13312" max="13312" width="6" style="144" customWidth="1"/>
    <col min="13313" max="13554" width="8.6640625" style="144"/>
    <col min="13555" max="13555" width="6.109375" style="144" customWidth="1"/>
    <col min="13556" max="13556" width="44" style="144" customWidth="1"/>
    <col min="13557" max="13561" width="17.109375" style="144" customWidth="1"/>
    <col min="13562" max="13562" width="1.6640625" style="144" customWidth="1"/>
    <col min="13563" max="13567" width="17.109375" style="144" customWidth="1"/>
    <col min="13568" max="13568" width="6" style="144" customWidth="1"/>
    <col min="13569" max="13810" width="8.6640625" style="144"/>
    <col min="13811" max="13811" width="6.109375" style="144" customWidth="1"/>
    <col min="13812" max="13812" width="44" style="144" customWidth="1"/>
    <col min="13813" max="13817" width="17.109375" style="144" customWidth="1"/>
    <col min="13818" max="13818" width="1.6640625" style="144" customWidth="1"/>
    <col min="13819" max="13823" width="17.109375" style="144" customWidth="1"/>
    <col min="13824" max="13824" width="6" style="144" customWidth="1"/>
    <col min="13825" max="14066" width="8.6640625" style="144"/>
    <col min="14067" max="14067" width="6.109375" style="144" customWidth="1"/>
    <col min="14068" max="14068" width="44" style="144" customWidth="1"/>
    <col min="14069" max="14073" width="17.109375" style="144" customWidth="1"/>
    <col min="14074" max="14074" width="1.6640625" style="144" customWidth="1"/>
    <col min="14075" max="14079" width="17.109375" style="144" customWidth="1"/>
    <col min="14080" max="14080" width="6" style="144" customWidth="1"/>
    <col min="14081" max="14322" width="8.6640625" style="144"/>
    <col min="14323" max="14323" width="6.109375" style="144" customWidth="1"/>
    <col min="14324" max="14324" width="44" style="144" customWidth="1"/>
    <col min="14325" max="14329" width="17.109375" style="144" customWidth="1"/>
    <col min="14330" max="14330" width="1.6640625" style="144" customWidth="1"/>
    <col min="14331" max="14335" width="17.109375" style="144" customWidth="1"/>
    <col min="14336" max="14336" width="6" style="144" customWidth="1"/>
    <col min="14337" max="14578" width="8.6640625" style="144"/>
    <col min="14579" max="14579" width="6.109375" style="144" customWidth="1"/>
    <col min="14580" max="14580" width="44" style="144" customWidth="1"/>
    <col min="14581" max="14585" width="17.109375" style="144" customWidth="1"/>
    <col min="14586" max="14586" width="1.6640625" style="144" customWidth="1"/>
    <col min="14587" max="14591" width="17.109375" style="144" customWidth="1"/>
    <col min="14592" max="14592" width="6" style="144" customWidth="1"/>
    <col min="14593" max="14834" width="8.6640625" style="144"/>
    <col min="14835" max="14835" width="6.109375" style="144" customWidth="1"/>
    <col min="14836" max="14836" width="44" style="144" customWidth="1"/>
    <col min="14837" max="14841" width="17.109375" style="144" customWidth="1"/>
    <col min="14842" max="14842" width="1.6640625" style="144" customWidth="1"/>
    <col min="14843" max="14847" width="17.109375" style="144" customWidth="1"/>
    <col min="14848" max="14848" width="6" style="144" customWidth="1"/>
    <col min="14849" max="15090" width="8.6640625" style="144"/>
    <col min="15091" max="15091" width="6.109375" style="144" customWidth="1"/>
    <col min="15092" max="15092" width="44" style="144" customWidth="1"/>
    <col min="15093" max="15097" width="17.109375" style="144" customWidth="1"/>
    <col min="15098" max="15098" width="1.6640625" style="144" customWidth="1"/>
    <col min="15099" max="15103" width="17.109375" style="144" customWidth="1"/>
    <col min="15104" max="15104" width="6" style="144" customWidth="1"/>
    <col min="15105" max="15346" width="8.6640625" style="144"/>
    <col min="15347" max="15347" width="6.109375" style="144" customWidth="1"/>
    <col min="15348" max="15348" width="44" style="144" customWidth="1"/>
    <col min="15349" max="15353" width="17.109375" style="144" customWidth="1"/>
    <col min="15354" max="15354" width="1.6640625" style="144" customWidth="1"/>
    <col min="15355" max="15359" width="17.109375" style="144" customWidth="1"/>
    <col min="15360" max="15360" width="6" style="144" customWidth="1"/>
    <col min="15361" max="15602" width="8.6640625" style="144"/>
    <col min="15603" max="15603" width="6.109375" style="144" customWidth="1"/>
    <col min="15604" max="15604" width="44" style="144" customWidth="1"/>
    <col min="15605" max="15609" width="17.109375" style="144" customWidth="1"/>
    <col min="15610" max="15610" width="1.6640625" style="144" customWidth="1"/>
    <col min="15611" max="15615" width="17.109375" style="144" customWidth="1"/>
    <col min="15616" max="15616" width="6" style="144" customWidth="1"/>
    <col min="15617" max="15858" width="8.6640625" style="144"/>
    <col min="15859" max="15859" width="6.109375" style="144" customWidth="1"/>
    <col min="15860" max="15860" width="44" style="144" customWidth="1"/>
    <col min="15861" max="15865" width="17.109375" style="144" customWidth="1"/>
    <col min="15866" max="15866" width="1.6640625" style="144" customWidth="1"/>
    <col min="15867" max="15871" width="17.109375" style="144" customWidth="1"/>
    <col min="15872" max="15872" width="6" style="144" customWidth="1"/>
    <col min="15873" max="16114" width="8.6640625" style="144"/>
    <col min="16115" max="16115" width="6.109375" style="144" customWidth="1"/>
    <col min="16116" max="16116" width="44" style="144" customWidth="1"/>
    <col min="16117" max="16121" width="17.109375" style="144" customWidth="1"/>
    <col min="16122" max="16122" width="1.6640625" style="144" customWidth="1"/>
    <col min="16123" max="16127" width="17.109375" style="144" customWidth="1"/>
    <col min="16128" max="16128" width="6" style="144" customWidth="1"/>
    <col min="16129" max="16374" width="8.6640625" style="144"/>
    <col min="16375" max="16376" width="9.109375" style="144" customWidth="1"/>
    <col min="16377" max="16384" width="8.6640625" style="144"/>
  </cols>
  <sheetData>
    <row r="1" spans="2:15" s="172" customFormat="1" ht="10.199999999999999" x14ac:dyDescent="0.2">
      <c r="B1" s="170"/>
      <c r="C1" s="171"/>
    </row>
    <row r="2" spans="2:15" s="23" customFormat="1" ht="10.199999999999999" x14ac:dyDescent="0.2">
      <c r="B2" s="168"/>
    </row>
    <row r="3" spans="2:15" s="173" customFormat="1" ht="33" customHeight="1" x14ac:dyDescent="0.3">
      <c r="B3" s="90"/>
      <c r="C3" s="513" t="s">
        <v>20</v>
      </c>
      <c r="D3" s="513" t="s">
        <v>21</v>
      </c>
      <c r="E3" s="40" t="s">
        <v>215</v>
      </c>
      <c r="F3" s="142"/>
      <c r="H3" s="142"/>
      <c r="I3" s="142"/>
      <c r="J3" s="142"/>
      <c r="K3" s="142"/>
    </row>
    <row r="4" spans="2:15" s="89" customFormat="1" x14ac:dyDescent="0.25">
      <c r="B4" s="90"/>
      <c r="C4" s="144"/>
      <c r="D4" s="239" t="s">
        <v>685</v>
      </c>
      <c r="E4" s="240" t="s">
        <v>216</v>
      </c>
      <c r="F4" s="23"/>
      <c r="G4" s="443"/>
      <c r="H4" s="144"/>
      <c r="I4" s="144"/>
      <c r="J4" s="144"/>
      <c r="K4" s="144"/>
    </row>
    <row r="5" spans="2:15" s="62" customFormat="1" ht="12.6" customHeight="1" x14ac:dyDescent="0.25">
      <c r="B5" s="168"/>
      <c r="C5" s="144"/>
      <c r="D5" s="236"/>
      <c r="E5" s="234"/>
      <c r="F5" s="172"/>
      <c r="G5" s="233"/>
      <c r="H5" s="144"/>
      <c r="I5" s="144"/>
      <c r="J5" s="144"/>
      <c r="K5" s="144"/>
    </row>
    <row r="6" spans="2:15" s="23" customFormat="1" x14ac:dyDescent="0.25">
      <c r="B6" s="168"/>
      <c r="C6" s="144"/>
      <c r="D6" s="237" t="s">
        <v>89</v>
      </c>
      <c r="E6" s="231" t="s">
        <v>77</v>
      </c>
      <c r="F6" s="172"/>
      <c r="G6" s="144"/>
      <c r="H6" s="144"/>
      <c r="I6" s="144"/>
      <c r="J6" s="144"/>
      <c r="K6" s="144"/>
    </row>
    <row r="7" spans="2:15" x14ac:dyDescent="0.25">
      <c r="D7" s="237" t="s">
        <v>217</v>
      </c>
      <c r="E7" s="235" t="s">
        <v>94</v>
      </c>
      <c r="F7" s="172"/>
      <c r="L7" s="444"/>
    </row>
    <row r="8" spans="2:15" x14ac:dyDescent="0.25">
      <c r="D8" s="237" t="s">
        <v>91</v>
      </c>
      <c r="E8" s="235" t="s">
        <v>94</v>
      </c>
      <c r="F8" s="172"/>
      <c r="L8" s="444"/>
    </row>
    <row r="9" spans="2:15" ht="13.8" x14ac:dyDescent="0.25">
      <c r="D9" s="445"/>
      <c r="E9" s="446"/>
      <c r="F9" s="172"/>
      <c r="G9" s="23"/>
      <c r="L9" s="136"/>
      <c r="M9" s="436"/>
      <c r="N9" s="436"/>
      <c r="O9" s="436"/>
    </row>
    <row r="10" spans="2:15" ht="13.8" x14ac:dyDescent="0.25">
      <c r="D10" s="239" t="s">
        <v>686</v>
      </c>
      <c r="E10" s="240" t="s">
        <v>216</v>
      </c>
      <c r="F10" s="23"/>
      <c r="G10" s="23"/>
      <c r="L10" s="23"/>
      <c r="M10" s="436"/>
      <c r="N10" s="436"/>
      <c r="O10" s="436"/>
    </row>
    <row r="11" spans="2:15" ht="13.8" x14ac:dyDescent="0.25">
      <c r="D11" s="236"/>
      <c r="E11" s="234"/>
      <c r="F11" s="23"/>
      <c r="G11" s="23"/>
      <c r="L11" s="23"/>
      <c r="M11" s="436"/>
      <c r="N11" s="436"/>
      <c r="O11" s="436"/>
    </row>
    <row r="12" spans="2:15" ht="13.8" x14ac:dyDescent="0.25">
      <c r="D12" s="237" t="s">
        <v>89</v>
      </c>
      <c r="E12" s="231" t="s">
        <v>77</v>
      </c>
      <c r="F12" s="23"/>
      <c r="G12" s="23"/>
      <c r="L12" s="23"/>
      <c r="M12" s="436"/>
      <c r="N12" s="436"/>
      <c r="O12" s="436"/>
    </row>
    <row r="13" spans="2:15" ht="13.8" x14ac:dyDescent="0.25">
      <c r="D13" s="238" t="s">
        <v>217</v>
      </c>
      <c r="E13" s="232" t="s">
        <v>94</v>
      </c>
      <c r="F13" s="23"/>
      <c r="G13" s="23"/>
      <c r="L13" s="23"/>
      <c r="M13" s="436"/>
      <c r="N13" s="436"/>
      <c r="O13" s="436"/>
    </row>
    <row r="14" spans="2:15" ht="13.8" x14ac:dyDescent="0.25">
      <c r="D14" s="238" t="s">
        <v>91</v>
      </c>
      <c r="E14" s="232" t="s">
        <v>94</v>
      </c>
      <c r="F14" s="23"/>
      <c r="G14" s="23"/>
      <c r="L14" s="23"/>
      <c r="M14" s="436"/>
      <c r="N14" s="436"/>
      <c r="O14" s="436"/>
    </row>
    <row r="15" spans="2:15" ht="13.8" x14ac:dyDescent="0.25">
      <c r="D15" s="139"/>
      <c r="E15" s="23"/>
      <c r="F15" s="23"/>
      <c r="G15" s="23"/>
      <c r="L15" s="23"/>
      <c r="M15" s="436"/>
      <c r="N15" s="436"/>
      <c r="O15" s="436"/>
    </row>
    <row r="16" spans="2:15" x14ac:dyDescent="0.25">
      <c r="C16" s="23"/>
      <c r="D16" s="184"/>
      <c r="E16" s="23"/>
      <c r="F16" s="23"/>
      <c r="G16" s="23"/>
      <c r="H16" s="23"/>
      <c r="I16" s="23"/>
      <c r="J16" s="23"/>
      <c r="K16" s="180"/>
    </row>
  </sheetData>
  <conditionalFormatting sqref="G4:G5 E4:E8 E10:E14">
    <cfRule type="cellIs" dxfId="2" priority="10" operator="equal">
      <formula>"Ja"</formula>
    </cfRule>
  </conditionalFormatting>
  <pageMargins left="0.70866141732283472" right="0.70866141732283472" top="0.74803149606299213" bottom="0.74803149606299213" header="0.31496062992125984" footer="0.31496062992125984"/>
  <pageSetup paperSize="9" scale="5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X62"/>
  <sheetViews>
    <sheetView showGridLines="0" zoomScaleNormal="100" workbookViewId="0">
      <selection activeCell="B1" sqref="B1"/>
    </sheetView>
  </sheetViews>
  <sheetFormatPr defaultColWidth="8.6640625" defaultRowHeight="13.2" x14ac:dyDescent="0.25"/>
  <cols>
    <col min="1" max="1" width="0.44140625" style="42" customWidth="1"/>
    <col min="2" max="2" width="28" style="42" customWidth="1"/>
    <col min="3" max="3" width="12.109375" style="42" customWidth="1"/>
    <col min="4" max="9" width="8.6640625" style="42"/>
    <col min="10" max="10" width="1.44140625" style="42" customWidth="1"/>
    <col min="11" max="11" width="3.6640625" style="42" customWidth="1"/>
    <col min="12" max="16384" width="8.6640625" style="42"/>
  </cols>
  <sheetData>
    <row r="1" spans="2:24" x14ac:dyDescent="0.25">
      <c r="B1" s="53" t="s">
        <v>218</v>
      </c>
    </row>
    <row r="3" spans="2:24" x14ac:dyDescent="0.25">
      <c r="B3" s="42" t="s">
        <v>219</v>
      </c>
    </row>
    <row r="4" spans="2:24" x14ac:dyDescent="0.25">
      <c r="B4" s="42" t="s">
        <v>220</v>
      </c>
    </row>
    <row r="5" spans="2:24" x14ac:dyDescent="0.25">
      <c r="B5" s="42" t="s">
        <v>221</v>
      </c>
    </row>
    <row r="7" spans="2:24" x14ac:dyDescent="0.25">
      <c r="B7" s="42" t="s">
        <v>222</v>
      </c>
    </row>
    <row r="8" spans="2:24" x14ac:dyDescent="0.25">
      <c r="B8" s="42" t="s">
        <v>223</v>
      </c>
    </row>
    <row r="9" spans="2:24" x14ac:dyDescent="0.25">
      <c r="B9" s="42" t="s">
        <v>224</v>
      </c>
    </row>
    <row r="11" spans="2:24" x14ac:dyDescent="0.25">
      <c r="B11" s="42" t="s">
        <v>225</v>
      </c>
    </row>
    <row r="12" spans="2:24" x14ac:dyDescent="0.25">
      <c r="B12" s="42" t="s">
        <v>226</v>
      </c>
    </row>
    <row r="13" spans="2:24" x14ac:dyDescent="0.25">
      <c r="B13" s="42" t="s">
        <v>227</v>
      </c>
    </row>
    <row r="14" spans="2:24" x14ac:dyDescent="0.25">
      <c r="N14" s="498"/>
      <c r="O14" s="498"/>
      <c r="P14" s="498"/>
      <c r="Q14" s="498"/>
      <c r="R14" s="498"/>
      <c r="S14" s="498"/>
      <c r="T14" s="498"/>
      <c r="U14" s="498"/>
      <c r="V14" s="498"/>
      <c r="W14" s="498"/>
      <c r="X14" s="498"/>
    </row>
    <row r="15" spans="2:24" x14ac:dyDescent="0.25">
      <c r="B15" s="331" t="s">
        <v>228</v>
      </c>
      <c r="M15" s="331"/>
      <c r="N15" s="498"/>
      <c r="O15" s="498"/>
      <c r="P15" s="498"/>
      <c r="Q15" s="498"/>
      <c r="R15" s="498"/>
      <c r="S15" s="498"/>
      <c r="T15" s="498"/>
      <c r="U15" s="498"/>
      <c r="V15" s="498"/>
      <c r="W15" s="498"/>
      <c r="X15" s="498"/>
    </row>
    <row r="16" spans="2:24" x14ac:dyDescent="0.25">
      <c r="B16" s="498" t="s">
        <v>229</v>
      </c>
      <c r="C16" s="498"/>
      <c r="D16" s="498"/>
      <c r="E16" s="498"/>
      <c r="F16" s="498"/>
      <c r="G16" s="498"/>
      <c r="H16" s="498"/>
      <c r="I16" s="498"/>
      <c r="J16" s="498"/>
      <c r="K16" s="498"/>
      <c r="L16" s="498"/>
      <c r="M16" s="498"/>
      <c r="N16" s="498"/>
      <c r="O16" s="498"/>
      <c r="P16" s="498"/>
      <c r="Q16" s="498"/>
      <c r="R16" s="498"/>
      <c r="S16" s="498"/>
      <c r="T16" s="498"/>
      <c r="U16" s="498"/>
      <c r="V16" s="498"/>
      <c r="W16" s="498"/>
      <c r="X16" s="498"/>
    </row>
    <row r="17" spans="2:24" x14ac:dyDescent="0.25">
      <c r="M17" s="331"/>
      <c r="N17" s="498"/>
      <c r="O17" s="498"/>
      <c r="P17" s="498"/>
      <c r="Q17" s="498"/>
      <c r="R17" s="498"/>
      <c r="S17" s="498"/>
      <c r="T17" s="498"/>
      <c r="U17" s="498"/>
      <c r="V17" s="498"/>
      <c r="W17" s="498"/>
      <c r="X17" s="498"/>
    </row>
    <row r="18" spans="2:24" x14ac:dyDescent="0.25">
      <c r="B18" s="331" t="s">
        <v>230</v>
      </c>
      <c r="M18" s="331"/>
      <c r="N18" s="498"/>
      <c r="O18" s="498"/>
      <c r="P18" s="498"/>
      <c r="Q18" s="498"/>
      <c r="R18" s="498"/>
      <c r="S18" s="498"/>
      <c r="T18" s="498"/>
      <c r="U18" s="498"/>
      <c r="V18" s="498"/>
      <c r="W18" s="498"/>
      <c r="X18" s="498"/>
    </row>
    <row r="19" spans="2:24" x14ac:dyDescent="0.25">
      <c r="B19" s="498" t="s">
        <v>231</v>
      </c>
      <c r="C19" s="498"/>
      <c r="D19" s="498"/>
      <c r="E19" s="498"/>
      <c r="F19" s="498"/>
      <c r="G19" s="498"/>
      <c r="H19" s="498"/>
      <c r="I19" s="498"/>
      <c r="J19" s="498"/>
      <c r="K19" s="498"/>
      <c r="L19" s="498"/>
      <c r="M19" s="498"/>
      <c r="N19" s="498"/>
      <c r="O19" s="498"/>
      <c r="P19" s="498"/>
      <c r="Q19" s="498"/>
      <c r="R19" s="498"/>
      <c r="S19" s="498"/>
      <c r="T19" s="498"/>
      <c r="U19" s="498"/>
      <c r="V19" s="498"/>
      <c r="W19" s="498"/>
      <c r="X19" s="498"/>
    </row>
    <row r="20" spans="2:24" x14ac:dyDescent="0.25">
      <c r="B20" s="582" t="s">
        <v>232</v>
      </c>
      <c r="C20" s="582"/>
      <c r="D20" s="582"/>
      <c r="E20" s="582"/>
      <c r="F20" s="582"/>
      <c r="G20" s="498"/>
      <c r="H20" s="498"/>
      <c r="I20" s="498"/>
      <c r="J20" s="498"/>
      <c r="K20" s="498"/>
      <c r="L20" s="498"/>
      <c r="M20" s="498"/>
      <c r="N20" s="498"/>
      <c r="O20" s="498"/>
      <c r="P20" s="498"/>
      <c r="Q20" s="498"/>
      <c r="R20" s="498"/>
      <c r="S20" s="498"/>
      <c r="T20" s="498"/>
      <c r="U20" s="498"/>
      <c r="V20" s="498"/>
      <c r="W20" s="498"/>
      <c r="X20" s="498"/>
    </row>
    <row r="21" spans="2:24" x14ac:dyDescent="0.25">
      <c r="M21" s="331"/>
      <c r="N21" s="498"/>
      <c r="O21" s="498"/>
      <c r="P21" s="498"/>
      <c r="Q21" s="498"/>
      <c r="R21" s="498"/>
      <c r="S21" s="498"/>
      <c r="T21" s="498"/>
      <c r="U21" s="498"/>
      <c r="V21" s="498"/>
      <c r="W21" s="498"/>
      <c r="X21" s="498"/>
    </row>
    <row r="22" spans="2:24" ht="13.8" thickBot="1" x14ac:dyDescent="0.3">
      <c r="B22" s="53" t="s">
        <v>233</v>
      </c>
    </row>
    <row r="23" spans="2:24" x14ac:dyDescent="0.25">
      <c r="B23" s="577" t="s">
        <v>234</v>
      </c>
      <c r="C23" s="578"/>
      <c r="D23" s="578"/>
      <c r="E23" s="578"/>
      <c r="F23" s="578"/>
      <c r="G23" s="578"/>
      <c r="H23" s="578"/>
      <c r="I23" s="579"/>
      <c r="M23" s="498"/>
      <c r="N23" s="498"/>
      <c r="O23" s="498"/>
      <c r="P23" s="498"/>
      <c r="Q23" s="498"/>
      <c r="R23" s="498"/>
      <c r="S23" s="498"/>
      <c r="T23" s="498"/>
      <c r="U23" s="498"/>
      <c r="V23" s="498"/>
      <c r="W23" s="498"/>
      <c r="X23" s="498"/>
    </row>
    <row r="24" spans="2:24" x14ac:dyDescent="0.25">
      <c r="B24" s="571" t="s">
        <v>235</v>
      </c>
      <c r="C24" s="572" t="s">
        <v>236</v>
      </c>
      <c r="D24" s="575" t="s">
        <v>237</v>
      </c>
      <c r="E24" s="575"/>
      <c r="F24" s="575" t="s">
        <v>238</v>
      </c>
      <c r="G24" s="575"/>
      <c r="H24" s="575" t="s">
        <v>239</v>
      </c>
      <c r="I24" s="576"/>
      <c r="M24" s="331"/>
      <c r="N24" s="498"/>
      <c r="O24" s="498"/>
      <c r="P24" s="498"/>
      <c r="Q24" s="498"/>
      <c r="R24" s="498"/>
      <c r="S24" s="498"/>
      <c r="T24" s="498"/>
      <c r="U24" s="498"/>
      <c r="V24" s="498"/>
      <c r="W24" s="498"/>
      <c r="X24" s="498"/>
    </row>
    <row r="25" spans="2:24" x14ac:dyDescent="0.25">
      <c r="B25" s="571" t="s">
        <v>240</v>
      </c>
      <c r="C25" s="572"/>
      <c r="D25" s="502" t="s">
        <v>241</v>
      </c>
      <c r="E25" s="502" t="s">
        <v>242</v>
      </c>
      <c r="F25" s="502" t="s">
        <v>241</v>
      </c>
      <c r="G25" s="502" t="s">
        <v>242</v>
      </c>
      <c r="H25" s="502" t="s">
        <v>241</v>
      </c>
      <c r="I25" s="503" t="s">
        <v>242</v>
      </c>
      <c r="M25" s="582"/>
      <c r="N25" s="582"/>
      <c r="O25" s="582"/>
      <c r="P25" s="582"/>
      <c r="Q25" s="582"/>
      <c r="R25" s="582"/>
      <c r="S25" s="582"/>
      <c r="T25" s="582"/>
      <c r="U25" s="582"/>
      <c r="V25" s="582"/>
      <c r="W25" s="582"/>
      <c r="X25" s="582"/>
    </row>
    <row r="26" spans="2:24" x14ac:dyDescent="0.25">
      <c r="B26" s="573" t="s">
        <v>243</v>
      </c>
      <c r="C26" s="574"/>
      <c r="D26" s="75" t="s">
        <v>244</v>
      </c>
      <c r="E26" s="75" t="s">
        <v>244</v>
      </c>
      <c r="F26" s="74" t="s">
        <v>245</v>
      </c>
      <c r="G26" s="74" t="s">
        <v>245</v>
      </c>
      <c r="H26" s="74" t="s">
        <v>245</v>
      </c>
      <c r="I26" s="78" t="s">
        <v>245</v>
      </c>
      <c r="M26" s="583"/>
      <c r="N26" s="583"/>
      <c r="O26" s="583"/>
      <c r="P26" s="583"/>
      <c r="Q26" s="583"/>
      <c r="R26" s="499"/>
      <c r="S26" s="499"/>
      <c r="T26" s="499"/>
      <c r="U26" s="499"/>
      <c r="V26" s="499"/>
      <c r="W26" s="499"/>
      <c r="X26" s="499"/>
    </row>
    <row r="27" spans="2:24" x14ac:dyDescent="0.25">
      <c r="B27" s="573" t="s">
        <v>246</v>
      </c>
      <c r="C27" s="574"/>
      <c r="D27" s="75" t="s">
        <v>244</v>
      </c>
      <c r="E27" s="75" t="s">
        <v>244</v>
      </c>
      <c r="F27" s="74" t="s">
        <v>245</v>
      </c>
      <c r="G27" s="74" t="s">
        <v>245</v>
      </c>
      <c r="H27" s="74" t="s">
        <v>245</v>
      </c>
      <c r="I27" s="78" t="s">
        <v>245</v>
      </c>
      <c r="M27" s="499"/>
    </row>
    <row r="28" spans="2:24" x14ac:dyDescent="0.25">
      <c r="B28" s="500" t="s">
        <v>247</v>
      </c>
      <c r="C28" s="501"/>
      <c r="D28" s="75" t="s">
        <v>244</v>
      </c>
      <c r="E28" s="75" t="s">
        <v>244</v>
      </c>
      <c r="F28" s="75" t="s">
        <v>244</v>
      </c>
      <c r="G28" s="75" t="s">
        <v>244</v>
      </c>
      <c r="H28" s="74" t="s">
        <v>245</v>
      </c>
      <c r="I28" s="327" t="s">
        <v>244</v>
      </c>
      <c r="M28" s="499"/>
    </row>
    <row r="29" spans="2:24" x14ac:dyDescent="0.25">
      <c r="B29" s="573" t="s">
        <v>248</v>
      </c>
      <c r="C29" s="574"/>
      <c r="D29" s="74" t="s">
        <v>245</v>
      </c>
      <c r="E29" s="74" t="s">
        <v>245</v>
      </c>
      <c r="F29" s="75" t="s">
        <v>244</v>
      </c>
      <c r="G29" s="75" t="s">
        <v>244</v>
      </c>
      <c r="H29" s="74" t="s">
        <v>245</v>
      </c>
      <c r="I29" s="78" t="s">
        <v>245</v>
      </c>
      <c r="M29" s="499"/>
    </row>
    <row r="30" spans="2:24" ht="13.8" thickBot="1" x14ac:dyDescent="0.3">
      <c r="B30" s="580" t="s">
        <v>249</v>
      </c>
      <c r="C30" s="581"/>
      <c r="D30" s="79" t="s">
        <v>245</v>
      </c>
      <c r="E30" s="80" t="s">
        <v>244</v>
      </c>
      <c r="F30" s="80" t="s">
        <v>244</v>
      </c>
      <c r="G30" s="80" t="s">
        <v>244</v>
      </c>
      <c r="H30" s="79" t="s">
        <v>245</v>
      </c>
      <c r="I30" s="325" t="s">
        <v>244</v>
      </c>
      <c r="M30" s="499"/>
    </row>
    <row r="31" spans="2:24" x14ac:dyDescent="0.25">
      <c r="B31" s="77" t="s">
        <v>250</v>
      </c>
      <c r="C31" s="324"/>
      <c r="D31" s="504"/>
      <c r="E31" s="504"/>
      <c r="F31" s="504"/>
      <c r="G31" s="504"/>
      <c r="H31" s="504"/>
      <c r="I31" s="504"/>
    </row>
    <row r="32" spans="2:24" x14ac:dyDescent="0.25">
      <c r="B32" s="324"/>
      <c r="C32" s="324"/>
      <c r="D32" s="504"/>
      <c r="E32" s="504"/>
      <c r="F32" s="504"/>
      <c r="G32" s="504"/>
      <c r="H32" s="504"/>
      <c r="I32" s="504"/>
    </row>
    <row r="33" spans="2:10" ht="13.8" thickBot="1" x14ac:dyDescent="0.3">
      <c r="B33" s="53" t="s">
        <v>251</v>
      </c>
    </row>
    <row r="34" spans="2:10" x14ac:dyDescent="0.25">
      <c r="B34" s="577" t="s">
        <v>252</v>
      </c>
      <c r="C34" s="578"/>
      <c r="D34" s="578"/>
      <c r="E34" s="578"/>
      <c r="F34" s="578"/>
      <c r="G34" s="578"/>
      <c r="H34" s="578"/>
      <c r="I34" s="579"/>
    </row>
    <row r="35" spans="2:10" x14ac:dyDescent="0.25">
      <c r="B35" s="571" t="s">
        <v>235</v>
      </c>
      <c r="C35" s="572" t="s">
        <v>236</v>
      </c>
      <c r="D35" s="575" t="s">
        <v>237</v>
      </c>
      <c r="E35" s="575"/>
      <c r="F35" s="575" t="s">
        <v>238</v>
      </c>
      <c r="G35" s="575"/>
      <c r="H35" s="575" t="s">
        <v>239</v>
      </c>
      <c r="I35" s="576"/>
    </row>
    <row r="36" spans="2:10" x14ac:dyDescent="0.25">
      <c r="B36" s="571" t="s">
        <v>240</v>
      </c>
      <c r="C36" s="572"/>
      <c r="D36" s="502" t="s">
        <v>241</v>
      </c>
      <c r="E36" s="502" t="s">
        <v>242</v>
      </c>
      <c r="F36" s="502" t="s">
        <v>241</v>
      </c>
      <c r="G36" s="502" t="s">
        <v>242</v>
      </c>
      <c r="H36" s="502" t="s">
        <v>241</v>
      </c>
      <c r="I36" s="503" t="s">
        <v>242</v>
      </c>
    </row>
    <row r="37" spans="2:10" x14ac:dyDescent="0.25">
      <c r="B37" s="573" t="s">
        <v>243</v>
      </c>
      <c r="C37" s="574"/>
      <c r="D37" s="75" t="s">
        <v>244</v>
      </c>
      <c r="E37" s="75" t="s">
        <v>244</v>
      </c>
      <c r="F37" s="74" t="s">
        <v>245</v>
      </c>
      <c r="G37" s="74" t="s">
        <v>245</v>
      </c>
      <c r="H37" s="74" t="s">
        <v>245</v>
      </c>
      <c r="I37" s="78" t="s">
        <v>245</v>
      </c>
    </row>
    <row r="38" spans="2:10" x14ac:dyDescent="0.25">
      <c r="B38" s="573" t="s">
        <v>246</v>
      </c>
      <c r="C38" s="574"/>
      <c r="D38" s="75" t="s">
        <v>244</v>
      </c>
      <c r="E38" s="75" t="s">
        <v>244</v>
      </c>
      <c r="F38" s="74" t="s">
        <v>245</v>
      </c>
      <c r="G38" s="74" t="s">
        <v>245</v>
      </c>
      <c r="H38" s="74" t="s">
        <v>245</v>
      </c>
      <c r="I38" s="78" t="s">
        <v>245</v>
      </c>
    </row>
    <row r="39" spans="2:10" x14ac:dyDescent="0.25">
      <c r="B39" s="500" t="s">
        <v>247</v>
      </c>
      <c r="C39" s="501"/>
      <c r="D39" s="75" t="s">
        <v>244</v>
      </c>
      <c r="E39" s="75" t="s">
        <v>244</v>
      </c>
      <c r="F39" s="75" t="s">
        <v>244</v>
      </c>
      <c r="G39" s="75" t="s">
        <v>244</v>
      </c>
      <c r="H39" s="74" t="s">
        <v>245</v>
      </c>
      <c r="I39" s="327" t="s">
        <v>244</v>
      </c>
    </row>
    <row r="40" spans="2:10" x14ac:dyDescent="0.25">
      <c r="B40" s="573" t="s">
        <v>248</v>
      </c>
      <c r="C40" s="574"/>
      <c r="D40" s="74" t="s">
        <v>245</v>
      </c>
      <c r="E40" s="74" t="s">
        <v>245</v>
      </c>
      <c r="F40" s="75" t="s">
        <v>244</v>
      </c>
      <c r="G40" s="75" t="s">
        <v>244</v>
      </c>
      <c r="H40" s="74" t="s">
        <v>245</v>
      </c>
      <c r="I40" s="78" t="s">
        <v>245</v>
      </c>
    </row>
    <row r="41" spans="2:10" ht="13.8" thickBot="1" x14ac:dyDescent="0.3">
      <c r="B41" s="580" t="s">
        <v>249</v>
      </c>
      <c r="C41" s="581"/>
      <c r="D41" s="79" t="s">
        <v>245</v>
      </c>
      <c r="E41" s="80" t="s">
        <v>244</v>
      </c>
      <c r="F41" s="80" t="s">
        <v>244</v>
      </c>
      <c r="G41" s="80" t="s">
        <v>244</v>
      </c>
      <c r="H41" s="79" t="s">
        <v>245</v>
      </c>
      <c r="I41" s="325" t="s">
        <v>244</v>
      </c>
    </row>
    <row r="43" spans="2:10" ht="13.8" thickBot="1" x14ac:dyDescent="0.3">
      <c r="B43" s="53" t="s">
        <v>253</v>
      </c>
      <c r="G43" s="213"/>
      <c r="H43" s="213"/>
      <c r="I43" s="213"/>
      <c r="J43" s="213"/>
    </row>
    <row r="44" spans="2:10" x14ac:dyDescent="0.25">
      <c r="B44" s="577" t="s">
        <v>254</v>
      </c>
      <c r="C44" s="578"/>
      <c r="D44" s="578"/>
      <c r="E44" s="578"/>
      <c r="F44" s="579"/>
      <c r="G44" s="153"/>
      <c r="H44" s="153"/>
      <c r="I44" s="153"/>
      <c r="J44" s="213"/>
    </row>
    <row r="45" spans="2:10" x14ac:dyDescent="0.25">
      <c r="B45" s="571" t="s">
        <v>235</v>
      </c>
      <c r="C45" s="572" t="s">
        <v>236</v>
      </c>
      <c r="D45" s="502" t="s">
        <v>255</v>
      </c>
      <c r="E45" s="326" t="s">
        <v>238</v>
      </c>
      <c r="F45" s="503" t="s">
        <v>239</v>
      </c>
      <c r="G45" s="153"/>
      <c r="H45" s="570"/>
      <c r="I45" s="570"/>
      <c r="J45" s="213"/>
    </row>
    <row r="46" spans="2:10" x14ac:dyDescent="0.25">
      <c r="B46" s="571" t="s">
        <v>240</v>
      </c>
      <c r="C46" s="572"/>
      <c r="D46" s="502" t="s">
        <v>241</v>
      </c>
      <c r="E46" s="502" t="s">
        <v>241</v>
      </c>
      <c r="F46" s="503" t="s">
        <v>241</v>
      </c>
      <c r="G46" s="213"/>
      <c r="H46" s="213"/>
      <c r="I46" s="213"/>
    </row>
    <row r="47" spans="2:10" x14ac:dyDescent="0.25">
      <c r="B47" s="573" t="s">
        <v>243</v>
      </c>
      <c r="C47" s="574"/>
      <c r="D47" s="75" t="s">
        <v>244</v>
      </c>
      <c r="E47" s="74" t="s">
        <v>245</v>
      </c>
      <c r="F47" s="78" t="s">
        <v>245</v>
      </c>
      <c r="G47" s="213"/>
      <c r="H47" s="213"/>
      <c r="I47" s="213"/>
    </row>
    <row r="48" spans="2:10" x14ac:dyDescent="0.25">
      <c r="B48" s="573" t="s">
        <v>246</v>
      </c>
      <c r="C48" s="574"/>
      <c r="D48" s="75" t="s">
        <v>244</v>
      </c>
      <c r="E48" s="74" t="s">
        <v>245</v>
      </c>
      <c r="F48" s="78" t="s">
        <v>245</v>
      </c>
      <c r="G48" s="213"/>
      <c r="H48" s="213"/>
      <c r="I48" s="213"/>
    </row>
    <row r="49" spans="2:6" x14ac:dyDescent="0.25">
      <c r="B49" s="500" t="s">
        <v>247</v>
      </c>
      <c r="C49" s="501"/>
      <c r="D49" s="75" t="s">
        <v>244</v>
      </c>
      <c r="E49" s="75" t="s">
        <v>244</v>
      </c>
      <c r="F49" s="78" t="s">
        <v>245</v>
      </c>
    </row>
    <row r="50" spans="2:6" x14ac:dyDescent="0.25">
      <c r="B50" s="573" t="s">
        <v>248</v>
      </c>
      <c r="C50" s="574"/>
      <c r="D50" s="74" t="s">
        <v>245</v>
      </c>
      <c r="E50" s="75" t="s">
        <v>244</v>
      </c>
      <c r="F50" s="78" t="s">
        <v>245</v>
      </c>
    </row>
    <row r="51" spans="2:6" ht="13.8" thickBot="1" x14ac:dyDescent="0.3">
      <c r="B51" s="580" t="s">
        <v>249</v>
      </c>
      <c r="C51" s="581"/>
      <c r="D51" s="79" t="s">
        <v>245</v>
      </c>
      <c r="E51" s="80" t="s">
        <v>244</v>
      </c>
      <c r="F51" s="81" t="s">
        <v>245</v>
      </c>
    </row>
    <row r="53" spans="2:6" ht="13.8" thickBot="1" x14ac:dyDescent="0.3">
      <c r="B53" s="53" t="s">
        <v>256</v>
      </c>
    </row>
    <row r="54" spans="2:6" x14ac:dyDescent="0.25">
      <c r="B54" s="577" t="s">
        <v>257</v>
      </c>
      <c r="C54" s="578"/>
      <c r="D54" s="578"/>
      <c r="E54" s="578"/>
      <c r="F54" s="579"/>
    </row>
    <row r="55" spans="2:6" x14ac:dyDescent="0.25">
      <c r="B55" s="571" t="s">
        <v>235</v>
      </c>
      <c r="C55" s="572" t="s">
        <v>236</v>
      </c>
      <c r="D55" s="502" t="s">
        <v>255</v>
      </c>
      <c r="E55" s="326" t="s">
        <v>238</v>
      </c>
      <c r="F55" s="503" t="s">
        <v>239</v>
      </c>
    </row>
    <row r="56" spans="2:6" x14ac:dyDescent="0.25">
      <c r="B56" s="571" t="s">
        <v>240</v>
      </c>
      <c r="C56" s="572"/>
      <c r="D56" s="502" t="s">
        <v>241</v>
      </c>
      <c r="E56" s="502" t="s">
        <v>241</v>
      </c>
      <c r="F56" s="503" t="s">
        <v>241</v>
      </c>
    </row>
    <row r="57" spans="2:6" x14ac:dyDescent="0.25">
      <c r="B57" s="573" t="s">
        <v>243</v>
      </c>
      <c r="C57" s="574"/>
      <c r="D57" s="75" t="s">
        <v>244</v>
      </c>
      <c r="E57" s="75" t="s">
        <v>244</v>
      </c>
      <c r="F57" s="327" t="s">
        <v>244</v>
      </c>
    </row>
    <row r="58" spans="2:6" x14ac:dyDescent="0.25">
      <c r="B58" s="573" t="s">
        <v>246</v>
      </c>
      <c r="C58" s="574"/>
      <c r="D58" s="75" t="s">
        <v>244</v>
      </c>
      <c r="E58" s="75" t="s">
        <v>244</v>
      </c>
      <c r="F58" s="327" t="s">
        <v>244</v>
      </c>
    </row>
    <row r="59" spans="2:6" x14ac:dyDescent="0.25">
      <c r="B59" s="500" t="s">
        <v>247</v>
      </c>
      <c r="C59" s="501"/>
      <c r="D59" s="75" t="s">
        <v>244</v>
      </c>
      <c r="E59" s="75" t="s">
        <v>244</v>
      </c>
      <c r="F59" s="78" t="s">
        <v>245</v>
      </c>
    </row>
    <row r="60" spans="2:6" x14ac:dyDescent="0.25">
      <c r="B60" s="573" t="s">
        <v>248</v>
      </c>
      <c r="C60" s="574"/>
      <c r="D60" s="74" t="s">
        <v>245</v>
      </c>
      <c r="E60" s="75" t="s">
        <v>244</v>
      </c>
      <c r="F60" s="78" t="s">
        <v>245</v>
      </c>
    </row>
    <row r="61" spans="2:6" ht="13.8" thickBot="1" x14ac:dyDescent="0.3">
      <c r="B61" s="580" t="s">
        <v>249</v>
      </c>
      <c r="C61" s="581"/>
      <c r="D61" s="79" t="s">
        <v>245</v>
      </c>
      <c r="E61" s="80" t="s">
        <v>244</v>
      </c>
      <c r="F61" s="81" t="s">
        <v>245</v>
      </c>
    </row>
    <row r="62" spans="2:6" x14ac:dyDescent="0.25">
      <c r="B62" s="77" t="s">
        <v>258</v>
      </c>
    </row>
  </sheetData>
  <mergeCells count="38">
    <mergeCell ref="M25:X25"/>
    <mergeCell ref="M26:Q26"/>
    <mergeCell ref="B20:F20"/>
    <mergeCell ref="B34:I34"/>
    <mergeCell ref="B29:C29"/>
    <mergeCell ref="B24:C24"/>
    <mergeCell ref="B25:C25"/>
    <mergeCell ref="B26:C26"/>
    <mergeCell ref="B30:C30"/>
    <mergeCell ref="B23:I23"/>
    <mergeCell ref="D24:E24"/>
    <mergeCell ref="F24:G24"/>
    <mergeCell ref="H24:I24"/>
    <mergeCell ref="B27:C27"/>
    <mergeCell ref="B51:C51"/>
    <mergeCell ref="B50:C50"/>
    <mergeCell ref="B45:C45"/>
    <mergeCell ref="B60:C60"/>
    <mergeCell ref="B61:C61"/>
    <mergeCell ref="B54:F54"/>
    <mergeCell ref="B55:C55"/>
    <mergeCell ref="B56:C56"/>
    <mergeCell ref="B57:C57"/>
    <mergeCell ref="B58:C58"/>
    <mergeCell ref="H45:I45"/>
    <mergeCell ref="B46:C46"/>
    <mergeCell ref="B47:C47"/>
    <mergeCell ref="B48:C48"/>
    <mergeCell ref="F35:G35"/>
    <mergeCell ref="H35:I35"/>
    <mergeCell ref="B35:C35"/>
    <mergeCell ref="B37:C37"/>
    <mergeCell ref="B38:C38"/>
    <mergeCell ref="B40:C40"/>
    <mergeCell ref="B44:F44"/>
    <mergeCell ref="B41:C41"/>
    <mergeCell ref="D35:E35"/>
    <mergeCell ref="B36:C36"/>
  </mergeCells>
  <conditionalFormatting sqref="B23:I61">
    <cfRule type="cellIs" dxfId="1" priority="1" operator="equal">
      <formula>"v"</formula>
    </cfRule>
    <cfRule type="cellIs" dxfId="0" priority="2" operator="equal">
      <formula>"x"</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73931F50928D940B6A9046C7FAEA6C6" ma:contentTypeVersion="10" ma:contentTypeDescription="Een nieuw document maken." ma:contentTypeScope="" ma:versionID="cc26e94ae1cf822c5317db50f0e3b5d0">
  <xsd:schema xmlns:xsd="http://www.w3.org/2001/XMLSchema" xmlns:xs="http://www.w3.org/2001/XMLSchema" xmlns:p="http://schemas.microsoft.com/office/2006/metadata/properties" xmlns:ns2="d4ff84c2-8ec3-4bb4-908f-4fcbc60fcea7" xmlns:ns3="ce247993-7ef5-4786-b202-467a9a94dcc2" targetNamespace="http://schemas.microsoft.com/office/2006/metadata/properties" ma:root="true" ma:fieldsID="a91a5ac58732b80a0565fccd420a2a01" ns2:_="" ns3:_="">
    <xsd:import namespace="d4ff84c2-8ec3-4bb4-908f-4fcbc60fcea7"/>
    <xsd:import namespace="ce247993-7ef5-4786-b202-467a9a94dcc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ff84c2-8ec3-4bb4-908f-4fcbc60fce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247993-7ef5-4786-b202-467a9a94dcc2"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B991FE0-BDBE-4E15-91D9-CFB0730023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ff84c2-8ec3-4bb4-908f-4fcbc60fcea7"/>
    <ds:schemaRef ds:uri="ce247993-7ef5-4786-b202-467a9a94dc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7225F18-C03A-4167-B439-D22CAEF8623E}">
  <ds:schemaRefs>
    <ds:schemaRef ds:uri="http://schemas.microsoft.com/sharepoint/v3/contenttype/forms"/>
  </ds:schemaRefs>
</ds:datastoreItem>
</file>

<file path=customXml/itemProps3.xml><?xml version="1.0" encoding="utf-8"?>
<ds:datastoreItem xmlns:ds="http://schemas.openxmlformats.org/officeDocument/2006/customXml" ds:itemID="{9C62007C-26D1-4CDE-9E75-A679249F8E72}">
  <ds:schemaRefs>
    <ds:schemaRef ds:uri="http://schemas.openxmlformats.org/package/2006/metadata/core-properties"/>
    <ds:schemaRef ds:uri="http://schemas.microsoft.com/office/2006/metadata/properties"/>
    <ds:schemaRef ds:uri="http://purl.org/dc/dcmitype/"/>
    <ds:schemaRef ds:uri="http://purl.org/dc/elements/1.1/"/>
    <ds:schemaRef ds:uri="d4ff84c2-8ec3-4bb4-908f-4fcbc60fcea7"/>
    <ds:schemaRef ds:uri="http://www.w3.org/XML/1998/namespace"/>
    <ds:schemaRef ds:uri="http://schemas.microsoft.com/office/2006/documentManagement/types"/>
    <ds:schemaRef ds:uri="http://schemas.microsoft.com/office/infopath/2007/PartnerControls"/>
    <ds:schemaRef ds:uri="ce247993-7ef5-4786-b202-467a9a94dcc2"/>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20</vt:i4>
      </vt:variant>
      <vt:variant>
        <vt:lpstr>Benoemde bereiken</vt:lpstr>
      </vt:variant>
      <vt:variant>
        <vt:i4>23</vt:i4>
      </vt:variant>
    </vt:vector>
  </HeadingPairs>
  <TitlesOfParts>
    <vt:vector size="43" baseType="lpstr">
      <vt:lpstr>inhoud</vt:lpstr>
      <vt:lpstr>1</vt:lpstr>
      <vt:lpstr>Totaaloverzicht 2.1 A</vt:lpstr>
      <vt:lpstr>Totaaloverzicht 2.1 B - D</vt:lpstr>
      <vt:lpstr>2.1 (.csv)</vt:lpstr>
      <vt:lpstr>2.2-2.6</vt:lpstr>
      <vt:lpstr>2.7</vt:lpstr>
      <vt:lpstr>2.8</vt:lpstr>
      <vt:lpstr>3</vt:lpstr>
      <vt:lpstr>3.1</vt:lpstr>
      <vt:lpstr>3.2</vt:lpstr>
      <vt:lpstr>3.1 gs</vt:lpstr>
      <vt:lpstr>3.2 gs</vt:lpstr>
      <vt:lpstr>3.3</vt:lpstr>
      <vt:lpstr>3.4</vt:lpstr>
      <vt:lpstr>4</vt:lpstr>
      <vt:lpstr>4.4 spec</vt:lpstr>
      <vt:lpstr>5.1</vt:lpstr>
      <vt:lpstr>5.2</vt:lpstr>
      <vt:lpstr>5.3-5.4</vt:lpstr>
      <vt:lpstr>'1'!Afdrukbereik</vt:lpstr>
      <vt:lpstr>'2.1 (.csv)'!Afdrukbereik</vt:lpstr>
      <vt:lpstr>'2.2-2.6'!Afdrukbereik</vt:lpstr>
      <vt:lpstr>'2.7'!Afdrukbereik</vt:lpstr>
      <vt:lpstr>'2.8'!Afdrukbereik</vt:lpstr>
      <vt:lpstr>'3.1'!Afdrukbereik</vt:lpstr>
      <vt:lpstr>'3.1 gs'!Afdrukbereik</vt:lpstr>
      <vt:lpstr>'3.2'!Afdrukbereik</vt:lpstr>
      <vt:lpstr>'3.2 gs'!Afdrukbereik</vt:lpstr>
      <vt:lpstr>'3.3'!Afdrukbereik</vt:lpstr>
      <vt:lpstr>'3.4'!Afdrukbereik</vt:lpstr>
      <vt:lpstr>'4'!Afdrukbereik</vt:lpstr>
      <vt:lpstr>'4.4 spec'!Afdrukbereik</vt:lpstr>
      <vt:lpstr>'5.1'!Afdrukbereik</vt:lpstr>
      <vt:lpstr>'5.2'!Afdrukbereik</vt:lpstr>
      <vt:lpstr>'5.3-5.4'!Afdrukbereik</vt:lpstr>
      <vt:lpstr>inhoud!Afdrukbereik</vt:lpstr>
      <vt:lpstr>'2.7'!Afdruktitels</vt:lpstr>
      <vt:lpstr>'2.8'!Afdruktitels</vt:lpstr>
      <vt:lpstr>'3.3'!Afdruktitels</vt:lpstr>
      <vt:lpstr>'4'!Afdruktitels</vt:lpstr>
      <vt:lpstr>'5.1'!Afdruktitels</vt:lpstr>
      <vt:lpstr>'5.2'!Afdruktitels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2018-03-30T10:22:23Z</dcterms:created>
  <dcterms:modified xsi:type="dcterms:W3CDTF">2020-02-20T11:48:58Z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0x010100B73931F50928D940B6A9046C7FAEA6C6</vt:lpwstr>
  </property>
  <property fmtid="{D5CDD505-2E9C-101B-9397-08002B2CF9AE}" pid="3" name="AuthorIds_UIVersion_2560">
    <vt:lpwstr>50</vt:lpwstr>
  </property>
</Properties>
</file>