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Gebruiker\Desktop\"/>
    </mc:Choice>
  </mc:AlternateContent>
  <xr:revisionPtr revIDLastSave="0" documentId="13_ncr:1_{61A5BA5A-FB4E-4A15-848D-7543A4B7D41C}" xr6:coauthVersionLast="45" xr6:coauthVersionMax="45" xr10:uidLastSave="{00000000-0000-0000-0000-000000000000}"/>
  <bookViews>
    <workbookView xWindow="-120" yWindow="-120" windowWidth="24240" windowHeight="13140" tabRatio="822" firstSheet="1" activeTab="1" xr2:uid="{869C13C9-5627-4369-AABB-CC1F6276883F}"/>
  </bookViews>
  <sheets>
    <sheet name="Toelichting" sheetId="4" state="hidden" r:id="rId1"/>
    <sheet name="Menustructuur" sheetId="12" r:id="rId2"/>
    <sheet name="1 - Algemeen" sheetId="1" r:id="rId3"/>
    <sheet name="2 - Informatie over bezit" sheetId="2" r:id="rId4"/>
    <sheet name="3.1 - Balans" sheetId="6" r:id="rId5"/>
    <sheet name="3.2 - Winst- en verliesrekening" sheetId="7" r:id="rId6"/>
    <sheet name="3.3 - Kasstroomoverzicht" sheetId="8" r:id="rId7"/>
    <sheet name="3.4 - Toelichting" sheetId="9" r:id="rId8"/>
    <sheet name="4 - Treasury" sheetId="10" r:id="rId9"/>
    <sheet name="5 - Overige verantwoording" sheetId="11" r:id="rId10"/>
    <sheet name="Aedes Benchmark" sheetId="13" r:id="rId11"/>
    <sheet name="Bijlagen" sheetId="14" r:id="rId12"/>
  </sheets>
  <definedNames>
    <definedName name="_xlnm._FilterDatabase" localSheetId="4" hidden="1">'3.1 - Balans'!$A$5:$AX$73</definedName>
    <definedName name="_xlnm._FilterDatabase" localSheetId="5" hidden="1">'3.2 - Winst- en verliesrekening'!$A$5:$AY$73</definedName>
    <definedName name="_xlnm._FilterDatabase" localSheetId="6" hidden="1">'3.3 - Kasstroomoverzicht'!$A$5:$AY$74</definedName>
    <definedName name="_xlnm._FilterDatabase" localSheetId="1" hidden="1">Menustructuur!$A$1:$H$265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1" i="11" l="1"/>
  <c r="H44" i="8"/>
  <c r="G44" i="8"/>
  <c r="D165" i="11"/>
  <c r="B65" i="9" l="1"/>
  <c r="D134" i="11" l="1"/>
  <c r="E105" i="11"/>
  <c r="D18" i="13" l="1"/>
  <c r="C18" i="13"/>
  <c r="B18" i="13"/>
  <c r="E18" i="13"/>
  <c r="E17" i="13"/>
  <c r="E16" i="13"/>
  <c r="B206" i="11" l="1"/>
  <c r="B207" i="11" l="1"/>
  <c r="B11" i="9" l="1"/>
  <c r="A3" i="12" l="1"/>
  <c r="A4" i="12"/>
  <c r="A5" i="12"/>
  <c r="A6" i="12"/>
  <c r="A7" i="12"/>
  <c r="A8" i="12"/>
  <c r="A9" i="12"/>
  <c r="A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61" i="12"/>
  <c r="A62" i="12"/>
  <c r="A63" i="12"/>
  <c r="A64" i="12"/>
  <c r="A65" i="12"/>
  <c r="A66" i="12"/>
  <c r="A67" i="12"/>
  <c r="A68" i="12"/>
  <c r="A69" i="12"/>
  <c r="A70" i="12"/>
  <c r="A71" i="12"/>
  <c r="A72" i="12"/>
  <c r="A73" i="12"/>
  <c r="A74" i="12"/>
  <c r="A75" i="12"/>
  <c r="A76" i="12"/>
  <c r="A77" i="12"/>
  <c r="A78" i="12"/>
  <c r="A79" i="12"/>
  <c r="A80" i="12"/>
  <c r="A81" i="12"/>
  <c r="A82" i="12"/>
  <c r="A83" i="12"/>
  <c r="A84" i="12"/>
  <c r="A85" i="12"/>
  <c r="A86" i="12"/>
  <c r="A87" i="12"/>
  <c r="A88" i="12"/>
  <c r="A89" i="12"/>
  <c r="A90" i="12"/>
  <c r="A91" i="12"/>
  <c r="A92" i="12"/>
  <c r="A93" i="12"/>
  <c r="A94" i="12"/>
  <c r="A95" i="12"/>
  <c r="A96" i="12"/>
  <c r="A97" i="12"/>
  <c r="A98" i="12"/>
  <c r="A99" i="12"/>
  <c r="A100" i="12"/>
  <c r="A101" i="12"/>
  <c r="A102" i="12"/>
  <c r="A103" i="12"/>
  <c r="A104" i="12"/>
  <c r="A105" i="12"/>
  <c r="A106" i="12"/>
  <c r="A107" i="12"/>
  <c r="A108" i="12"/>
  <c r="A109" i="12"/>
  <c r="A110" i="12"/>
  <c r="A111" i="12"/>
  <c r="A112" i="12"/>
  <c r="A113" i="12"/>
  <c r="A114" i="12"/>
  <c r="A115" i="12"/>
  <c r="A116" i="12"/>
  <c r="A117" i="12"/>
  <c r="A118" i="12"/>
  <c r="A119" i="12"/>
  <c r="A120" i="12"/>
  <c r="A121" i="12"/>
  <c r="A122" i="12"/>
  <c r="A123" i="12"/>
  <c r="A124" i="12"/>
  <c r="A125" i="12"/>
  <c r="A126" i="12"/>
  <c r="A127" i="12"/>
  <c r="A128" i="12"/>
  <c r="A129" i="12"/>
  <c r="A130" i="12"/>
  <c r="A131" i="12"/>
  <c r="A132" i="12"/>
  <c r="A133" i="12"/>
  <c r="A134" i="12"/>
  <c r="A135" i="12"/>
  <c r="A136" i="12"/>
  <c r="A137" i="12"/>
  <c r="A138" i="12"/>
  <c r="A139" i="12"/>
  <c r="A140" i="12"/>
  <c r="A141" i="12"/>
  <c r="A142" i="12"/>
  <c r="A143" i="12"/>
  <c r="A144" i="12"/>
  <c r="A145" i="12"/>
  <c r="A146" i="12"/>
  <c r="A147" i="12"/>
  <c r="A148" i="12"/>
  <c r="A149" i="12"/>
  <c r="A150" i="12"/>
  <c r="A151" i="12"/>
  <c r="A152" i="12"/>
  <c r="A153" i="12"/>
  <c r="A154" i="12"/>
  <c r="A155" i="12"/>
  <c r="A156" i="12"/>
  <c r="A157" i="12"/>
  <c r="A158" i="12"/>
  <c r="A159" i="12"/>
  <c r="A160" i="12"/>
  <c r="A161" i="12"/>
  <c r="A162" i="12"/>
  <c r="A163" i="12"/>
  <c r="A164" i="12"/>
  <c r="A165" i="12"/>
  <c r="A166" i="12"/>
  <c r="A167" i="12"/>
  <c r="A168" i="12"/>
  <c r="A169" i="12"/>
  <c r="A170" i="12"/>
  <c r="A171" i="12"/>
  <c r="A172" i="12"/>
  <c r="A173" i="12"/>
  <c r="A174" i="12"/>
  <c r="A175" i="12"/>
  <c r="A176" i="12"/>
  <c r="A177" i="12"/>
  <c r="A178" i="12"/>
  <c r="A179" i="12"/>
  <c r="A180" i="12"/>
  <c r="A181" i="12"/>
  <c r="A182" i="12"/>
  <c r="A183" i="12"/>
  <c r="A184" i="12"/>
  <c r="A185" i="12"/>
  <c r="A186" i="12"/>
  <c r="A187" i="12"/>
  <c r="A188" i="12"/>
  <c r="A189" i="12"/>
  <c r="A190" i="12"/>
  <c r="A191" i="12"/>
  <c r="A192" i="12"/>
  <c r="A193" i="12"/>
  <c r="A194" i="12"/>
  <c r="A195" i="12"/>
  <c r="A196" i="12"/>
  <c r="A197" i="12"/>
  <c r="A205" i="12"/>
  <c r="A206" i="12"/>
  <c r="A207" i="12"/>
  <c r="A208" i="12"/>
  <c r="A209" i="12"/>
  <c r="A210" i="12"/>
  <c r="A211" i="12"/>
  <c r="A212" i="12"/>
  <c r="A213" i="12"/>
  <c r="A214" i="12"/>
  <c r="A215" i="12"/>
  <c r="A216" i="12"/>
  <c r="A217" i="12"/>
  <c r="A218" i="12"/>
  <c r="A219" i="12"/>
  <c r="A220" i="12"/>
  <c r="A221" i="12"/>
  <c r="A222" i="12"/>
  <c r="A223" i="12"/>
  <c r="A224" i="12"/>
  <c r="A225" i="12"/>
  <c r="A226" i="12"/>
  <c r="A227" i="12"/>
  <c r="A228" i="12"/>
  <c r="A229" i="12"/>
  <c r="A230" i="12"/>
  <c r="A231" i="12"/>
  <c r="A232" i="12"/>
  <c r="A233" i="12"/>
  <c r="A234" i="12"/>
  <c r="A235" i="12"/>
  <c r="A236" i="12"/>
  <c r="A237" i="12"/>
  <c r="A238" i="12"/>
  <c r="A239" i="12"/>
  <c r="A240" i="12"/>
  <c r="A241" i="12"/>
  <c r="A242" i="12"/>
  <c r="A243" i="12"/>
  <c r="A244" i="12"/>
  <c r="A245" i="12"/>
  <c r="A246" i="12"/>
  <c r="A247" i="12"/>
  <c r="A248" i="12"/>
  <c r="A249" i="12"/>
  <c r="A250" i="12"/>
  <c r="A251" i="12"/>
  <c r="A252" i="12"/>
  <c r="A253" i="12"/>
  <c r="A254" i="12"/>
  <c r="A255" i="12"/>
  <c r="A256" i="12"/>
  <c r="A257" i="12"/>
  <c r="A258" i="12"/>
  <c r="A259" i="12"/>
  <c r="A260" i="12"/>
  <c r="A261" i="12"/>
  <c r="A262" i="12"/>
  <c r="A263" i="12"/>
  <c r="A264" i="12"/>
  <c r="A265" i="12"/>
  <c r="A2" i="12" l="1"/>
  <c r="B9" i="10" l="1"/>
  <c r="G38" i="7"/>
  <c r="F38" i="7"/>
  <c r="G14" i="7"/>
  <c r="F14" i="7"/>
  <c r="J36" i="9"/>
  <c r="K117" i="2"/>
  <c r="G42" i="7"/>
  <c r="F42" i="7"/>
  <c r="E194" i="11" l="1"/>
  <c r="C144" i="2" l="1"/>
  <c r="D144" i="2"/>
  <c r="B144" i="2"/>
  <c r="J38" i="9" l="1"/>
  <c r="J37" i="9"/>
  <c r="K119" i="2"/>
  <c r="K118" i="2"/>
  <c r="K58" i="2"/>
  <c r="K57" i="2"/>
  <c r="K56" i="2"/>
  <c r="K47" i="2"/>
  <c r="K46" i="2"/>
  <c r="K45" i="2"/>
  <c r="K44" i="2"/>
  <c r="B73" i="11"/>
  <c r="B65" i="11"/>
  <c r="C59" i="11"/>
  <c r="D59" i="11"/>
  <c r="E59" i="11"/>
  <c r="B59" i="11"/>
  <c r="C51" i="11"/>
  <c r="D51" i="11"/>
  <c r="E51" i="11"/>
  <c r="B51" i="11"/>
  <c r="C43" i="11"/>
  <c r="D43" i="11"/>
  <c r="E43" i="11"/>
  <c r="B43" i="11"/>
  <c r="B47" i="10"/>
  <c r="B34" i="10"/>
  <c r="H56" i="9"/>
  <c r="B28" i="9"/>
  <c r="B18" i="9"/>
  <c r="H54" i="8"/>
  <c r="H13" i="8"/>
  <c r="H23" i="8"/>
  <c r="H24" i="8"/>
  <c r="H30" i="8"/>
  <c r="H38" i="8"/>
  <c r="H39" i="8"/>
  <c r="H45" i="8"/>
  <c r="H50" i="8"/>
  <c r="H51" i="8"/>
  <c r="G54" i="8"/>
  <c r="G53" i="8"/>
  <c r="G51" i="8"/>
  <c r="G50" i="8"/>
  <c r="G45" i="8"/>
  <c r="G39" i="8"/>
  <c r="G38" i="8"/>
  <c r="G30" i="8"/>
  <c r="G24" i="8"/>
  <c r="G23" i="8"/>
  <c r="G13" i="8"/>
  <c r="G39" i="7"/>
  <c r="F39" i="7"/>
  <c r="G31" i="7"/>
  <c r="F31" i="7"/>
  <c r="G23" i="7"/>
  <c r="F23" i="7"/>
  <c r="G19" i="7"/>
  <c r="F19" i="7"/>
  <c r="G44" i="7"/>
  <c r="F44" i="7"/>
  <c r="G28" i="7"/>
  <c r="F28" i="7"/>
  <c r="F73" i="6"/>
  <c r="E73" i="6"/>
  <c r="F72" i="6"/>
  <c r="E72" i="6"/>
  <c r="F63" i="6"/>
  <c r="E63" i="6"/>
  <c r="F56" i="6"/>
  <c r="E56" i="6"/>
  <c r="F51" i="6"/>
  <c r="E51" i="6"/>
  <c r="F48" i="6"/>
  <c r="E48" i="6"/>
  <c r="F41" i="6"/>
  <c r="F42" i="6"/>
  <c r="E42" i="6"/>
  <c r="E41" i="6"/>
  <c r="F38" i="6"/>
  <c r="E38" i="6"/>
  <c r="F28" i="6"/>
  <c r="E28" i="6"/>
  <c r="F24" i="6"/>
  <c r="E24" i="6"/>
  <c r="F23" i="6"/>
  <c r="E23" i="6"/>
  <c r="F14" i="6"/>
  <c r="E14" i="6"/>
  <c r="F12" i="6"/>
  <c r="E12" i="6"/>
  <c r="C50" i="2"/>
  <c r="D50" i="2"/>
  <c r="E50" i="2"/>
  <c r="B50" i="2"/>
  <c r="I133" i="2"/>
  <c r="C139" i="2"/>
  <c r="D139" i="2"/>
  <c r="B139" i="2"/>
  <c r="I134" i="2"/>
  <c r="C85" i="2"/>
  <c r="D85" i="2"/>
  <c r="B85" i="2"/>
  <c r="C74" i="2"/>
  <c r="D74" i="2"/>
  <c r="B74" i="2"/>
  <c r="C63" i="2"/>
  <c r="D63" i="2"/>
  <c r="B63" i="2"/>
</calcChain>
</file>

<file path=xl/sharedStrings.xml><?xml version="1.0" encoding="utf-8"?>
<sst xmlns="http://schemas.openxmlformats.org/spreadsheetml/2006/main" count="15195" uniqueCount="1896">
  <si>
    <t>Toelichting</t>
  </si>
  <si>
    <t>Dit document is het gegevensmodel dVi2019 waarbij ook de gerelateerde taxonomie en portaal requirements in verwerkt zijn.</t>
  </si>
  <si>
    <t>Hieronder worden verschillende onderwerpen toegelicht die het mogelijk maken om dit document juist te interpreteren. Dit document beschrijft niet de definities van de uitvraag, die kunnen ingezien worden op ????</t>
  </si>
  <si>
    <t>Dit document bestaat uit drie verschillende soorten tabbladen:</t>
  </si>
  <si>
    <t xml:space="preserve"> - Tabblad 'Toelichting' daarin is de toelichting beschreven om dit gegevensmodel juist te kunnen interpreteren.</t>
  </si>
  <si>
    <t xml:space="preserve"> - Tabblad 'Inhoudsopgave' toont voor dit gegevensmodel de hoofdstukken en de eerste subhoofdstukken. @AB dit tabblad kunnen we meer toegevoegde waarde geven denk ik, laten we dit bespreken.</t>
  </si>
  <si>
    <t xml:space="preserve"> - De overige tabbladen bevatten de uitvraag op veldniveau voor de dVi2019</t>
  </si>
  <si>
    <t xml:space="preserve"> - @AB tabblad voor (portaal) bijlagen toevoegen?</t>
  </si>
  <si>
    <t>Menu structuur</t>
  </si>
  <si>
    <t xml:space="preserve"> @Ab aangeven welke tabellen per tak op één pagina getoond dienen te worden in het portaal, denk aan 2.7.</t>
  </si>
  <si>
    <t>De menu structuur geeft aan in welke volgorde de hoofdstukken, paragrafen en tabellen getoond worden in het portaal.</t>
  </si>
  <si>
    <t>Hieronder een voorbeeld van de weergave in het portaal.</t>
  </si>
  <si>
    <t>Hoofdstuk 1 - Algemeen</t>
  </si>
  <si>
    <t>DEZE AANPASSEN OMDAT VOLLEDIGE MENUSTRUCTUUR IN TABBLAD MENUSTRUCTUUR STAAT</t>
  </si>
  <si>
    <t>1.1 - Gegevens corporatie</t>
  </si>
  <si>
    <t>DAARNAAST IS ER VERDER IN HET DOCUMENT GEEN DIRECTE HIERARCHIE GETOOND</t>
  </si>
  <si>
    <t>Registratienummer bij de Kamer van Koophandel</t>
  </si>
  <si>
    <t>HIERDOOR MOET DIT AANGEPAST WORDEN</t>
  </si>
  <si>
    <t>DENK ER OOK AAN OM ANDERE ACHTERGROND KLEUREN VOOR TABELTITELS TE HANTEREN</t>
  </si>
  <si>
    <t>1.2 - Gegevens controlerend accountant</t>
  </si>
  <si>
    <t>Naam accountantspraktijk</t>
  </si>
  <si>
    <t>1.3 - Wijziging opgave vorig verslagjaar</t>
  </si>
  <si>
    <t>1.3 - Wijziging opgave vorig verslagjaar - &lt;PER TAK&gt;</t>
  </si>
  <si>
    <t>Wijkt de beginbalans in het verslagjaar af van de vorig jaar opgegeven eindbalans?</t>
  </si>
  <si>
    <t>1.3 - Toelichting op de wijziging opgave vorig verslagjaar</t>
  </si>
  <si>
    <t>Toelichting op de wijziging opgave vorig verslagjaar</t>
  </si>
  <si>
    <t>Hoofdstuk 2 - Informatie over bezit</t>
  </si>
  <si>
    <t>2.7 - Toelichting waardering bezit</t>
  </si>
  <si>
    <t>2.7 - Toelichting waardering bezit - &lt;PER TAK&gt;</t>
  </si>
  <si>
    <t>2.7 - Marktwaarde in verhuurde staat - Totaal -  &lt;PER TAK&gt;</t>
  </si>
  <si>
    <t>Marktwaarde</t>
  </si>
  <si>
    <t>2.7 - Marktwaarde en beleidswaarde in verhuurde staat - &lt;PER TAK&gt;</t>
  </si>
  <si>
    <t>Afslag beschikbaarheid (doorexploiteren)</t>
  </si>
  <si>
    <t>2.7 - Gegevens marktwaarde - &lt;PER TAK&gt;</t>
  </si>
  <si>
    <t>Totaal van markt jaarhuur op het moment van waarderen</t>
  </si>
  <si>
    <t>Het grote linker vierkant toont de menustructuur van het portaal. In dit voorbeeld is de menustructuur dus hoofdstuk 1 (parent) en 1.1, 1.2, 1.3 (childs). Hoofdstuk 2 (parent) met daaronder 2.7 (sub-parent) en de daaronder de drie 2.7 tabellen (childs).</t>
  </si>
  <si>
    <t>De subparagrafen zijn ieder een aparte pagina in het portaal. In dit voorbeeld is 1.1 een aparte pagina idem voor 1.2 en 1.3.</t>
  </si>
  <si>
    <t>Indien meerdere tabellen op één pagina getoond worden dan is dat weergegeven als bij 1.3 en 2.7. In het voorbeeld 1.3 worden twee tabellen van 1.3 op één pagina getoond en bij 2.7 drie tabellen op één pagina.</t>
  </si>
  <si>
    <t xml:space="preserve">Indien in het menustructuur van het portaal (alles dat in het linker vierkant valt) de tekst &lt;PER TAK&gt; staat dan geldt dat op één pagina alle onderliggende tabellen voor één tak weergegeven worden, bijvoorbeeld DAEB. Op de volgende pagina zullen alle onderliggende tabellen voor een andere tak weergegeven worden, etc. voor alle takken.  </t>
  </si>
  <si>
    <t>Tabellen in bovenstaand voorbeeld '2.7 - Toelichting waardering bezit - DAEB' op de eerste pagina:
     2.7 - Marktwaarde in verhuurde staat - Totaal -  DAEB
     2.7 - Marktwaarde en beleidswaarde in verhuurde staat - DAEB
     2.7 - Gegevens marktwaarde - DAEB</t>
  </si>
  <si>
    <t>Tabellen in bovenstaand voorbeeld '2.7 - Toelichting waardering bezit - Niet-DAEB' op de tweede pagina:
     2.7 - Marktwaarde in verhuurde staat - Totaal -  Niet-DAEB
     2.7 - Marktwaarde en beleidswaarde in verhuurde staat - Niet-DAEB
     2.7 - Gegevens marktwaarde - Niet-DAEB</t>
  </si>
  <si>
    <t>Etcetera voor overige takken</t>
  </si>
  <si>
    <t>Indien &lt;PER TAK&gt;  achter de tabelnaam staat zoals in bovenstaand voorbeeld '1.3 - Wijziging opgave vorig verslagjaar &lt;PER TAK&gt;' en NIET &lt;PER TAK&gt; een niveau hoger staat dan worden eerst alle takken onder elkaar op dezelfde pagina weergeven alvorens de volgende tabel weergeven wordt.</t>
  </si>
  <si>
    <t xml:space="preserve">Bovenstaand voorbeeld '1.3 - Wijziging opgave vorig verslagjaar' de tabellen als volgt op één pagina weergegeven:
     1.3 - Wijziging opgave vorig verslagjaar - DAEB
     1.3 - Wijziging opgave vorig verslagjaar - Niet-DAEB
     Etcetera voor overige takken
     1.3 - Toelichting op de wijziging opgave vorig verslagjaar
</t>
  </si>
  <si>
    <t>De volgorde van het tonen van takken is van links naar rechts zoals in de kruisjeslijst weergegeven is. Zie ook verderop in deze sheet bij 'Voorbeeld kruisjeslijst en legenda'.</t>
  </si>
  <si>
    <t>Velden</t>
  </si>
  <si>
    <t>In het portaal worden op alle pagina's tabellen getoond omdat de basis van het portaal de taxonomie is en de taxonomie is opgesteld in tabellen.</t>
  </si>
  <si>
    <t>Tabellen bestaan uit twee of meer kolommen. De eerste kolom is altijd de uitvraag, de overige kolom(men) is het invulveld. Zie hieronder een voorbeeld.</t>
  </si>
  <si>
    <t>Huidig</t>
  </si>
  <si>
    <t>Voorgaand</t>
  </si>
  <si>
    <t>Huuropbrengsten</t>
  </si>
  <si>
    <t>€</t>
  </si>
  <si>
    <t>Opbrengsten servicecontracten</t>
  </si>
  <si>
    <t>De uitvragen zijn in bovenstaand voorbeeld zijn 'Huuropbrengsten' en 'Opbrengsten servicecontracten'.</t>
  </si>
  <si>
    <t>De kolomkop 'Huidig' staat voor huidig verslagjaar en 'Voorgaand' voor voorgaand verslagjaar.</t>
  </si>
  <si>
    <t xml:space="preserve">In dit voorbeeld is duidelijk gemaakt dat de in te vullen velden een EURO geldbedrag zijn. </t>
  </si>
  <si>
    <t>Hieronder staan alle gehanteerde veldsoorten met daarnaast de uitleg:</t>
  </si>
  <si>
    <t>tekst</t>
  </si>
  <si>
    <t>Vrij in te vullen tekstveld</t>
  </si>
  <si>
    <t>keuzemenu</t>
  </si>
  <si>
    <t>Keuzemenu bijvoorbeeld Ja of Nee</t>
  </si>
  <si>
    <t>datum</t>
  </si>
  <si>
    <t>Datumveld</t>
  </si>
  <si>
    <t>Geldbedrag in EURO's</t>
  </si>
  <si>
    <t>#</t>
  </si>
  <si>
    <t>Aantal</t>
  </si>
  <si>
    <t>%</t>
  </si>
  <si>
    <t>Perunage: 5% wordt ingevuld als 0,05</t>
  </si>
  <si>
    <t>@</t>
  </si>
  <si>
    <t>E-mail adres</t>
  </si>
  <si>
    <t>De waarde van dit veld wordt automatisch één op één overgenomen van een eerder ingevuld veld OF zoals in hoofdstuk 1 automatisch van eHerkenning overgenomen.</t>
  </si>
  <si>
    <t>Berekeningen die automatisch gevuld worden in het portaal gebaseerd op ingevoerde data. De uitvraag is altijd vet weergegeven (Bold). Voor alle berekeningen geldt dat dit veld (Parent) verplicht berekend en gevuld worden indien een onderliggende waarde (Child) is ingevuld. Stel formule is A + B = C dan wordt C verplicht berekend en ingevuld indien A OF B is ingevuld.</t>
  </si>
  <si>
    <t>Opmerking: de veldtypen en bijbehorende restricties per veld zijn getoond in 'Kolom Veldtype' verderop in dit document.</t>
  </si>
  <si>
    <t>In dit document zijn taxonomie onderdelen opgenomen die gerelateerd zijn aan de uitvraag. Hieronder is uitleg per kolom gegeven.</t>
  </si>
  <si>
    <t>Kolom Concept ID</t>
  </si>
  <si>
    <t>Ieder veld dat uitgevraagd wordt staat in de eerste kolom van een tabel en wordt in de taxonomie een concept genoemd.</t>
  </si>
  <si>
    <t>Het unieke ID van dit concept staat in deze kolom.</t>
  </si>
  <si>
    <t>Kolom Kolom</t>
  </si>
  <si>
    <t xml:space="preserve">Een aantal tabellen zijn technisch anders opgesteld waardoor het concept niet in de eerste kolom staat maar als header wordt gebruikt. </t>
  </si>
  <si>
    <t>Als hiervan sprake is dan is deze kolom gevuld.</t>
  </si>
  <si>
    <t>Kolom Veldtype</t>
  </si>
  <si>
    <t>In de taxonomie worden verschillende veldtypen gebruikt, hieronder staan de veldtypen die voor kunnen komen en welke restricties die hebben. Deze veldtypen met restricties zijn ook in het portaal van toepassing.</t>
  </si>
  <si>
    <t>Veldtypen</t>
  </si>
  <si>
    <t>Globaal omschreven restricties</t>
  </si>
  <si>
    <t>chairmanMember</t>
  </si>
  <si>
    <t>Keuzeveld: Lid | Voorzitter.</t>
  </si>
  <si>
    <t>chamberOfCommerceRegistrationNumber</t>
  </si>
  <si>
    <t>Controle op geldig KVK-nummer en maximaal 8 cijfers lang.</t>
  </si>
  <si>
    <t>date</t>
  </si>
  <si>
    <t>Datumveld dd-mm-jjjj.</t>
  </si>
  <si>
    <t>email</t>
  </si>
  <si>
    <t>E-mail adres dient geldig te zijn en minimaal 6 karakters lang.</t>
  </si>
  <si>
    <t>formattedExplanation</t>
  </si>
  <si>
    <t>Tekstveld van minimaal 1 en maximaal 100.000 karakters lang.</t>
  </si>
  <si>
    <t>gender</t>
  </si>
  <si>
    <t>Keuzeveld: Man | Onbekend | Vrouw.</t>
  </si>
  <si>
    <t>gYear</t>
  </si>
  <si>
    <t>Jaarveld: jjjj</t>
  </si>
  <si>
    <t>loan</t>
  </si>
  <si>
    <t>Keuzeveld: Variabel | Vast.</t>
  </si>
  <si>
    <t>monetary2Decimals20</t>
  </si>
  <si>
    <t>Bedrag met maximaal 2 decimalen en totaal maximaal 20 cijfers lang kan positief of negatief zijn.</t>
  </si>
  <si>
    <t>monetaryNoDecimals20</t>
  </si>
  <si>
    <t>Afgerond bedrag: Kan positief of negatief zijn, decimalen zijn NIET toegestaan en totaal maximaal 20 cijfers lang.</t>
  </si>
  <si>
    <t>municipality2020</t>
  </si>
  <si>
    <t>De Nederlandse gemeentelijst 2020.</t>
  </si>
  <si>
    <t>nonNegativeDecimal</t>
  </si>
  <si>
    <t>Positief getal met decimalen: Getal dat groter of gelijk is aan &lt;NUL&gt; en kan WEL decimalen bevatten.</t>
  </si>
  <si>
    <t>nonNegativeInteger</t>
  </si>
  <si>
    <t>Afgerond positief getal: decimalen zijn NIET toegestaan en is groter of gelijk aan &lt;NUL&gt;.</t>
  </si>
  <si>
    <t>nonNegativeInteger20</t>
  </si>
  <si>
    <t>Afgerond positief getal: decimalen zijn NIET toegestaan en is groter of gelijk aan &lt;NUL&gt; en totaal maximaal 20 cijfers lang.</t>
  </si>
  <si>
    <t>nonNegativeMax1Percent4Decimals</t>
  </si>
  <si>
    <t>Positieve percentage, waarde kan niet negatief zijn (&lt;0), maximaal 100% dus 1, maximaal vier decimalen dus 1,45% (0,0145) is correct, 3% (0,03) is correct, 4,678% (0,04678) is incorrect.</t>
  </si>
  <si>
    <t>nonNegativeMonetaryNoDecimals20</t>
  </si>
  <si>
    <t>Positief bedrag zonder decimalen: Bedrag dat groter of gelijk is aan &lt;NUL&gt; en kan GEEN decimalen bevatten en totaal maximaal 20 cijfers lang.</t>
  </si>
  <si>
    <t>nonNegativeThreeDecimals</t>
  </si>
  <si>
    <t>Positief getal met maximaal 3 decimalen en een waarde van 0,025 t/m 1,000.</t>
  </si>
  <si>
    <t>percent</t>
  </si>
  <si>
    <t>Percentage veld dat positief of negatief kan zijn, met of zonder decimalen.</t>
  </si>
  <si>
    <t>percent20</t>
  </si>
  <si>
    <t>Percentage veld dat positief of negatief kan zijn, met of zonder decimalen en totaal maximaal 20 cijfers lang.</t>
  </si>
  <si>
    <t>percent4Decimals</t>
  </si>
  <si>
    <t>Percentage veld dat positief of negatief kan zijn, met maximaal 4 decimalen.</t>
  </si>
  <si>
    <t>redemptionForm</t>
  </si>
  <si>
    <t>Keuzemenu: Annuïtair | Fixe | Lineair.</t>
  </si>
  <si>
    <t>string1000</t>
  </si>
  <si>
    <t>Tekstveld van minimaal 1 en maximaal 1.000 karakters lang.</t>
  </si>
  <si>
    <t>TypedMember string</t>
  </si>
  <si>
    <t>Toe te voegen regel(s) aan de tabel die verplicht, uniek binnen dezelfde tabel, gevuld dient te zijn met een tekstveld van minimaal 1 en maximaal 255 karakters lang.</t>
  </si>
  <si>
    <t>valuationMethod</t>
  </si>
  <si>
    <t>Keuzeveld: Basis | Full</t>
  </si>
  <si>
    <t>yesNo</t>
  </si>
  <si>
    <t>Keuzeveld: Ja | Nee.</t>
  </si>
  <si>
    <t>Opmerking: Een &lt;NUL&gt; wordt ook gezien als positief, tenzij hier anders aangegeven.</t>
  </si>
  <si>
    <t>Kolom Keuzemenu</t>
  </si>
  <si>
    <t>Als er sprake is van een keuzemenu als veldsoort dan is in deze kolom de keuzemogelijkheid gespecificeerd. Bijvoorbeeld Ja | Nee. Het teken "|" betekend OF.</t>
  </si>
  <si>
    <t>Kolom Requirements</t>
  </si>
  <si>
    <t>In de kolom 'Requirements' staan de eisen voor het betreffende veld. Dit kan betrekking hebben op alleen dat veld maar ook relaties hebben met andere velden, al dan niet in andere hoofdstukken.</t>
  </si>
  <si>
    <t>Om de requirements in dit document te lezen is het verstandig om het veld te selecteren en de formulebalk groter te maken omdat de requirement uit meerdere tekstregels kan bestaan.</t>
  </si>
  <si>
    <t>Indien concepten niet van toepassing zijn voor een bepaald regime dan zijn die concept requirements ook niet van toepassing.</t>
  </si>
  <si>
    <t>In het algemeen geldt dat de gebruiker een begrijpelijke validatiemelding te zien krijgt zodat diegene daarmee in staat is om de oorzaak van de foutmelding te begrijpen.</t>
  </si>
  <si>
    <t>Kolom Periodetype</t>
  </si>
  <si>
    <t>Er zijn drie soorten periodetypen.</t>
  </si>
  <si>
    <t xml:space="preserve"> -Instant: Hierbij gaat het om de stand 31-12 (einde jaarverslagjaar).</t>
  </si>
  <si>
    <t xml:space="preserve"> -Duration: Hierbij gaat het om de periode 1-1 t/m 31-12 (gehele verslagjaar)</t>
  </si>
  <si>
    <t xml:space="preserve"> -&lt;NVT&gt;: Indien er geen sprake is van één van de twee hierboven beschreven periodetypen.</t>
  </si>
  <si>
    <t>Kolom Balans</t>
  </si>
  <si>
    <t>Er zijn drie soorten balanstypen.</t>
  </si>
  <si>
    <t xml:space="preserve"> -Credit: Hierbij gaat het om de opbrengsten/inkomsten.</t>
  </si>
  <si>
    <t xml:space="preserve"> -Debit: Hierbij gaat het om de kosten/uitgaven.</t>
  </si>
  <si>
    <t xml:space="preserve"> -&lt;NVT&gt;: Indien er geen sprake is van één van de twee hierboven beschreven balanstypen.</t>
  </si>
  <si>
    <t>Kolommen Kruisjeslijst</t>
  </si>
  <si>
    <t>Een deel van de door corporaties aan te leveren gegevens is afhankelijk van een aantal aspecten, zoals het gekozen scheidingsregime en of er sprake is van consolidatie of niet.</t>
  </si>
  <si>
    <t>Dit heeft geleidt tot een zestal verschillende entrypoints bij Logius. Op totaalniveau is het volgende onderscheid van toepassing:</t>
  </si>
  <si>
    <t>Entrypoints</t>
  </si>
  <si>
    <t>DAEB</t>
  </si>
  <si>
    <t>Niet-DAEB</t>
  </si>
  <si>
    <t>Enkelvoudig</t>
  </si>
  <si>
    <t>Geconsolideerde niet-DAEB verbindingen</t>
  </si>
  <si>
    <t>Geconsolideerd</t>
  </si>
  <si>
    <t>Administratieve scheiding met geconsolideerde niet-daeb verbindingen</t>
  </si>
  <si>
    <t>✓</t>
  </si>
  <si>
    <t>Administratieve scheiding zonder verbindingen</t>
  </si>
  <si>
    <t>✕</t>
  </si>
  <si>
    <t>Hybride scheiding</t>
  </si>
  <si>
    <t>Juridische splitsing</t>
  </si>
  <si>
    <t>Verlicht regime met geconsolideerde niet-daeb verbindingen</t>
  </si>
  <si>
    <t>geen vermogenssplitsing</t>
  </si>
  <si>
    <t>Verlicht regime zonder verbindingen</t>
  </si>
  <si>
    <t>Voorbeeld kruisjeslijst en legenda</t>
  </si>
  <si>
    <t>Algemeen</t>
  </si>
  <si>
    <t>In ieder tabblad is per entrypoint tot op veldniveau aangegeven of een concept van toepassing is of niet. Als in de tabeltitel &lt;PER TAK&gt; is aangegeven dan komt dezelfde tabel meerdere keren voor. Bijvoorbeeld voor zowel DAEB, Niet-DAEB als Geconsolideerde niet-DAEB verbindingen. Er zullen echter per entrypoint verschillen zijn.</t>
  </si>
  <si>
    <t>Hier rechts is een voorbeeld weergegeven waarin te zien is dat:
-'Uitvraag 1' is algemeen uitgevraagd en voor alle entrypoint van toepassing.
-'Uitvraag 2' is uitgevraagd voor de takken DAEB, Niet-DAEB en Geconsolideerde niet-DAEB verbindingen. Echter is voor Juridische splitsing de Niet-DAEB tak niet van toepassing enzovoort voor de andere tak.
-'Uitvraag 3' is voor alleen de takken Enkelvoudig en Geconsolideerd uitgevraagd waarbij is aangegeven welke tak per entrypoint van toepassing is.
-'Uitvraag 4' is voor alle takken van toepassing waarbij is aangegeven welke tak per entrypoint van toepassing is.</t>
  </si>
  <si>
    <t>Administratieve scheiding geconsolideerd</t>
  </si>
  <si>
    <t>Administratieve scheiding</t>
  </si>
  <si>
    <t>Verlicht regime geconsolideerd</t>
  </si>
  <si>
    <t>Verlicht regime</t>
  </si>
  <si>
    <t>Uitvraag 1</t>
  </si>
  <si>
    <t>Legenda</t>
  </si>
  <si>
    <t>Uitvraag 2</t>
  </si>
  <si>
    <t>Wel van toepassing</t>
  </si>
  <si>
    <t>Uitvraag 3</t>
  </si>
  <si>
    <t>Niet van toepassing</t>
  </si>
  <si>
    <t>Uitvraag 4</t>
  </si>
  <si>
    <t>&lt;LEEG&gt;</t>
  </si>
  <si>
    <t>Voor gehele tak niet van toepassing</t>
  </si>
  <si>
    <t>Header: Algemeen</t>
  </si>
  <si>
    <t>Algemene uitvraag</t>
  </si>
  <si>
    <t>Header: DAEB</t>
  </si>
  <si>
    <t>Uitvraag tak DAEB</t>
  </si>
  <si>
    <t>Header: Niet-DAEB</t>
  </si>
  <si>
    <t>Uitvraag tak Niet-DAEB</t>
  </si>
  <si>
    <t>Header: Enkelvoudig</t>
  </si>
  <si>
    <t>Uitvraag tak Enkelvoudig</t>
  </si>
  <si>
    <t>Header: Geconsolideerde niet-DAEB verbindingen</t>
  </si>
  <si>
    <t>Uitvraag tak Geconsolideerde niet-DAEB verbinding</t>
  </si>
  <si>
    <t>Header: Geconsolideerd</t>
  </si>
  <si>
    <t>Uitvraag tak Geconsolideerd</t>
  </si>
  <si>
    <t>Document aanpassen let op (NOG VERDER UIT TE WERKEN)</t>
  </si>
  <si>
    <t>Er is gebruik gemaakt van stijlen, benoem de verschillende stijlen. Maak hier gebruik van zodat het updaten van alles eenvoudig is.</t>
  </si>
  <si>
    <t>Er is gebruik gemaakt van formules om de totalen te tonen, voorbeeld. Dit is zo opgezet dat bij het toevoegen van een kolom of regel de verwijzingen automatisch meegaan.</t>
  </si>
  <si>
    <t>Zichtbaar in SBR-wonen Portaal?</t>
  </si>
  <si>
    <t>Menustructuur</t>
  </si>
  <si>
    <t>ResourceLabel / Linkrole urn</t>
  </si>
  <si>
    <t>De verantwoordingsinformatie</t>
  </si>
  <si>
    <t>bzk-dvi-abstr_TheAccountabilityInformationTitle</t>
  </si>
  <si>
    <t>bzk-dvi-abstr_Chapter1GeneralDviTitle</t>
  </si>
  <si>
    <t>bzk-dvi-abstr_DataCorporationDvi1_1Title</t>
  </si>
  <si>
    <t>&lt;TABEL&gt; 1.1 - Gegevens corporatie</t>
  </si>
  <si>
    <t>urn:bzk:linkrole:data-corporation-housing-dvi</t>
  </si>
  <si>
    <t>bzk-dvi-abstr_DataProfessionalAccountant1_2Title</t>
  </si>
  <si>
    <t>&lt;TABEL&gt; 1.2 - Gegevens controlerend accountant</t>
  </si>
  <si>
    <t>urn:bzk:linkrole:data-professional-accountant-housing-dvi</t>
  </si>
  <si>
    <t>bzk-dvi-abstr_ChangeOfStatementPreviousReportingYear1_3Title</t>
  </si>
  <si>
    <t>bzk-dvi-abstr_ChangeOfStatementPreviousReportingPeriodHousingDviSecTitle</t>
  </si>
  <si>
    <t>&lt;TABEL&gt; 1.3 - Wijziging opgave vorig verslagjaar</t>
  </si>
  <si>
    <t>urn:bzk:linkrole:change-of-statement-previous-reporting-period-housing-dvi</t>
  </si>
  <si>
    <t>bzk-dvi-abstr_NotesChangeOfStatementPreviousReportingPeriodHousingDviSecTitle</t>
  </si>
  <si>
    <t>&lt;TABEL&gt; 1.3 - Toelichting op de wijziging opgave vorig verslagjaar</t>
  </si>
  <si>
    <t>urn:bzk:linkrole:notes-change-of-statement-previous-reporting-period-housing-dvi</t>
  </si>
  <si>
    <t>1.4 - Personele bezetting</t>
  </si>
  <si>
    <t>bzk-dvi-abstr_StaffingLevel1_4Title</t>
  </si>
  <si>
    <t>1.4 - Personele bezetting - Enkelvoudig</t>
  </si>
  <si>
    <t>bzk-dvi-abstr_StaffingLevelHousingDviSecTitle</t>
  </si>
  <si>
    <t>&lt;TABEL&gt; 1.4 - Personele bezetting - Enkelvoudig</t>
  </si>
  <si>
    <t>urn:bzk:linkrole:staffing-level-housing-dvi</t>
  </si>
  <si>
    <t>1.4 - Personele bezetting - Geconsolideerd</t>
  </si>
  <si>
    <t>bzk-dvi-abstr_StaffingLevelConsolidatedHousingDviSecTitle</t>
  </si>
  <si>
    <t>&lt;TABEL&gt; 1.4 - Personele bezetting - Geconsolideerd</t>
  </si>
  <si>
    <t>urn:bzk:linkrole:staffing-level-consolidated-housing-dvi</t>
  </si>
  <si>
    <t>bzk-dvi-abstr_Chapter2GeneralDviTitle</t>
  </si>
  <si>
    <t>2.1 - Opgave bezitsgegevens - Totaal</t>
  </si>
  <si>
    <t>bzk-dvi-abstr_OverviewUnityLevel2_1Title</t>
  </si>
  <si>
    <t>2.1 - Opgave bezitsgegevens - Controlegetal</t>
  </si>
  <si>
    <t>bzk-dvi-abstr_OverviewUnityLevelHashTotal2_1Title</t>
  </si>
  <si>
    <t>&lt;TABEL&gt; 2.1 - Opgave bezitsgegevens - Controlegetal</t>
  </si>
  <si>
    <t>urn:bzk:linkrole:overview-unity-level-hash-total-housing-dvi</t>
  </si>
  <si>
    <t>2.1 A - Opgave op niveau van eenheid in exploitatie - Totaal</t>
  </si>
  <si>
    <t>bzk-dvi-abstr_OverviewUnityLevelInExploitationTotal2_1ATitle</t>
  </si>
  <si>
    <t>2.1 A - Opgave op niveau van eenheid in exploitatie - Totaal - DAEB</t>
  </si>
  <si>
    <t>bzk-dvi-abstr_OverviewUnityLevelInExploitationTotalDaebHousingDviSecTitle</t>
  </si>
  <si>
    <t>&lt;TABEL&gt; 2.1 A - Opgave op niveau van eenheid in exploitatie - Totaal - DAEB</t>
  </si>
  <si>
    <t>urn:bzk:linkrole:overview-unity-level-in-exploitation-total-daeb-housing-dvi</t>
  </si>
  <si>
    <t>2.1 A - Opgave op niveau van eenheid in exploitatie - Totaal - niet-DAEB</t>
  </si>
  <si>
    <t>bzk-dvi-abstr_OverviewUnityLevelInExploitationTotalNonDaebHousingDviSecTitle</t>
  </si>
  <si>
    <t>&lt;TABEL&gt; 2.1 A - Opgave op niveau van eenheid in exploitatie - Totaal - niet-DAEB</t>
  </si>
  <si>
    <t>urn:bzk:linkrole:overview-unity-level-in-exploitation-total-non-daeb-housing-dvi</t>
  </si>
  <si>
    <t>2.1 A - Opgave op niveau van eenheid in exploitatie - Totaal - Geconsolideerde niet-DAEB verbindingen</t>
  </si>
  <si>
    <t>bzk-dvi-abstr_OverviewUnityLevelInExploitationTotalNonDaebCompoundHousingDviSecTitle</t>
  </si>
  <si>
    <t>&lt;TABEL&gt; 2.1 A - Opgave op niveau van eenheid in exploitatie - Totaal - Geconsolideerde niet-DAEB verbindingen</t>
  </si>
  <si>
    <t>urn:bzk:linkrole:overview-unity-level-in-exploitation-total-non-daeb-compound-housing-dvi</t>
  </si>
  <si>
    <t>2.1 B t/m D - Registergoederen opgenomen in de balans - Totaal</t>
  </si>
  <si>
    <t>bzk-dvi-abstr_OverviewUnityLevelRegisteredGoodsRecordedOnBalanceSheetTotal2_1BCDTitle</t>
  </si>
  <si>
    <t>2.1 B - Registergoederen opgenomen onder voorraad in de balans - Totaal - Enkelvoudig</t>
  </si>
  <si>
    <t>bzk-dvi-abstr_OverviewUnityLevelRegisterGoodsInventoryTotalHousingDviSecTitle</t>
  </si>
  <si>
    <t>&lt;TABEL&gt; 2.1 B - Registergoederen opgenomen onder voorraad in de balans - Totaal - Enkelvoudig</t>
  </si>
  <si>
    <t>urn:bzk:linkrole:overview-unity-level-register-goods-inventory-total-housing-dvi</t>
  </si>
  <si>
    <t>2.1 B - Registergoederen opgenomen onder voorraad in de balans - Totaal - Geconsolideerd</t>
  </si>
  <si>
    <t>bzk-dvi-abstr_OverviewUnityLevelRegisterGoodsInventoryConsolidatedTotalHousingDviSecTitle</t>
  </si>
  <si>
    <t>&lt;TABEL&gt; 2.1 B - Registergoederen opgenomen onder voorraad in de balans - Totaal - Geconsolideerd</t>
  </si>
  <si>
    <t>urn:bzk:linkrole:overview-unity-level-register-goods-inventory-consolidated-total-housing-dvi</t>
  </si>
  <si>
    <t>2.1 C - Registergoederen opgenomen onder onderhanden projecten in de balans - Totaal - Enkelvoudig</t>
  </si>
  <si>
    <t>bzk-dvi-abstr_OverviewUnityLevelRegisterGoodsConstructionContractsTotalHousingDviSecTitle</t>
  </si>
  <si>
    <t>&lt;TABEL&gt; 2.1 C - Registergoederen opgenomen onder onderhanden projecten in de balans - Totaal - Enkelvoudig</t>
  </si>
  <si>
    <t>urn:bzk:linkrole:overview-unity-level-register-goods-construction-contracts-total-housing-dvi</t>
  </si>
  <si>
    <t>2.1 C - Registergoederen opgenomen onder onderhanden projecten in de balans - Totaal - Geconsolideerd</t>
  </si>
  <si>
    <t>bzk-dvi-abstr_OverviewUnityLevelRegisterGoodsConstructionContractsConsolidatedTotalHousingDviSecTitle</t>
  </si>
  <si>
    <t>&lt;TABEL&gt; 2.1 C - Registergoederen opgenomen onder onderhanden projecten in de balans - Totaal - Geconsolideerd</t>
  </si>
  <si>
    <t>urn:bzk:linkrole:overview-unity-level-register-goods-construction-contracts-consolidated-total-housing-dvi</t>
  </si>
  <si>
    <t>2.1 D - Registergoederen opgenomen onder vastgoed in ontwikkeling bestemd voor eigen exploitatie en onroerende zaken ten dienste van exploitatie in de balans - Totaal - Enkelvoudig</t>
  </si>
  <si>
    <t>bzk-dvi-abstr_OverviewUnityLevelRegisterGoodsRealEstateOwnExploitationTotalHousingDviSecTitle</t>
  </si>
  <si>
    <t>&lt;TABEL&gt; 2.1 D - Registergoederen opgenomen onder vastgoed in ontwikkeling bestemd voor eigen exploitatie en onroerende zaken ten dienste van exploitatie in de balans - Totaal - Enkelvoudig</t>
  </si>
  <si>
    <t>urn:bzk:linkrole:overview-unity-level-register-goods-real-estate-own-exploitation-total-housing-dvi</t>
  </si>
  <si>
    <t>2.1 D - Registergoederen opgenomen onder vastgoed in ontwikkeling bestemd voor eigen exploitatie en onroerende zaken ten dienste van exploitatie in de balans - Totaal - Geconsolideerd</t>
  </si>
  <si>
    <t>bzk-dvi-abstr_OverviewUnityLevelRegisterGoodsRealEstateOwnExploitationTotalConsolidatedHousingDviSecTitle</t>
  </si>
  <si>
    <t>&lt;TABEL&gt; 2.1 D - Registergoederen opgenomen onder vastgoed in ontwikkeling bestemd voor eigen exploitatie en onroerende zaken ten dienste van exploitatie in de balans - Totaal - Geconsolideerd</t>
  </si>
  <si>
    <t>urn:bzk:linkrole:overview-unity-level-register-goods-real-estate-own-exploitation-total-consolidated-housing-dvi</t>
  </si>
  <si>
    <t>2.2 - 2.6 - Overige informatie activiteiten</t>
  </si>
  <si>
    <t>bzk-dvi-abstr_OtherInformationActivities2_2_2_6Title</t>
  </si>
  <si>
    <t>2.2 - Verhuurgegevens</t>
  </si>
  <si>
    <t>bzk-dvi-abstr_RentalData2_2Title</t>
  </si>
  <si>
    <t>2.2 - Verhuurgegevens - DAEB</t>
  </si>
  <si>
    <t>bzk-dvi-abstr_RentalDataDaebHousingDviSecTitle</t>
  </si>
  <si>
    <t>&lt;TABEL&gt; 2.2 - Verhuurgegevens - DAEB</t>
  </si>
  <si>
    <t>urn:bzk:linkrole:rental-data-daeb-housing-dvi</t>
  </si>
  <si>
    <t>2.2 - Verhuurgegevens - niet-DAEB</t>
  </si>
  <si>
    <t>bzk-dvi-abstr_RentalDataNonDaebHousingDviSecTitle</t>
  </si>
  <si>
    <t>&lt;TABEL&gt; 2.2 - Verhuurgegevens - niet-DAEB</t>
  </si>
  <si>
    <t>urn:bzk:linkrole:rental-data-non-daeb-housing-dvi</t>
  </si>
  <si>
    <t>2.2 - Verhuurgegevens - Geconsolideerde niet-DAEB verbindingen</t>
  </si>
  <si>
    <t>bzk-dvi-abstr_RentalDataNonDaebCompoundHousingDviSecTitle</t>
  </si>
  <si>
    <t>&lt;TABEL&gt; 2.2 - Verhuurgegevens - Geconsolideerde niet-DAEB verbindingen</t>
  </si>
  <si>
    <t>urn:bzk:linkrole:rental-data-non-daeb-compound-housing-dvi</t>
  </si>
  <si>
    <t>2.3 - Koopwoningen</t>
  </si>
  <si>
    <t>bzk-dvi-abstr_ResaleProperties2_3Title</t>
  </si>
  <si>
    <t>2.3 - Koopwoningen - niet-DAEB</t>
  </si>
  <si>
    <t>bzk-dvi-abstr_ResalePropertiesNonDaebHousingDviSecTitle</t>
  </si>
  <si>
    <t>&lt;TABEL&gt; 2.3 - Koopwoningen - niet-DAEB</t>
  </si>
  <si>
    <t>urn:bzk:linkrole:resale-properties-non-daeb-housing-dvi</t>
  </si>
  <si>
    <t>2.3 - Koopwoningen - Geconsolideerde niet-DAEB verbindingen</t>
  </si>
  <si>
    <t>bzk-dvi-abstr_ResalePropertiesNonDaebCompoundHousingDviSecTitle</t>
  </si>
  <si>
    <t>&lt;TABEL&gt; 2.3 - Koopwoningen - Geconsolideerde niet-DAEB verbindingen</t>
  </si>
  <si>
    <t>urn:bzk:linkrole:resale-properties-non-daeb-compound-housing-dvi</t>
  </si>
  <si>
    <t>2.4 - Aantal verhuureenheden in beheer</t>
  </si>
  <si>
    <t>bzk-dvi-abstr_NumberofRentalUnitsInAdministration2_4Title</t>
  </si>
  <si>
    <t>2.4 - Aantal verhuureenheden in beheer - DAEB</t>
  </si>
  <si>
    <t>bzk-dvi-abstr_NumberOfRentalUnitsInAdministrationDaebHousingDviSecTitle</t>
  </si>
  <si>
    <t>&lt;TABEL&gt; 2.4 - Aantal verhuureenheden in beheer - DAEB</t>
  </si>
  <si>
    <t>urn:bzk:linkrole:number-of-rental-units-in-administration-daeb-housing-dvi</t>
  </si>
  <si>
    <t>2.4 - Aantal verhuureenheden in beheer - niet-DAEB</t>
  </si>
  <si>
    <t>bzk-dvi-abstr_NumberOfRentalUnitsInAdministrationNonDaebHousingDviSecTitle</t>
  </si>
  <si>
    <t>&lt;TABEL&gt; 2.4 - Aantal verhuureenheden in beheer - niet-DAEB</t>
  </si>
  <si>
    <t>urn:bzk:linkrole:number-of-rental-units-in-administration-non-daeb-housing-dvi</t>
  </si>
  <si>
    <t>2.4 - Aantal verhuureenheden in beheer - Geconsolideerde niet-DAEB verbindingen</t>
  </si>
  <si>
    <t>bzk-dvi-abstr_NumberOfRentalUnitsInAdministrationNonDaebCompoundHousingDviSecTitle</t>
  </si>
  <si>
    <t>&lt;TABEL&gt; 2.4 - Aantal verhuureenheden in beheer - Geconsolideerde niet-DAEB verbindingen</t>
  </si>
  <si>
    <t>urn:bzk:linkrole:number-of-rental-units-in-administration-non-daeb-compound-housing-dvi</t>
  </si>
  <si>
    <t>2.5 - Vereniging van Eigenaren</t>
  </si>
  <si>
    <t>bzk-dvi-abstr_AssociationOfOwners2_5Title</t>
  </si>
  <si>
    <t>&lt;TABEL&gt; 2.5 - Vereniging van Eigenaren</t>
  </si>
  <si>
    <t>urn:bzk:linkrole:association-of-owners-consolidated-housing-dvi</t>
  </si>
  <si>
    <t>2.6 - Concentratie huurders</t>
  </si>
  <si>
    <t>bzk-dvi-abstr_ConcentrationTenants2_6Title</t>
  </si>
  <si>
    <t>bzk-dvi-abstr_ConcentrationTenantsConsolidatedHousingDviSecTitle</t>
  </si>
  <si>
    <t>&lt;TABEL&gt; 2.6 - Concentratie huurders</t>
  </si>
  <si>
    <t>urn:bzk:linkrole:concentration-tenants-consolidated-housing-dvi</t>
  </si>
  <si>
    <t>2.6 - Concentratie huurders - Aanvullende informatie</t>
  </si>
  <si>
    <t>bzk-dvi-abstr_ConcentrationTenantsAdditionalInformationConsolidatedHousingDviSecTitle</t>
  </si>
  <si>
    <t>&lt;TABEL&gt; 2.6 - Concentratie huurders - Aanvullende informatie</t>
  </si>
  <si>
    <t>urn:bzk:linkrole:concentration-tenants-additional-information-consolidated-housing-dvi</t>
  </si>
  <si>
    <t>bzk-dvi-abstr_NotesValuingProperty2_7Title</t>
  </si>
  <si>
    <t>2.7 - Toelichting waardering bezit - (Software)model gebruikt voor bepaling van de marktwaarde / beleidswaarde</t>
  </si>
  <si>
    <t>bzk-dvi-abstr_NotesValuingPropertyModelUsed2_7Title</t>
  </si>
  <si>
    <t>&lt;TABEL&gt; 2.7 - Toelichting waardering bezit - (Software)model gebruikt voor bepaling van de marktwaarde / beleidswaarde</t>
  </si>
  <si>
    <t>urn:bzk:linkrole:notes-valuing-property-software-used-determination-market-value-policy-value-housing-dvi</t>
  </si>
  <si>
    <t>2.7 - Marktwaarde in verhuurde staat</t>
  </si>
  <si>
    <t>bzk-dvi-abstr_MarketValueInRentedState2_7Title</t>
  </si>
  <si>
    <t>2.7 - Marktwaarde in verhuurde staat - Gehanteerde variant waarderingshandboek - DAEB</t>
  </si>
  <si>
    <t>bzk-dvi-abstr_MarketValueInRentedStateValuationMethodUsedDaebHousingDviSecTitle</t>
  </si>
  <si>
    <t>&lt;TABEL&gt; 2.7 - Marktwaarde in verhuurde staat - Gehanteerde variant waarderingshandboek - DAEB</t>
  </si>
  <si>
    <t>urn:bzk:linkrole:market-value-in-rented-state-valuation-method-used-daeb-housing-dvi</t>
  </si>
  <si>
    <t>2.7 - Marktwaarde in verhuurde staat - Totaal - DAEB</t>
  </si>
  <si>
    <t>bzk-dvi-abstr_MarketValueInRentedStateTotalDaebHousingDviSecTitle</t>
  </si>
  <si>
    <t>&lt;TABEL&gt; 2.7 - Marktwaarde in verhuurde staat - Totaal - DAEB</t>
  </si>
  <si>
    <t>urn:bzk:linkrole:market-value-in-rented-state-total-daeb-housing-dvi</t>
  </si>
  <si>
    <t>2.7 - Marktwaarde in verhuurde staat - Gehanteerde variant waarderingshandboek - niet-DAEB</t>
  </si>
  <si>
    <t>bzk-dvi-abstr_MarketValueInRentedStateValuationMethodUsedNonDaebHousingDviSecTitle</t>
  </si>
  <si>
    <t>&lt;TABEL&gt; 2.7 - Marktwaarde in verhuurde staat - Gehanteerde variant waarderingshandboek - niet-DAEB</t>
  </si>
  <si>
    <t>urn:bzk:linkrole:market-value-in-rented-state-valuation-method-used-non-daeb-housing-dvi</t>
  </si>
  <si>
    <t>2.7 - Marktwaarde in verhuurde staat - Totaal - niet-DAEB</t>
  </si>
  <si>
    <t>bzk-dvi-abstr_MarketValueInRentedStateTotalNonDaebHousingDviSecTitle</t>
  </si>
  <si>
    <t>&lt;TABEL&gt; 2.7 - Marktwaarde in verhuurde staat - Totaal - niet-DAEB</t>
  </si>
  <si>
    <t>urn:bzk:linkrole:market-value-in-rented-state-total-non-daeb-housing-dvi</t>
  </si>
  <si>
    <t>2.7 - Marktwaarde in verhuurde staat - Gehanteerde variant waarderingshandboek - Geconsolideerde niet-DAEB verbindingen</t>
  </si>
  <si>
    <t>bzk-dvi-abstr_MarketValueInRentedStateValuationMethodUsedNonDaebCompoundHousingDviSecTitle</t>
  </si>
  <si>
    <t>&lt;TABEL&gt; 2.7 - Marktwaarde in verhuurde staat - Gehanteerde variant waarderingshandboek - Geconsolideerde niet-DAEB verbindingen</t>
  </si>
  <si>
    <t>urn:bzk:linkrole:market-value-in-rented-state-valuation-method-used-non-daeb-compound-housing-dvi</t>
  </si>
  <si>
    <t>2.7 - Marktwaarde in verhuurde staat - Totaal - Geconsolideerde niet-DAEB verbindingen</t>
  </si>
  <si>
    <t>bzk-dvi-abstr_MarketValueInRentedStateTotalNonDaebCompoundHousingDviSecTitle</t>
  </si>
  <si>
    <t>&lt;TABEL&gt; 2.7 - Marktwaarde in verhuurde staat - Totaal - Geconsolideerde niet-DAEB verbindingen</t>
  </si>
  <si>
    <t>urn:bzk:linkrole:market-value-in-rented-state-total-non-daeb-compound-housing-dvi</t>
  </si>
  <si>
    <t>2.7 - Marktwaarde in verhuurde staat en beleidswaarde</t>
  </si>
  <si>
    <t>bzk-dvi-abstr_MarketValueAndPolicyValueInRentedState2_7Title</t>
  </si>
  <si>
    <t>2.7 - Marktwaarde in verhuurde staat en beleidswaarde - EGW/MGW/Studenteneenheden/Extramuraal - DAEB</t>
  </si>
  <si>
    <t>bzk-dvi-abstr_MarketValueAndPolicyValueInRentedStateDaebHousingDviSecTitle</t>
  </si>
  <si>
    <t>&lt;TABEL&gt; 2.7 - Marktwaarde in verhuurde staat en beleidswaarde - EGW/MGW/Studenteneenheden/Extramuraal - DAEB</t>
  </si>
  <si>
    <t>urn:bzk:linkrole:market-value-and-policy-value-in-rented-state-daeb-housing-dvi</t>
  </si>
  <si>
    <t>2.7 - Marktwaarde in verhuurde staat en beleidswaarde - EGW/MGW/Studenteneenheden/Extramuraal - niet-DAEB</t>
  </si>
  <si>
    <t>bzk-dvi-abstr_MarketValueAndPolicyValueInRentedStateNonDaebHousingDviSecTitle</t>
  </si>
  <si>
    <t>&lt;TABEL&gt; 2.7 - Marktwaarde in verhuurde staat en beleidswaarde - EGW/MGW/Studenteneenheden/Extramuraal - niet-DAEB</t>
  </si>
  <si>
    <t>urn:bzk:linkrole:market-value-and-policy-value-in-rented-state-non-daeb-housing-dvi</t>
  </si>
  <si>
    <t>2.7 - Marktwaarde in verhuurde staat en beleidswaarde - EGW/MGW/Studenteneenheden/Extramuraal - Geconsolideerde niet-DAEB verbindingen</t>
  </si>
  <si>
    <t>bzk-dvi-abstr_MarketValueAndPolicyValueInRentedStateNonDaebCompoundHousingDviSecTitle</t>
  </si>
  <si>
    <t>&lt;TABEL&gt; 2.7 - Marktwaarde in verhuurde staat en beleidswaarde - EGW/MGW/Studenteneenheden/Extramuraal - Geconsolideerde niet-DAEB verbindingen</t>
  </si>
  <si>
    <t>urn:bzk:linkrole:market-value-and-policy-value-in-rented-state-non-daeb-compound-housing-dvi</t>
  </si>
  <si>
    <t>2.7 - Gegevens marktwaarde</t>
  </si>
  <si>
    <t>bzk-dvi-abstr_MarketValueData2_7Title</t>
  </si>
  <si>
    <t>2.7 - Gegevens marktwaarde - EGW/MGW/Studenteneenheden/Extramuraal - DAEB</t>
  </si>
  <si>
    <t>bzk-dvi-abstr_MarketValueDataDaebHousingDviSecTitle</t>
  </si>
  <si>
    <t>&lt;TABEL&gt; 2.7 - Gegevens marktwaarde - EGW/MGW/Studenteneenheden/Extramuraal - DAEB</t>
  </si>
  <si>
    <t>urn:bzk:linkrole:market-value-data-daeb-housing-dvi</t>
  </si>
  <si>
    <t>2.7 - Gegevens marktwaarde - EGW/MGW/Studenteneenheden/Extramuraal - niet-DAEB</t>
  </si>
  <si>
    <t>bzk-dvi-abstr_MarketValueDataNonDaebHousingDviSecTitle</t>
  </si>
  <si>
    <t>&lt;TABEL&gt; 2.7 - Gegevens marktwaarde - EGW/MGW/Studenteneenheden/Extramuraal - niet-DAEB</t>
  </si>
  <si>
    <t>urn:bzk:linkrole:market-value-data-non-daeb-housing-dvi</t>
  </si>
  <si>
    <t>2.7 - Gegevens marktwaarde - EGW/MGW/Studenteneenheden/Extramuraal - Geconsolideerde niet-DAEB verbindingen</t>
  </si>
  <si>
    <t>bzk-dvi-abstr_MarketValueDataNonDaebCompoundHousingDviSecTitle</t>
  </si>
  <si>
    <t>&lt;TABEL&gt; 2.7 - Gegevens marktwaarde - EGW/MGW/Studenteneenheden/Extramuraal - Geconsolideerde niet-DAEB verbindingen</t>
  </si>
  <si>
    <t>urn:bzk:linkrole:market-value-data-non-daeb-compound-housing-dvi</t>
  </si>
  <si>
    <t>2.7 - Gegevens beleidswaarde</t>
  </si>
  <si>
    <t>bzk-dvi-abstr_PolicyValueData2_7Title</t>
  </si>
  <si>
    <t>2.7 - Gegevens beleidswaarde - EGW/MGW/Studenteneenheden/Extramuraal - DAEB</t>
  </si>
  <si>
    <t>bzk-dvi-abstr_PolicyValueDataDaebHousingDviSecTitle</t>
  </si>
  <si>
    <t>&lt;TABEL&gt; 2.7 - Gegevens beleidswaarde - EGW/MGW/Studenteneenheden/Extramuraal - DAEB</t>
  </si>
  <si>
    <t>urn:bzk:linkrole:policy-value-data-daeb-housing-dvi</t>
  </si>
  <si>
    <t>2.7 - Gegevens beleidswaarde - EGW/MGW/Studenteneenheden/Extramuraal - niet-DAEB</t>
  </si>
  <si>
    <t>bzk-dvi-abstr_PolicyValueDataNonDaebHousingDviSecTitle</t>
  </si>
  <si>
    <t>&lt;TABEL&gt; 2.7 - Gegevens beleidswaarde - EGW/MGW/Studenteneenheden/Extramuraal - niet-DAEB</t>
  </si>
  <si>
    <t>urn:bzk:linkrole:policy-value-data-non-daeb-housing-dvi</t>
  </si>
  <si>
    <t>2.7 - Gegevens beleidswaarde - EGW/MGW/Studenteneenheden/Extramuraal - Geconsolideerde niet-DAEB verbindingen</t>
  </si>
  <si>
    <t>bzk-dvi-abstr_PolicyValueDataNonDaebCompoundHousingDviSecTitle</t>
  </si>
  <si>
    <t>&lt;TABEL&gt; 2.7 - Gegevens beleidswaarde - EGW/MGW/Studenteneenheden/Extramuraal - Geconsolideerde niet-DAEB verbindingen</t>
  </si>
  <si>
    <t>urn:bzk:linkrole:policy-value-data-non-daeb-compound-housing-dvi</t>
  </si>
  <si>
    <t>2.8 - Vastgoedtransacties tussen takken</t>
  </si>
  <si>
    <t>bzk-dvi-abstr_RealEstateTransactionsBetweenBranches2_8Title</t>
  </si>
  <si>
    <t>2.8 - Vastgoedtransacties tussen takken - A - Transacties van DAEB TI naar niet-DAEB TI</t>
  </si>
  <si>
    <t>bzk-dvi-abstr_RealEstateTransactionsBetweenBranchesTransactionsFromDaebTiToNonDaebTiHousingDviSecTitle</t>
  </si>
  <si>
    <t>&lt;TABEL&gt; 2.8 - Vastgoedtransacties tussen takken - A - Transacties van DAEB TI naar niet-DAEB TI</t>
  </si>
  <si>
    <t>urn:bzk:linkrole:real-estate-transactions-between-branches-transactions-from-daeb-ti-to-non-daeb-ti-housing-dvi</t>
  </si>
  <si>
    <t>2.8 - Vastgoedtransacties tussen takken - B - Transacties van niet-DAEB TI naar DAEB TI</t>
  </si>
  <si>
    <t>bzk-dvi-abstr_RealEstateTransactionsBetweenBranchesTransactionsFromNonDaebTiToDaebTiHousingDviSecTitle</t>
  </si>
  <si>
    <t>&lt;TABEL&gt; 2.8 - Vastgoedtransacties tussen takken - B - Transacties van niet-DAEB TI naar DAEB TI</t>
  </si>
  <si>
    <t>urn:bzk:linkrole:real-estate-transactions-between-branches-transactions-from-non-daeb-ti-to-daeb-ti-housing-dvi</t>
  </si>
  <si>
    <t>Hoofdstuk 3 - Financiële verantwoording</t>
  </si>
  <si>
    <t>bzk-dvi-abstr_Chapter3GeneralDviTitle</t>
  </si>
  <si>
    <t>3.1 - Balans</t>
  </si>
  <si>
    <t>bzk-dvi-abstr_BalanceSheet3_1Title</t>
  </si>
  <si>
    <t>3.1 - Balans - DAEB</t>
  </si>
  <si>
    <t>bzk-dvi-abstr_BalanceSheetDaeb3_1Title</t>
  </si>
  <si>
    <t>&lt;TABEL&gt; 3.1 - Balans - DAEB</t>
  </si>
  <si>
    <t>urn:bzk:linkrole:balance-sheet-daeb-housing-dvi</t>
  </si>
  <si>
    <t>3.1 - Balans - niet-DAEB</t>
  </si>
  <si>
    <t>bzk-dvi-abstr_BalanceSheetNonDaeb3_1Title</t>
  </si>
  <si>
    <t>&lt;TABEL&gt; 3.1 - Balans - niet-DAEB</t>
  </si>
  <si>
    <t>urn:bzk:linkrole:balance-sheet-non-daeb-housing-dvi</t>
  </si>
  <si>
    <t>3.1 - Balans - Enkelvoudig</t>
  </si>
  <si>
    <t>bzk-dvi-abstr_BalanceSheetSeparate3_1Title</t>
  </si>
  <si>
    <t>&lt;TABEL&gt; 3.1 - Balans - Enkelvoudig</t>
  </si>
  <si>
    <t>urn:bzk:linkrole:balance-sheet-housing-dvi</t>
  </si>
  <si>
    <t>3.1 - Balans - Geconsolideerde niet-DAEB verbindingen</t>
  </si>
  <si>
    <t>bzk-dvi-abstr_BalanceSheetNonDaebCompound3_1Title</t>
  </si>
  <si>
    <t>&lt;TABEL&gt; 3.1 - Balans - Geconsolideerde niet-DAEB verbindingen</t>
  </si>
  <si>
    <t>urn:bzk:linkrole:balance-sheet-non-daeb-compound-housing-dvi</t>
  </si>
  <si>
    <t>3.1 - Balans - Geconsolideerd</t>
  </si>
  <si>
    <t>bzk-dvi-abstr_BalanceSheetConsolidated3_1Title</t>
  </si>
  <si>
    <t>&lt;TABEL&gt; 3.1 - Balans - Geconsolideerd</t>
  </si>
  <si>
    <t>urn:bzk:linkrole:balance-sheet-consolidated-housing-dvi</t>
  </si>
  <si>
    <t>3.2 - Winst- en verliesrekening</t>
  </si>
  <si>
    <t>bzk-dvi-abstr_IncomeStatement3_2Title</t>
  </si>
  <si>
    <t>3.2 - Winst- en verliesrekening - DAEB</t>
  </si>
  <si>
    <t>bzk-dvi-abstr_IncomeStatementDaeb3_2Title</t>
  </si>
  <si>
    <t>&lt;TABEL&gt; 3.2 - Winst- en verliesrekening - DAEB</t>
  </si>
  <si>
    <t>urn:bzk:linkrole:income-statement-daeb-housing-dvi</t>
  </si>
  <si>
    <t>3.2 - Winst- en verliesrekening - niet-DAEB</t>
  </si>
  <si>
    <t>bzk-dvi-abstr_IncomeStatementNonDaeb3_2Title</t>
  </si>
  <si>
    <t>&lt;TABEL&gt; 3.2 - Winst- en verliesrekening - niet-DAEB</t>
  </si>
  <si>
    <t>urn:bzk:linkrole:income-statement-non-daeb-housing-dvi</t>
  </si>
  <si>
    <t>3.2 - Winst- en verliesrekening - Enkelvoudig</t>
  </si>
  <si>
    <t>bzk-dvi-abstr_IncomeStatementSeparate3_2Title</t>
  </si>
  <si>
    <t>&lt;TABEL&gt; 3.2 - Winst- en verliesrekening - Enkelvoudig</t>
  </si>
  <si>
    <t>urn:bzk:linkrole:income-statement-housing-dvi</t>
  </si>
  <si>
    <t>3.2 - Winst- en verliesrekening - Geconsolideerde niet-DAEB verbindingen</t>
  </si>
  <si>
    <t>bzk-dvi-abstr_IncomeStatementNonDaebCompound3_2Title</t>
  </si>
  <si>
    <t>&lt;TABEL&gt; 3.2 - Winst- en verliesrekening - Geconsolideerde niet-DAEB verbindingen</t>
  </si>
  <si>
    <t>urn:bzk:linkrole:income-statement-non-daeb-compound-housing-dvi</t>
  </si>
  <si>
    <t>3.2 - Winst- en verliesrekening - Geconsolideerd</t>
  </si>
  <si>
    <t>bzk-dvi-abstr_IncomeStatementConsolidated3_2Title</t>
  </si>
  <si>
    <t>&lt;TABEL&gt; 3.2 - Winst- en verliesrekening - Geconsolideerd</t>
  </si>
  <si>
    <t>urn:bzk:linkrole:income-statement-consolidated-housing-dvi</t>
  </si>
  <si>
    <t>3.3 - Kasstroomoverzicht</t>
  </si>
  <si>
    <t>bzk-dvi-abstr_CashFlowStatement3_3Title</t>
  </si>
  <si>
    <t>3.3 - Kasstroomoverzicht - DAEB</t>
  </si>
  <si>
    <t>bzk-dvi-abstr_CashFlowStatementDaeb3_3Title</t>
  </si>
  <si>
    <t>bzk-dvi-abstr_CashFlowStatementDaebHousingDviSecTitle</t>
  </si>
  <si>
    <t>&lt;TABEL&gt; 3.3 - Kasstroomoverzicht - DAEB</t>
  </si>
  <si>
    <t>urn:bzk:linkrole:cash-flow-statement-daeb-housing-dvi</t>
  </si>
  <si>
    <t>3.3 - Additionele toelichting kasstroomoverzicht - DAEB</t>
  </si>
  <si>
    <t>bzk-dvi-abstr_AdditionalNotesCashFlowStatementDaebHousingDviSecTitle</t>
  </si>
  <si>
    <t>&lt;TABEL&gt; 3.3 - Additionele toelichting kasstroomoverzicht - DAEB</t>
  </si>
  <si>
    <t>urn:bzk:linkrole:additional-notes-cash-flow-statement-daeb-housing-dvi</t>
  </si>
  <si>
    <t>3.3 - Kasstroomoverzicht - niet-DAEB</t>
  </si>
  <si>
    <t>bzk-dvi-abstr_CashFlowStatementNonDaeb3_3Title</t>
  </si>
  <si>
    <t>bzk-dvi-abstr_CashFlowStatementNonDaebHousingDviSecTitle</t>
  </si>
  <si>
    <t>&lt;TABEL&gt; 3.3 - Kasstroomoverzicht - niet-DAEB</t>
  </si>
  <si>
    <t>urn:bzk:linkrole:cash-flow-statement-non-daeb-housing-dvi</t>
  </si>
  <si>
    <t>3.3 - Additionele toelichting kasstroomoverzicht - niet-DAEB</t>
  </si>
  <si>
    <t>bzk-dvi-abstr_AdditionalNotesCashFlowStatementNonDaebHousingDviSecTitle</t>
  </si>
  <si>
    <t>&lt;TABEL&gt; 3.3 - Additionele toelichting kasstroomoverzicht - niet-DAEB</t>
  </si>
  <si>
    <t>urn:bzk:linkrole:additional-notes-cash-flow-statement-non-daeb-housing-dvi</t>
  </si>
  <si>
    <t>3.3 - Kasstroomoverzicht - Enkelvoudig</t>
  </si>
  <si>
    <t>bzk-dvi-abstr_CashFlowStatementSeparate3_3Title</t>
  </si>
  <si>
    <t>bzk-dvi-abstr_CashFlowStatementHousingDviSecTitle</t>
  </si>
  <si>
    <t>&lt;TABEL&gt; 3.3 - Kasstroomoverzicht - Enkelvoudig</t>
  </si>
  <si>
    <t>urn:bzk:linkrole:cash-flow-statement-housing-dvi</t>
  </si>
  <si>
    <t>3.3 - Additionele toelichting kasstroomoverzicht - Enkelvoudig</t>
  </si>
  <si>
    <t>bzk-dvi-abstr_AdditionalNotesCashFlowStatementHousingDviSecTitle</t>
  </si>
  <si>
    <t>&lt;TABEL&gt; 3.3 - Additionele toelichting kasstroomoverzicht - Enkelvoudig</t>
  </si>
  <si>
    <t>urn:bzk:linkrole:additional-notes-cash-flow-statement-housing-dvi</t>
  </si>
  <si>
    <t>3.3 - Kasstroomoverzicht - Geconsolideerde niet-DAEB verbindingen</t>
  </si>
  <si>
    <t>bzk-dvi-abstr_CashFlowStatementNonDaebCompound3_3Title</t>
  </si>
  <si>
    <t>bzk-dvi-abstr_CashFlowStatementNonDaebCompoundHousingDviSecTitle</t>
  </si>
  <si>
    <t>&lt;TABEL&gt; 3.3 - Kasstroomoverzicht - Geconsolideerde niet-DAEB verbindingen</t>
  </si>
  <si>
    <t>urn:bzk:linkrole:cash-flow-statement-non-daeb-compound-housing-dvi</t>
  </si>
  <si>
    <t>3.3 - Additionele toelichting kasstroomoverzicht - Geconsolideerde niet-DAEB verbindingen</t>
  </si>
  <si>
    <t>bzk-dvi-abstr_AdditionalNotesCashFlowStatementNonDaebCompoundHousingDviSecTitle</t>
  </si>
  <si>
    <t>&lt;TABEL&gt; 3.3 - Additionele toelichting kasstroomoverzicht - Geconsolideerde niet-DAEB verbindingen</t>
  </si>
  <si>
    <t>urn:bzk:linkrole:additional-notes-cash-flow-statement-non-daeb-compound-housing-dvi</t>
  </si>
  <si>
    <t>3.3 - Kasstroomoverzicht - Geconsolideerd</t>
  </si>
  <si>
    <t>bzk-dvi-abstr_CashFlowStatementConsolidated3_3Title</t>
  </si>
  <si>
    <t>bzk-dvi-abstr_CashFlowStatementConsolidatedHousingDviSecTitle</t>
  </si>
  <si>
    <t>&lt;TABEL&gt; 3.3 - Kasstroomoverzicht - Geconsolideerd</t>
  </si>
  <si>
    <t>urn:bzk:linkrole:cash-flow-statement-consolidated-housing-dvi</t>
  </si>
  <si>
    <t>3.3 - Additionele toelichting kasstroomoverzicht - Geconsolideerd</t>
  </si>
  <si>
    <t>bzk-dvi-abstr_AdditionalNotesCashFlowStatementConsolidatedHousingDviSecTitle</t>
  </si>
  <si>
    <t>&lt;TABEL&gt; 3.3 - Additionele toelichting kasstroomoverzicht - Geconsolideerd</t>
  </si>
  <si>
    <t>urn:bzk:linkrole:additional-notes-cash-flow-statement-consolidated-housing-dvi</t>
  </si>
  <si>
    <t>3.4 - Toelichtingen balans, winst- en verliesrekening en kasstroomoverzicht</t>
  </si>
  <si>
    <t>bzk-dvi-abstr_NotesBalanceSheetAndCashFlowStatement3_4Title</t>
  </si>
  <si>
    <t>3.4.1 - Toelichting op het kasstroomoverzicht</t>
  </si>
  <si>
    <t>bzk-dvi-abstr_DisclosureCashFlowStatement3_4_1Title</t>
  </si>
  <si>
    <t>3.4.1 - Toelichting kasstroomoverzicht - DAEB</t>
  </si>
  <si>
    <t>bzk-dvi-abstr_NotesCashFlowStatementDaebHousingDviSecTitle</t>
  </si>
  <si>
    <t>&lt;TABEL&gt; 3.4.1 - Toelichting kasstroomoverzicht - DAEB</t>
  </si>
  <si>
    <t>urn:bzk:linkrole:notes-cash-flow-statement-daeb-housing-dvi</t>
  </si>
  <si>
    <t>3.4.1 - Toelichting kasstroomoverzicht - niet-DAEB</t>
  </si>
  <si>
    <t>bzk-dvi-abstr_NotesCashFlowStatementNonDaebHousingDviSecTitle</t>
  </si>
  <si>
    <t>&lt;TABEL&gt; 3.4.1 - Toelichting kasstroomoverzicht - niet-DAEB</t>
  </si>
  <si>
    <t>urn:bzk:linkrole:notes-cash-flow-statement-non-daeb-housing-dvi</t>
  </si>
  <si>
    <t>3.4.1 - Toelichting kasstroomoverzicht - Geconsolideerde niet-DAEB verbindingen</t>
  </si>
  <si>
    <t>bzk-dvi-abstr_NotesCashFlowStatementNonDaebCompoundHousingDviSecTitle</t>
  </si>
  <si>
    <t>&lt;TABEL&gt; 3.4.1 - Toelichting kasstroomoverzicht - Geconsolideerde niet-DAEB verbindingen</t>
  </si>
  <si>
    <t>urn:bzk:linkrole:notes-cash-flow-statement-non-daeb-compound-housing-dvi</t>
  </si>
  <si>
    <t>3.4.2 - Niet uit de balans blijkende rechten en verplichtingen</t>
  </si>
  <si>
    <t>bzk-dvi-abstr_OffBalanceSheetRightsAndObligations3_4_2Title</t>
  </si>
  <si>
    <t>3.4.2 - Niet uit de balans blijkende rechten</t>
  </si>
  <si>
    <t>bzk-dvi-abstr_OffBalanceSheetRightsConsolidatedHousingDviSecTitle</t>
  </si>
  <si>
    <t>&lt;TABEL&gt; 3.4.2 - Niet uit de balans blijkende rechten</t>
  </si>
  <si>
    <t>urn:bzk:linkrole:off-balance-sheet-rights-consolidated-housing-dvi</t>
  </si>
  <si>
    <t>3.4.2 - Toelichting niet kwantificeerbare rechten</t>
  </si>
  <si>
    <t>bzk-dvi-abstr_NotesNonQuantifiableRightsConsolidatedHousingDviSecTitle</t>
  </si>
  <si>
    <t>&lt;TABEL&gt; 3.4.2 - Toelichting niet kwantificeerbare rechten</t>
  </si>
  <si>
    <t>urn:bzk:linkrole:notes-non-quantifiable-rights-consolidated-housing-dvi</t>
  </si>
  <si>
    <t>3.4.2 - Niet uit de balans blijkende verplichtingen</t>
  </si>
  <si>
    <t>bzk-dvi-abstr_OffBalanceSheetObligationsConsolidatedHousingDviSecTitle</t>
  </si>
  <si>
    <t>&lt;TABEL&gt; 3.4.2 - Niet uit de balans blijkende verplichtingen</t>
  </si>
  <si>
    <t>urn:bzk:linkrole:off-balance-sheet-obligations-consolidated-housing-dvi</t>
  </si>
  <si>
    <t>3.4.2 - Toelichting niet kwantificeerbare verplichtingen</t>
  </si>
  <si>
    <t>bzk-dvi-abstr_NotesNonQuantifiableObligationsConsolidatedHousingDviSecTitle</t>
  </si>
  <si>
    <t>&lt;TABEL&gt; 3.4.2 - Toelichting niet kwantificeerbare verplichtingen</t>
  </si>
  <si>
    <t>urn:bzk:linkrole:notes-non-quantifiable-obligations-consolidated-housing-dvi</t>
  </si>
  <si>
    <t>3.4.3 - Hoofdelijke aansprakelijkheden</t>
  </si>
  <si>
    <t>bzk-dvi-abstr_JointLiabilities3_4_3Title</t>
  </si>
  <si>
    <t>bzk-dvi-abstr_JointLiabilitiesConsolidatedHousingDviSecTitle</t>
  </si>
  <si>
    <t>&lt;TABEL&gt; 3.4.3 - Hoofdelijke aansprakelijkheden</t>
  </si>
  <si>
    <t>urn:bzk:linkrole:joint-liabilities-consolidated-housing-dvi</t>
  </si>
  <si>
    <t>3.4.3 - Omschrijving van de overige hoofdelijke aansprakelijkheden</t>
  </si>
  <si>
    <t>bzk-dvi-abstr_NotesOfOtherJointAndSeveralLiabilitiesConsolidatedHousingDviSecTitle</t>
  </si>
  <si>
    <t>&lt;TABEL&gt; 3.4.3 - Omschrijving van de overige hoofdelijke aansprakelijkheden</t>
  </si>
  <si>
    <t>urn:bzk:linkrole:notes-of-other-joint-and-several-liabilities-consolidated-housing-dvi</t>
  </si>
  <si>
    <t>3.4.4 - Verliescompensatie</t>
  </si>
  <si>
    <t>bzk-dvi-abstr_LossCompensation3_4_4Title</t>
  </si>
  <si>
    <t>&lt;TABEL&gt; 3.4.4 - Verliescompensatie</t>
  </si>
  <si>
    <t>urn:bzk:linkrole:loss-compensation-consolidated-housing-dvi</t>
  </si>
  <si>
    <t>3.4.5 - Informatie verkochte huurwoningen</t>
  </si>
  <si>
    <t>bzk-dvi-abstr_InformationSoldRentalProperties3_4_5Title</t>
  </si>
  <si>
    <t>3.4.5 - Informatie verkochte huurwoningen - DAEB</t>
  </si>
  <si>
    <t>bzk-dvi-abstr_InformationSoldRentalPropertiesDaebHousingDviSecTitle</t>
  </si>
  <si>
    <t>&lt;TABEL&gt; 3.4.5 - Informatie verkochte huurwoningen - DAEB</t>
  </si>
  <si>
    <t>urn:bzk:linkrole:information-sold-rental-properties-daeb-housing-dvi</t>
  </si>
  <si>
    <t>3.4.5 - Informatie verkochte huurwoningen - niet-DAEB</t>
  </si>
  <si>
    <t>bzk-dvi-abstr_InformationSoldRentalPropertiesNonDaebHousingDviSecTitle</t>
  </si>
  <si>
    <t>&lt;TABEL&gt; 3.4.5 - Informatie verkochte huurwoningen - niet-DAEB</t>
  </si>
  <si>
    <t>urn:bzk:linkrole:information-sold-rental-properties-non-daeb-housing-dvi</t>
  </si>
  <si>
    <t>3.4.5 - Informatie verkochte huurwoningen - Geconsolideerde niet-DAEB verbindingen</t>
  </si>
  <si>
    <t>bzk-dvi-abstr_InformationSoldRentalPropertiesNonDaebCompoundHousingDviSecTitle</t>
  </si>
  <si>
    <t>&lt;TABEL&gt; 3.4.5 - Informatie verkochte huurwoningen - Geconsolideerde niet-DAEB verbindingen</t>
  </si>
  <si>
    <t>urn:bzk:linkrole:information-sold-rental-properties-non-daeb-compound-housing-dvi</t>
  </si>
  <si>
    <t>3.4.6 - Specificatie van de huuropbrengsten</t>
  </si>
  <si>
    <t>bzk-dvi-abstr_SpecificationOfTheRentalIncome3_4_6Title</t>
  </si>
  <si>
    <t>3.4.6 - Specificatie van de huuropbrengsten - DAEB</t>
  </si>
  <si>
    <t>bzk-dvi-abstr_SpecificationOfTheRentalIncomeDaebHousingDviSecTitle</t>
  </si>
  <si>
    <t>&lt;TABEL&gt; 3.4.6 - Specificatie van de huuropbrengsten - DAEB</t>
  </si>
  <si>
    <t>urn:bzk:linkrole:specification-of-the-rental-income-daeb-housing-dvi</t>
  </si>
  <si>
    <t>3.4.6 - Specificatie van de huuropbrengsten - niet-DAEB</t>
  </si>
  <si>
    <t>bzk-dvi-abstr_SpecificationOfTheRentalIncomeNonDaebHousingDviSecTitle</t>
  </si>
  <si>
    <t>&lt;TABEL&gt; 3.4.6 - Specificatie van de huuropbrengsten - niet-DAEB</t>
  </si>
  <si>
    <t>urn:bzk:linkrole:specification-of-the-rental-income-non-daeb-housing-dvi</t>
  </si>
  <si>
    <t>3.4.6 - Specificatie van de huuropbrengsten - Geconsolideerde niet-DAEB verbindingen</t>
  </si>
  <si>
    <t>bzk-dvi-abstr_SpecificationOfTheRentalIncomeNonDaebCompoundHousingDviSecTitle</t>
  </si>
  <si>
    <t>&lt;TABEL&gt; 3.4.6 - Specificatie van de huuropbrengsten - Geconsolideerde niet-DAEB verbindingen</t>
  </si>
  <si>
    <t>urn:bzk:linkrole:specification-of-the-rental-income-non-daeb-compound-housing-dvi</t>
  </si>
  <si>
    <t>3.4.7 - Specificatie van de sectorspecifieke heffing onafhankelijk van het resultaat &lt;PER TAK&gt;</t>
  </si>
  <si>
    <t>3.4.7 - Specificatie van de sectorspecifieke heffing onafhankelijk van het resultaat - DAEB</t>
  </si>
  <si>
    <t>&lt;TABEL&gt;  Specificatie van de sectorspecifieke heffing onafhankelijk van het resultaat - DAEB</t>
  </si>
  <si>
    <t>3.4.7 - Specificatie van de sectorspecifieke heffing onafhankelijk van het resultaat - niet-DAEB</t>
  </si>
  <si>
    <t>&lt;TABEL&gt;  Specificatie van de sectorspecifieke heffing onafhankelijk van het resultaat - niet -DAEB</t>
  </si>
  <si>
    <t>3.4.7 - Specificatie van de sectorspecifieke heffing onafhankelijk van het resultaat - Geconsolideerde niet-DAEB verbindingen</t>
  </si>
  <si>
    <t>&lt;TABEL&gt;  Specificatie van de sectorspecifieke heffing onafhankelijk van het resultaat - Geconsolideerde niet-DAEB verbindingen</t>
  </si>
  <si>
    <t>Hoofdstuk 4 - Treasury</t>
  </si>
  <si>
    <t>bzk-dvi-abstr_Chapter4GeneralDviTitle</t>
  </si>
  <si>
    <t>4.1 - Marktwaarde leningen en derivaten</t>
  </si>
  <si>
    <t>bzk-dvi-abstr_MarketValueBorrowingsDerivatives4_1Title</t>
  </si>
  <si>
    <t>4.1 - Marktwaarde leningen en derivaten - DAEB</t>
  </si>
  <si>
    <t>bzk-dvi-abstr_MarketValueBorrowingsDerivativesDaebHousingDviSecTitle</t>
  </si>
  <si>
    <t>&lt;TABEL&gt; 4.1 - Marktwaarde leningen en derivaten - DAEB</t>
  </si>
  <si>
    <t>urn:bzk:linkrole:market-value-borrowings-derivatives-daeb-housing-dvi</t>
  </si>
  <si>
    <t>4.1 - Marktwaarde leningen en derivaten - niet-DAEB</t>
  </si>
  <si>
    <t>bzk-dvi-abstr_MarketValueBorrowingsDerivativesNonDaebHousingDviSecTitle</t>
  </si>
  <si>
    <t>&lt;TABEL&gt; 4.1 - Marktwaarde leningen en derivaten - niet-DAEB</t>
  </si>
  <si>
    <t>urn:bzk:linkrole:market-value-borrowings-derivatives-non-daeb-housing-dvi</t>
  </si>
  <si>
    <t>4.1 - Marktwaarde leningen en derivaten - Geconsolideerde niet-DAEB verbindingen</t>
  </si>
  <si>
    <t>bzk-dvi-abstr_MarketValueBorrowingsDerivativesNonDaebCompoundHousingDviSecTitle</t>
  </si>
  <si>
    <t>&lt;TABEL&gt; 4.1 - Marktwaarde leningen en derivaten - Geconsolideerde niet-DAEB verbindingen</t>
  </si>
  <si>
    <t>urn:bzk:linkrole:market-value-borrowings-derivatives-non-daeb-compound-housing-dvi</t>
  </si>
  <si>
    <t>4.2 - Overig financieel beleid</t>
  </si>
  <si>
    <t>bzk-dvi-abstr_OtherFinancialPolicy4_2Title</t>
  </si>
  <si>
    <t>&lt;TABEL&gt; 4.2 - Overig financieel beleid</t>
  </si>
  <si>
    <t>urn:bzk:linkrole:other-financial-policy-consolidated-housing-dvi</t>
  </si>
  <si>
    <t>4.3 - Aflossingsschema interne lening/startlening</t>
  </si>
  <si>
    <t>bzk-dvi-abstr_RepaymentScheduleInternalLoan4_3Title</t>
  </si>
  <si>
    <t>4.3 - Aflossingsschema interne lening - Van DAEB TI naar niet-DAEB TI</t>
  </si>
  <si>
    <t>bzk-dvi-abstr_RepaymentScheduleInternalLoanHousingDviSecTitle</t>
  </si>
  <si>
    <t>&lt;TABEL&gt; 4.3 - Aflossingsschema interne lening - Van DAEB TI naar niet-DAEB TI</t>
  </si>
  <si>
    <t>urn:bzk:linkrole:repayment-schedule-internal-loan-housing-dvi</t>
  </si>
  <si>
    <t>4.3 - Aflossingsschema interne lening - Van DAEB TI naar niet-DAEB TI - Verloopoverzicht</t>
  </si>
  <si>
    <t>bzk-dvi-abstr_RepaymentScheduleInternalLoanDaebNonDaebMovementHousingDviSecTitle</t>
  </si>
  <si>
    <t>&lt;TABEL&gt; 4.3 - Aflossingsschema interne lening - Van DAEB TI naar niet-DAEB TI - Verloopoverzicht</t>
  </si>
  <si>
    <t>urn:bzk:linkrole:repayment-schedule-internal-loan-daeb-non-daeb-movement-housing-dvi</t>
  </si>
  <si>
    <t>4.3 - Aflossingsschema startlening - Van DAEB TI of niet-DAEB TI naar geconsolideerde niet-DAEB verbindingen</t>
  </si>
  <si>
    <t>bzk-dvi-abstr_RepaymentScheduleStartLoanConsolidatedHousingDviSecTitle</t>
  </si>
  <si>
    <t>&lt;TABEL&gt; 4.3 - Aflossingsschema startlening - Van DAEB TI of niet-DAEB TI naar geconsolideerde niet-DAEB verbindingen</t>
  </si>
  <si>
    <t>urn:bzk:linkrole:repayment-schedule-start-loan-consolidated-housing-dvi</t>
  </si>
  <si>
    <t>4.3 - Aflossingsschema startlening - Van DAEB TI of niet-DAEB TI naar geconsolideerde niet-DAEB verbindingen - Verloopoverzicht</t>
  </si>
  <si>
    <t>bzk-dvi-abstr_RepaymentScheduleStartLoanDaebNonDaebNonDaebCompoundMovementConsolidatedHousingDviSecTitle</t>
  </si>
  <si>
    <t>&lt;TABEL&gt; 4.3 - Aflossingsschema startlening - Van DAEB TI of niet-DAEB TI naar geconsolideerde niet-DAEB verbindingen - Verloopoverzicht</t>
  </si>
  <si>
    <t>urn:bzk:linkrole:repayment-schedule-start-loan-daeb-non-daeb-non-daeb-compound-movement-consolidated-housing-dvi</t>
  </si>
  <si>
    <t>4.4 - Specificatie van niet door WSW geborgde leningen</t>
  </si>
  <si>
    <t>bzk-dvi-abstr_SpecificationNonSecuredLoans4_4Title</t>
  </si>
  <si>
    <t>4.4 - Specificatie van niet door WSW geborgde leningen - Aantal</t>
  </si>
  <si>
    <t>bzk-dvi-abstr_NumberOfNonWswSecuredLoansConsolidatedHousingDviSecTitle</t>
  </si>
  <si>
    <t>&lt;TABEL&gt; 4.4 - Specificatie van niet door WSW geborgde leningen - Aantal</t>
  </si>
  <si>
    <t>urn:bzk:linkrole:number-of-non-wsw-secured-loans-consolidated-housing-dvi</t>
  </si>
  <si>
    <t>bzk-dvi-abstr_NonWswSecuredLoansSpecificationConsolidatedHousingDviSecTitle</t>
  </si>
  <si>
    <t>&lt;TABEL&gt; 4.4 - Specificatie van niet door WSW geborgde leningen</t>
  </si>
  <si>
    <t>urn:bzk:linkrole:non-wsw-secured-loans-specification-consolidated-housing-dvi</t>
  </si>
  <si>
    <t>Hoofdstuk 5 - Overige (volkshuisvestelijke) verantwoording</t>
  </si>
  <si>
    <t>bzk-dvi-abstr_Chapter5GeneralDviTitle</t>
  </si>
  <si>
    <t>5.1 - Verantwoording naleving specifieke wettelijke bepalingen</t>
  </si>
  <si>
    <t>bzk-dvi-abstr_AccountabilityComplianceWithSpecificLegalProvisions5_1Title</t>
  </si>
  <si>
    <t>&lt;TABEL&gt; 5.1 - Verantwoording naleving specifieke wettelijke bepalingen</t>
  </si>
  <si>
    <t>urn:bzk:linkrole:accountability-compliance-with-specific-legal-provisions-consolidated-housing-dvi</t>
  </si>
  <si>
    <t>5.2 - Toewijzingen en staatssteunregeling</t>
  </si>
  <si>
    <t>bzk-dvi-abstr_AssignmentsAndStateSupportArrangements5_2Title</t>
  </si>
  <si>
    <t>5.2.1 - Aantal toewijzingen - 1 A - Eenpersoonshuishoudens</t>
  </si>
  <si>
    <t>bzk-dvi-abstr_NumberOfAssignmentsSinglePersonHouseholdsConsolidatedHousingDviSecTitle</t>
  </si>
  <si>
    <t>&lt;TABEL&gt; 5.2.1 - Aantal toewijzingen - 1 A - Eenpersoonshuishoudens</t>
  </si>
  <si>
    <t>urn:bzk:linkrole:number-of-assignments-single-person-households-consolidated-housing-dvi</t>
  </si>
  <si>
    <t>5.2.1 - Aantal toewijzingen - 1 B - Tweepersoonshuishoudens</t>
  </si>
  <si>
    <t>bzk-dvi-abstr_NumberOfAssignmentsTwoPersonHouseholdsConsolidatedHousingDviSecTitle</t>
  </si>
  <si>
    <t>&lt;TABEL&gt; 5.2.1 - Aantal toewijzingen - 1 B - Tweepersoonshuishoudens</t>
  </si>
  <si>
    <t>urn:bzk:linkrole:number-of-assignments-two-person-households-consolidated-housing-dvi</t>
  </si>
  <si>
    <t>5.2.1 - Aantal toewijzingen - 1 C - Drie- en meerpersoonshuishoudens</t>
  </si>
  <si>
    <t>bzk-dvi-abstr_NumberOfAssignmentsTripleAndMultiplePersonHouseholdsConsolidatedHousingDviSecTitle</t>
  </si>
  <si>
    <t>&lt;TABEL&gt; 5.2.1 - Aantal toewijzingen - 1 C - Drie- en meerpersoonshuishoudens</t>
  </si>
  <si>
    <t>urn:bzk:linkrole:number-of-assignments-triple-and-multiple-person-households-consolidated-housing-dvi</t>
  </si>
  <si>
    <t>5.2.1 - Aantal toewijzingen - 1 D - Aantal huishoudens</t>
  </si>
  <si>
    <t>bzk-dvi-abstr_NumberOfAssignmentsNumberOfHouseholdsConsolidatedHousingDviSecTitle</t>
  </si>
  <si>
    <t>&lt;TABEL&gt; 5.2.1 - Aantal toewijzingen - 1 D - Aantal huishoudens</t>
  </si>
  <si>
    <t>urn:bzk:linkrole:number-of-assignments-number-of-households-consolidated-housing-dvi</t>
  </si>
  <si>
    <t>5.2.2 - Staatssteunregeling</t>
  </si>
  <si>
    <t>bzk-dvi-abstr_StateSupportArrangementsDaebHousingDviSecTitle</t>
  </si>
  <si>
    <t>&lt;TABEL&gt; 5.2.2 - Staatssteunregeling</t>
  </si>
  <si>
    <t>urn:bzk:linkrole:state-support-arrangements-daeb-housing-dvi</t>
  </si>
  <si>
    <t>5.2.2 - Toelichting op de staatssteunregeling</t>
  </si>
  <si>
    <t>bzk-dvi-abstr_NotesStateSupportArrangementsDaebHousingDviSecTitle</t>
  </si>
  <si>
    <t>&lt;TABEL&gt; 5.2.2 - Toelichting op de staatssteunregeling</t>
  </si>
  <si>
    <t>urn:bzk:linkrole:notes-state-support-arrangements-daeb-housing-dvi</t>
  </si>
  <si>
    <t>5.3 - Specificaties in verband met Wet Normering Topinkomens over verslagjaar</t>
  </si>
  <si>
    <t>bzk-dvi-abstr_SpecificationTopIncomeStandarizationAct5_3Title</t>
  </si>
  <si>
    <t>5.3 a - Toepasselijk bezoldigingsmaximum voor de instelling</t>
  </si>
  <si>
    <t>bzk-dvi-abstr_ApplicableMaximumRenumerationInstitutionHousingDviSecTitle</t>
  </si>
  <si>
    <t>&lt;TABEL&gt; 5.3 a - Toepasselijk bezoldigingsmaximum voor de instelling</t>
  </si>
  <si>
    <t>urn:bzk:linkrole:applicable-maximum-renumeration-institution-housing-dvi</t>
  </si>
  <si>
    <t xml:space="preserve">5.3 b - Topfunctionarissen met een totale bezoldiging van € 1.700 of minder inclusief degenen die op grond van hun voormalige functie nog 4 jaar als topfunctionaris worden aangemerkt </t>
  </si>
  <si>
    <t>bzk-dvi-abstr_RemunerationOfSeniorOfficials1700OrLessHousingDviSecTitle</t>
  </si>
  <si>
    <t xml:space="preserve">&lt;TABEL&gt; 5.3 b - Topfunctionarissen met een totale bezoldiging van € 1.700 of minder inclusief degenen die op grond van hun voormalige functie nog 4 jaar als topfunctionaris worden aangemerkt </t>
  </si>
  <si>
    <t>urn:bzk:linkrole:remuneration-of-senior-officials1700or-less-housing-dvi</t>
  </si>
  <si>
    <t>5.3 c - Bezoldiging van leidinggevende topfunctionarissen met dienstbetrekking, zonder dienstbetrekking vanaf 13e maand, en zij die nog maximaal 4 jaar topfunctionaris zijn vanwege vorige topfunctie: Specificatie</t>
  </si>
  <si>
    <t>bzk-dvi-abstr_RemunerationExecutiveSeniorOfficialsFrom13MonthHousingDviSecTitle</t>
  </si>
  <si>
    <t>&lt;TABEL&gt; 5.3 c - Bezoldiging van leidinggevende topfunctionarissen met dienstbetrekking, zonder dienstbetrekking vanaf 13e maand, en zij die nog maximaal 4 jaar topfunctionaris zijn vanwege vorige topfunctie: Specificatie</t>
  </si>
  <si>
    <t>urn:bzk:linkrole:remuneration-executive-senior-officials-from13month-housing-dvi</t>
  </si>
  <si>
    <t>5.3 d - Leidinggevende topfunctionarissen zonder dienstbetrekking in de periode kalendermaand 1 t/m 12</t>
  </si>
  <si>
    <t>bzk-dvi-abstr_RemunerationExecutiveSeniorOfficialsWithoutEmployment12MonthsHousingDviSecTitle</t>
  </si>
  <si>
    <t>&lt;TABEL&gt; 5.3 d - Leidinggevende topfunctionarissen zonder dienstbetrekking in de periode kalendermaand 1 t/m 12</t>
  </si>
  <si>
    <t>urn:bzk:linkrole:remuneration-executive-senior-officials-without-employment12months-housing-dvi</t>
  </si>
  <si>
    <t>5.3 e - Toezichthoudende topfunctionarissen</t>
  </si>
  <si>
    <t>bzk-dvi-abstr_RemunerationOfSupervisorySeniorOfficialsHousingDviSecTitle</t>
  </si>
  <si>
    <t>&lt;TABEL&gt; 5.3 e - Toezichthoudende topfunctionarissen</t>
  </si>
  <si>
    <t>urn:bzk:linkrole:remuneration-of-supervisory-senior-officials-housing-dvi</t>
  </si>
  <si>
    <t>5.3 f - Topfunctionaris met een totale bezoldiging van meer dan € 1.700 (en degenen die maximaal 4 jaar topfunctionaris zijn vanwege vorige topfunctie)</t>
  </si>
  <si>
    <t>bzk-dvi-abstr_RemunerationOfExecutiveSeniorOfficialsConsideredFourYearsHousingDviSecTitle</t>
  </si>
  <si>
    <t>&lt;TABEL&gt; 5.3 f - Topfunctionaris met een totale bezoldiging van meer dan € 1.700 (en degenen die maximaal 4 jaar topfunctionaris zijn vanwege vorige topfunctie)</t>
  </si>
  <si>
    <t>urn:bzk:linkrole:remuneration-of-executive-senior-officials-considered-four-years-housing-dvi</t>
  </si>
  <si>
    <t>5.3 g - Topfunctionaris met een totale bezoldiging van meer dan € 1.700 waarop de anticumulatie bepaling van toepassing is</t>
  </si>
  <si>
    <t>bzk-dvi-abstr_RemunerationNonSupervisorySeniorOfficialsOtherWntInstitutionHousingDviSecTitle</t>
  </si>
  <si>
    <t>&lt;TABEL&gt; 5.3 g - Topfunctionaris met een totale bezoldiging van meer dan € 1.700 waarop de anticumulatie bepaling van toepassing is</t>
  </si>
  <si>
    <t>urn:bzk:linkrole:remuneration-non-supervisory-senior-officials-other-wnt-institution-housing-dvi</t>
  </si>
  <si>
    <t>5.3 h - Uitkeringen wegens beëindiging van het dienstverband aan topfunctionarissen met of zonder dienstbetrekking én aan hen die maximaal 4 jaar topfunctionaris zijn vanwege vorige topfunctie</t>
  </si>
  <si>
    <t>bzk-dvi-abstr_PaymentsDueToTerminationEmploymentSeniorOfficialsHousingDviSecTitle</t>
  </si>
  <si>
    <t>&lt;TABEL&gt; 5.3 h - Uitkeringen wegens beëindiging van het dienstverband aan topfunctionarissen met of zonder dienstbetrekking én aan hen die maximaal 4 jaar topfunctionaris zijn vanwege vorige topfunctie</t>
  </si>
  <si>
    <t>urn:bzk:linkrole:payments-due-to-termination-employment-senior-officials-housing-dvi</t>
  </si>
  <si>
    <t>5.3 i - Bezoldiging van niet-topfunctionarissen: Specificatie</t>
  </si>
  <si>
    <t>bzk-dvi-abstr_RemunerationOfNonSeniorOfficialsHousingDviSecTitle</t>
  </si>
  <si>
    <t>&lt;TABEL&gt; 5.3 i - Bezoldiging van niet-topfunctionarissen: Specificatie</t>
  </si>
  <si>
    <t>urn:bzk:linkrole:remuneration-of-non-senior-officials-housing-dvi</t>
  </si>
  <si>
    <t>5.4 - Huursom</t>
  </si>
  <si>
    <t>bzk-dvi-abstr_Rent5_4Title</t>
  </si>
  <si>
    <t>&lt;TABEL&gt; 5.4 - Huursom</t>
  </si>
  <si>
    <t>urn:bzk:linkrole:rent-consolidated-housing-dvi</t>
  </si>
  <si>
    <t>x</t>
  </si>
  <si>
    <t>AEDES BENCHMARK - NIET VERPLICHT</t>
  </si>
  <si>
    <t>Concept ID</t>
  </si>
  <si>
    <t>Veldtype</t>
  </si>
  <si>
    <t>Keuzemenu</t>
  </si>
  <si>
    <t>Requirement</t>
  </si>
  <si>
    <t>Periodetype</t>
  </si>
  <si>
    <t>Balans</t>
  </si>
  <si>
    <t>Dimensies</t>
  </si>
  <si>
    <t>KVK eHerkenning</t>
  </si>
  <si>
    <t>nl-cd_ChamberOfCommerceRegistrationNumber</t>
  </si>
  <si>
    <t>&lt;NVT&gt;</t>
  </si>
  <si>
    <t>1. Verplicht in te vullen veld;
2. Wordt automatisch ingevuld in het portaal a.d.h.v. het eHerkenning KVK-nummer.</t>
  </si>
  <si>
    <t>duration</t>
  </si>
  <si>
    <t>Naam van de rechtspersoon</t>
  </si>
  <si>
    <t>nl-cd_LegalEntityName</t>
  </si>
  <si>
    <t>1. Verplicht in te vullen veld;
2. Wordt automatisch ingevuld in het portaal.</t>
  </si>
  <si>
    <t>Vestigingsgemeente</t>
  </si>
  <si>
    <t>bzk-ww-i_EstablishmentMunicipality</t>
  </si>
  <si>
    <t>municipality2019</t>
  </si>
  <si>
    <t>Vestigingsgemeentelijst 2020</t>
  </si>
  <si>
    <t>1. Verplicht in te vullen veld
2. Vestigingsgemeentelijst 2020 hanteren</t>
  </si>
  <si>
    <t>Contactpersoon</t>
  </si>
  <si>
    <t>bzk-ww-i_ContactPerson</t>
  </si>
  <si>
    <t>Verplicht in te vullen veld</t>
  </si>
  <si>
    <t>Geslachtsaanduiding</t>
  </si>
  <si>
    <t>nl-cd_SexCode</t>
  </si>
  <si>
    <t>Man | Onbekend | Vrouw</t>
  </si>
  <si>
    <t>Functie contactpersoon</t>
  </si>
  <si>
    <t>bzk-ww-i_FunctionContactPerson</t>
  </si>
  <si>
    <t>Telefoonnummer</t>
  </si>
  <si>
    <t>nl-cd_TelephoneNumber</t>
  </si>
  <si>
    <t>E-mailadres, volledig</t>
  </si>
  <si>
    <t>nl-cd_EmailAddressFull</t>
  </si>
  <si>
    <t>bzk-ww-i_FirmName</t>
  </si>
  <si>
    <t>Naam accountant</t>
  </si>
  <si>
    <t>bzk-ww-i_ProfessionalAccountantName</t>
  </si>
  <si>
    <t>Portaal tekst: Indien er een verschil is dient dit toegelicht te worden door middel van beantwoording van de drie extra vragen:</t>
  </si>
  <si>
    <t>bzk-ww-i_OpeningClosingBalanceSheetDifference</t>
  </si>
  <si>
    <t>Ja | Nee</t>
  </si>
  <si>
    <t>Scenario 1: Verplicht in te vullen veld EN indien beantwoord met 'Ja' dan moet(en) één of meerdere van onderstaande drie velden verplicht met 'Ja' beantwoord zijn.
Scenario 2: Verplicht in te vullen veld EN indien beantwoord met 'Nee' dan moeten onderstaande drie velden &lt;LEEG&gt; zijn.</t>
  </si>
  <si>
    <t>instant</t>
  </si>
  <si>
    <t>Is dit een gevolg van een stelselwijziging</t>
  </si>
  <si>
    <t>bzk-ww-i_ChangeAccountingPolicies</t>
  </si>
  <si>
    <t>Ja | Nee | &lt;LEEG&gt;</t>
  </si>
  <si>
    <t>Zie afhankelijkheid hierboven.</t>
  </si>
  <si>
    <t>Is dit een gevolg van foutenherstel</t>
  </si>
  <si>
    <t>bzk-ww-i_PriorPeriodErrors</t>
  </si>
  <si>
    <t>Overig</t>
  </si>
  <si>
    <t>bzk-ww-i_OtherDifferences</t>
  </si>
  <si>
    <t>bzk-ww-i_ChangeOfStatementPreviousReportingYearDisclosure</t>
  </si>
  <si>
    <t xml:space="preserve">Scenario 1: Verplicht in te vullen veld indien veld 1.3 'Wijkt de beginbalans…' in tabel '1.3 - Wijziging opgave vorig verslagjaar' is 'Ja'.
Scenario 2: Verplicht &lt;LEEG&gt; indien veld 1.3 'Wijkt de beginbalans…' in tabel '1.3 - Wijziging opgave vorig verslagjaar' is 'Nee'. </t>
  </si>
  <si>
    <t>1) urn:bzk:linkrole:staffing-level-consolidated-housing-dvi
2) urn:bzk:linkrole:staffing-level-housing-dvi</t>
  </si>
  <si>
    <t>Gemiddeld aantal werknemers over de periode</t>
  </si>
  <si>
    <t>jenv-bw2-i_AverageNumberEmployees</t>
  </si>
  <si>
    <t>nonNegativeDecimal20</t>
  </si>
  <si>
    <t>Kolom</t>
  </si>
  <si>
    <t>2.1A-D WOZ-bezitstabel op eenheidniveau &lt;DIT ONDERDEEL ZIT NIET IN HET PORTAAL EN TAXONOMIE, DIT WORDT VIA EEN CSV-BESTAND SEPARAAT AANGELEVERD&gt;</t>
  </si>
  <si>
    <t xml:space="preserve">&lt;OPMERKING: deze tabel is in het CSV-bestand horizontaal in tegenstelling tot deze verticale weergave.&gt; </t>
  </si>
  <si>
    <t>2.1A</t>
  </si>
  <si>
    <t>2.1B</t>
  </si>
  <si>
    <t>2.1C</t>
  </si>
  <si>
    <t>2.1D</t>
  </si>
  <si>
    <t>Deze kolomkoppen zijn alleen ter informatie en komen niet in het CSV-bestand terug.</t>
  </si>
  <si>
    <t>1) In het CSV-bestand wordt elke eenheid per regel opgevoerd waarbij per eenheid aangegeven wordt in veld 'Onderdeel' of het betrekking heeft op tabel '2.1A' OF '2.1B' OF '2.1C' OF '2.1D'. De weergave in het CSV-bestand is dus niet 1-op-1 met deze kolommen.
2) 2.1A Ten aanzien van de gerapporteerde totalen voor de tabellen '2.1 A - Opgave op niveau van eenheid in exploitatie - Totaal' dienen de totalen per tak berekend te worden op basis van veld 'Tak ultimo verslagjaar' EN de volgende voorwaarden: veld 'Onderdeel' is '2.1A' EN veld 'Aantal ultimo verslagjaar' groter is dan &lt;NUL&gt;. Indien niet aan deze voorwaarde voldaan wordt dan niet meenemen in de telling.
3) 2.1B-D Ten aanzien van gerapporteerde totalen voor de tabellen '2.1 B t/m D - Registergoederen opgenomen in de balans - Totaal' dienen de totalen berekend te worden op basis van veld 'Onderdeel'.</t>
  </si>
  <si>
    <t>Onderdeel</t>
  </si>
  <si>
    <t xml:space="preserve">2.1A | 2.1B | 2.1C | 2.1D </t>
  </si>
  <si>
    <t>Verplicht in te vullen veld.</t>
  </si>
  <si>
    <t>Eenheidscode</t>
  </si>
  <si>
    <t>1) Alfanummeriek veld.
2) Verplicht in te vullen.</t>
  </si>
  <si>
    <t>Postcode NL</t>
  </si>
  <si>
    <t>1) Alfanummeriek veld.
2) 2.1A Verplicht in te vullen veld EN postcode bestaat totaal uit 6 karakters (eerst 4 cijfers achtereenvolgend 2 letters, waarbij eerste cijfer alleen 1 t/m 9 kan zijn (geen 0)).
3) 2.1B-D Niet verplicht in te vullen veld dus postcode kan &lt;LEEG&gt; zijn OF postcode bestaat uit 4 cijfers waarbij eerste cijfer alleen 1 t/m 9 kan zijn (geen 0)) OF postcode bestaat totaal uit 6 karakters (eerst 4 cijfers achtereenvolgend 2 letters, waarbij eerste cijfer alleen 1 t/m 9 kan zijn (geen 0)).</t>
  </si>
  <si>
    <t>Huisnummer NL</t>
  </si>
  <si>
    <t>&lt;NVT VOOR 2.1B&gt;</t>
  </si>
  <si>
    <t xml:space="preserve">1) Numeriek veld._x000D_
2) 2.1A Verplicht in te vullen veld._x000D_
</t>
  </si>
  <si>
    <t>Huisletter NL</t>
  </si>
  <si>
    <t>1) Tekstveld.
2) Niet verplicht in te vullen veld.</t>
  </si>
  <si>
    <t>Huisnummertoevoeging</t>
  </si>
  <si>
    <t>Aantal primo verslagjaar</t>
  </si>
  <si>
    <t>&lt;NVT VOOR 2.1C&gt;</t>
  </si>
  <si>
    <t>&lt;NVT VOOR 2.1D&gt;</t>
  </si>
  <si>
    <t>1) Numeriek veld.
2) 2.1A Verplicht in te vullen veld. (Aanvulling: Elke eenheid heeft een aantal primo verslagjaar, 0 indien nieuw gedurende verslagjaar.)
3) 2.1B-D Verplicht &lt;LEEG&gt;.</t>
  </si>
  <si>
    <t>Aantal ultimo verslagjaar</t>
  </si>
  <si>
    <t>1) Numeriek veld.
2) Verplicht in te vullen veld. (Aanvulling: Elke eenheid heeft een aantal ultimo verslagjaar, 0 indien uit exploitatie gedurende verslagjaar)</t>
  </si>
  <si>
    <t>Tak primo verslagjaar</t>
  </si>
  <si>
    <t>DAEB TI |Niet-DAEB TI | Geconsolideerde niet-DAEB verbindingen</t>
  </si>
  <si>
    <t>1) 2.1A Verplicht in te vullen veld. (Aanvulling: Elke eenheid heeft een tak primo verslagjaar. Indien nieuw gedurende verslagjaar dan gelijk aan ultimo verslagjaar opgeven.)
2) 2.1B-D Verplicht &lt;LEEG&gt;.</t>
  </si>
  <si>
    <t>Tak ultimo verslagjaar</t>
  </si>
  <si>
    <t>Verplicht in te vullen veld. (Aanvulling: Elke eenheid heeft een tak primo verslagjaar. Indien weg gedurende verslagjaar dan gelijk aan ultimo vorig verslagjaar opgeven.)</t>
  </si>
  <si>
    <t>Eenheidsoort</t>
  </si>
  <si>
    <t>Woonruimte | Bedrijfsruimte | Maatschappelijk vastgoed | Intramuraal zorgvastgoed | Parkeergelegenheid | Overige | Grondposities</t>
  </si>
  <si>
    <t>1) Verplicht in te vullen veld.
2) Keuzeoptie 'Grondposities' mag niet voorkomen in 2.1A, alleen onder 2.1B-D.</t>
  </si>
  <si>
    <t>Woonruimte bouwvorm</t>
  </si>
  <si>
    <t>EGW | MGW</t>
  </si>
  <si>
    <t>1) 2.1A Indien veld 'Eenheidsoort' is 'Woonruimte' dan moet dit veld verplicht ingevuld worden.
2) 2.1A Indien veld 'Eenheidsoort' is NIET 'Woonruimte' dan is dit veld verplicht &lt;LEEG&gt;.
3) 2.1B-D Verplicht &lt;LEEG&gt;.</t>
  </si>
  <si>
    <t>Is de woonruimte zelfstandig?</t>
  </si>
  <si>
    <t>Lift aanwezig?</t>
  </si>
  <si>
    <t>1) 2.1A Indien veld 'Woonruimte bouwvorm' is 'MGW' dan moet dit veld verplicht ingevuld worden.
2) 2.1A Indien veld 'Woonruimte bouwvorm' is NIET 'MGW' dan is dit veld verplicht &lt;LEEG&gt;.
3) 2.1B-D Verplicht &lt;LEEG&gt;.</t>
  </si>
  <si>
    <t>Mutatie verslagjaar</t>
  </si>
  <si>
    <t>Verkoop aan toekomstige bewoners | Verkoop aan overigen | Sloop | Samenvoeging | Nieuwbouw | Aankoop | Splitsing | Geen mutatie</t>
  </si>
  <si>
    <t>1) 2.1A Verplicht in te vullen veld.
2) 2.1B-D Verplicht &lt;LEEG&gt;.</t>
  </si>
  <si>
    <t>Nettohuur per maand ultimo verslagjaar</t>
  </si>
  <si>
    <t>1) Numeriek veld en moet twee decimalen bevatten.
2) 2.1A Verplicht in te vullen veld.
2) 2.1B-D Verplicht &lt;LEEG&gt;.</t>
  </si>
  <si>
    <t>Aantal WWS punten ultimo verslagjaar</t>
  </si>
  <si>
    <t>1) Numeriek veld, maximaal 9999 en bevat géén decimalen.
2) 2.1A Indien veld 'Eenheidsoort' is 'Woonruimte' dan moet dit veld verplicht ingevuld worden.
3) 2.1A Indien veld 'Eenheidsoort' is NIET 'Woonruimte' dan is dit veld verplicht &lt;LEEG&gt;.
4) 2.1B-D Verplicht &lt;LEEG&gt;.</t>
  </si>
  <si>
    <t>Energie index</t>
  </si>
  <si>
    <t>1) Numeriek veld, van -1,00 t/m 10,00, moet twee decimalen bevatten.
2) 2.1A Veld is verplicht indien 'is de woonruimte zelfstandig?' = Ja 3) 2.1 B- D verplicht &lt;LEEG&gt;.</t>
  </si>
  <si>
    <t>Bouwjaar</t>
  </si>
  <si>
    <t>1) Numeriek veld en moet in 4 cijfers worden opgegeven, JJJJ.
2) 2.1A niet verplicht in te vullen veld.
3) 2.1B-D Verplicht &lt;LEEG&gt;.</t>
  </si>
  <si>
    <t>Renovatiejaar</t>
  </si>
  <si>
    <t>m2</t>
  </si>
  <si>
    <t>1) Numeriek veld en moet twee decimalen bevatten.
2) 2.1A niet verplicht in te vullen veld.
3) 2.1B-D Verplicht &lt;LEEG&gt;.</t>
  </si>
  <si>
    <t>WOZ-waarde verslagjaar</t>
  </si>
  <si>
    <t>1) Numeriek veld moet zonder decimalen, zonder valutateken en moet positief zijn.
2) Verplicht in te vullen veld.</t>
  </si>
  <si>
    <t>Marktwaarde ultimo verslagjaar</t>
  </si>
  <si>
    <t>1) Numeriek veld moet zonder decimalen, zonder valutateken en moet positief OF negatief zijn.
2) Verplicht in te vullen veld.</t>
  </si>
  <si>
    <t>Onderpand WSW inzet verslagjaar</t>
  </si>
  <si>
    <t>Ja | Nee | Vrijgegeven</t>
  </si>
  <si>
    <t>Naam zekerheidsnemer</t>
  </si>
  <si>
    <t>1) Tekstveld.
2) 2.1A Scenario 1: Veld verplicht &lt;LEEG&gt; indien veld 'Onderpand WSW inzet verslagjaar' is 'Ja' OF 'Vrijgegeven'.
3) 2.1A Scenario 2: Veld verplicht &lt;LEEG&gt; indien veld 'Onderpand WSW inzet verslagjaar' is 'Nee' EN veld 'Mutatie verslagjaar' is 'Verkoop aan toekomstige bewoners' OF 'Verkoop aan overigen' OF 'Sloop' OF 'Samenvoeging'. 
4) 2.1A Scenario 3: Verplicht in te vullen veld indien veld 'Onderpand WSW inzet verslagjaar' is 'Nee' EN veld 'Mutatie verslagjaar' is 'Nieuwbouw' OF 'Aankoop' OF 'Splitsing' OF 'Geen mutatie'.
5) 2.1B-D Scenario 1: Veld verplicht &lt;LEEG&gt; indien veld 'Onderpand WSW inzet verslagjaar' is 'Ja' OF 'Vrijgegeven'.
6) 2.1B-D Scenario 2: Verplicht in te vullen veld indien veld 'Onderpand WSW inzet verslagjaar' is 'Nee'.</t>
  </si>
  <si>
    <t>Type zekerheid</t>
  </si>
  <si>
    <t>Hypotheek | Pandrecht huurpenningen | Hypotheek en pandrecht huurpenningen | Positieve verklaring hypotheek en/of positieve verklaring pandrecht huurpenningen | Hypotheek en positieve verklaring pandrecht huurpenningen | Pandrecht huurpenningen en positieve verklaring hypotheek | Overig | nvt</t>
  </si>
  <si>
    <t>1) 2.1A Scenario 1: Veld verplicht &lt;LEEG&gt; indien veld 'Onderpand WSW inzet verslagjaar' is 'Ja' OF 'Vrijgegeven'.
2) 2.1A Scenario 2: Veld verplicht &lt;LEEG&gt; indien veld 'Onderpand WSW inzet verslagjaar' is 'Nee' EN veld 'Mutatie verslagjaar' is 'Verkoop aan toekomstige bewoners' OF 'Verkoop aan overigen' OF 'Sloop' OF 'Samenvoeging'. 
3) 2.1A Scenario 3: Verplicht in te vullen veld indien veld 'Onderpand WSW inzet verslagjaar' is 'Nee' EN veld 'Mutatie verslagjaar' is 'Nieuwbouw' OF 'Aankoop' OF 'Splitsing' OF 'Geen mutatie'.
4) 2.1A Keuzeoptie 'nvt' mag niet voorkomen in 2.1A, alleen onder 2.1B-D.
5) 2.1B-D Scenario 1: Veld verplicht &lt;LEEG&gt; indien veld 'Onderpand WSW inzet verslagjaar' is 'Ja' OF 'Vrijgegeven'.
6) 2.1B-D Scenario 2: Verplicht in te vullen veld indien veld 'Onderpand WSW inzet verslagjaar' is 'Nee'.</t>
  </si>
  <si>
    <t>Eigendomspercentage</t>
  </si>
  <si>
    <t>1) Numeriek veld, waarde moet ingevoerd worden zonder % teken en 0,1 invoeren bij 10%. Waarde kan niet negatief zijn, maximaal 100% dus 1, maximaal vier decimalen dus 1,45% (0,0145) is correct, 3% (0,03) is correct, 4,678% (0,04678) is incorrect.
2) Verplicht in te vullen veld.</t>
  </si>
  <si>
    <t>2.1 - Opgave op niveau van eenheid - Totaal</t>
  </si>
  <si>
    <t>Controlegetal is gebaseerd op het geimporteerde CSV bestand.</t>
  </si>
  <si>
    <t>Controlegetal</t>
  </si>
  <si>
    <t>bzk-ww-i_HashTotal</t>
  </si>
  <si>
    <t>1) urn:bzk:linkrole:market-value-in-rented-state-total-daeb-housing-dvi
2) urn:bzk:linkrole:market-value-in-rented-state-total-non-daeb-housing-dvi
3) urn:bzk:linkrole:market-value-in-rented-state-total-non-daeb-compound-housing-dvi
4) urn:bzk:linkrole:overview-unity-level-in-exploitation-total-daeb-housing-dvi
5) urn:bzk:linkrole:overview-unity-level-in-exploitation-total-non-daeb-housing-dvi
6) urn:bzk:linkrole:overview-unity-level-in-exploitation-total-non-daeb-compound-housing-dvi</t>
  </si>
  <si>
    <t>2.1 A - Opgave op niveau van eenheid in exploitatie - Totaal - &lt;PER TAK&gt;</t>
  </si>
  <si>
    <t>Nettohuur</t>
  </si>
  <si>
    <t>WOZ-waarde</t>
  </si>
  <si>
    <t>Woonruimte</t>
  </si>
  <si>
    <t>bzk-ww-i_NumberOfUltimoReportingYear</t>
  </si>
  <si>
    <t>Scenario 1: Foutmelding indien Tabel 2.1 A - Opgave op niveau van eenheid in exploitatie - Totaal - DAEB', veld 'Totaal' van kolom 'Aantal'  &lt;&gt; Tabel '2.7 - Marktwaarde in verhuurde staat - Totaal - DAEB', veld 'Aantal' van kolom 'Totaal'.
Scenario 2: Geen foutmelding indien Tabel 2.1 A - Opgave op niveau van eenheid in exploitatie - Totaal - DAEB', veld 'Totaal' van kolom 'Aantal'  = Tabel '2.7 - Marktwaarde in verhuurde staat - Totaal - DAEB', veld 'Aantal' van kolom 'Totaal'.
&amp;
Scenario 1: Foutmelding indien Tabel 2.1 A - Opgave op niveau van eenheid in exploitatie - Totaal - niet-DAEB', veld 'Totaal' van kolom 'Aantal' &lt;&gt; Tabel '2.7 - Marktwaarde in verhuurde staat - Totaal - niet-DAEB', veld 'Aantal' van kolom 'Totaal'.
Scenario 2: Geen foutmelding indien Tabel 2.1 A - Opgave op niveau van eenheid in exploitatie - Totaal - niet-DAEB', veld 'Totaal' van kolom 'Aantal' = Tabel '2.7 - Marktwaarde in verhuurde staat - Totaal - niet-DAEB', veld 'Aantal' van kolom 'Totaal'.
&amp;
Scenario 1: Foutmelding indien Tabel 2.1 A - Opgave op niveau van eenheid in exploitatie - Totaal - Geconsolideerd  met niet-DAEB verbindingen', veld 'Totaal' van kolom 'Aantal' &lt;&gt; Tabel '2.7 - Marktwaarde in verhuurde staat - Totaal - Geconsolideerd  met niet-DAEB verbindingen', veld 'Aantal' van kolom 'Totaal'.
Scenario 2: Geen foutmelding indien Tabel 2.1 A - Opgave op niveau van eenheid in exploitatie - Totaal - Geconsolideerd  met niet-DAEB verbindingen', veld 'Totaal' van kolom 'Aantal' = Tabel '2.7 - Marktwaarde in verhuurde staat - Totaal - Geconsolideerd  met niet-DAEB verbindingen', veld 'Aantal' van kolom 'Totaal'.</t>
  </si>
  <si>
    <t>Bedrijfsruimte</t>
  </si>
  <si>
    <t>bzk-ww-i_NetRentalPerMonthUltimoReportingYear</t>
  </si>
  <si>
    <t>debit</t>
  </si>
  <si>
    <t>Maatschappelijk vastgoed</t>
  </si>
  <si>
    <t>bzk-ww-i_MarketValue</t>
  </si>
  <si>
    <t xml:space="preserve">Scenario 1: Foutmelding indien: Tabel '3.1 Balans', veld: 'DAEB vastgoed in exploitatie' &lt;&gt; Tabel '2.1 A - Opgave op niveau van eenheid in exploitatie - Totaal - DAEB', veld 'Totaal' van kolom 'Marktwaarde' OF  'DAEB vastgoed in exploitatie' &lt;&gt; Tabel '2.7 - Marktwaarde in verhuurde staat - Totaal - DAEB', veld 'Marktwaarde' van kolom 'Totaal'.
Scenario 2: Geen foutmelding indien: Tabel '3.1 Balans', veld:  'DAEB vastgoed in exploitatie' = Tabel '2.1 A - Opgave op niveau van eenheid in exploitatie - Totaal - DAEB', veld 'Totaal' van kolom 'Marktwaarde' EN 'DAEB vastgoed in exploitatie' = Tabel '2.7 - Marktwaarde in verhuurde staat - Totaal - DAEB', veld 'Marktwaarde' van kolom 'Totaal'.
&amp;
Scenario 1: Foutmelding indien: Tabel '3.1 Balans', veld:  'Niet-DAEB vastgoed in exploitatie' &lt;&gt; Tabel '2.1 A - Opgave op niveau van eenheid in exploitatie - Totaal - Niet-DAEB', veld 'Totaal' van kolom 'Marktwaarde' OF 'Niet-DAEB vastgoed in exploitatie' &lt;&gt; Tabel '2.7 - Marktwaarde in verhuurde staat - Totaal - Niet-DAEB', veld 'Marktwaarde' van kolom 'Totaal'.
Scenario 2: Geen foutmelding indien: Tabel '3.1 Balans', veld:  'Niet-DAEB vastgoed in exploitatie' = Tabel '2.1 A - Opgave op niveau van eenheid in exploitatie - Totaal - Niet-DAEB', veld 'Totaal' van kolom 'Marktwaarde' EN 'Niet-DAEB vastgoed in exploitatie' = Tabel '2.7 - Marktwaarde in verhuurde staat - Totaal - Niet-DAEB', veld 'Marktwaarde' van kolom 'Totaal'.
</t>
  </si>
  <si>
    <t>Intramuraal zorgvastgoed</t>
  </si>
  <si>
    <t>bzk-ww-i_WOZValueReportingYear</t>
  </si>
  <si>
    <t>Parkeergelegenheid</t>
  </si>
  <si>
    <t>Overige</t>
  </si>
  <si>
    <t>Totaal</t>
  </si>
  <si>
    <t>Portaal tekst: Onderstaande tabellen zijn op niveau enkelvoudig indien geen geconsolideerde balans en winst- en verliesrekening is opgesteld.</t>
  </si>
  <si>
    <t>2.1 B - Registergoederen opgenomen onder voorraad in de balans - Totaal - &lt;PER TAK&gt;</t>
  </si>
  <si>
    <t>Grondposities</t>
  </si>
  <si>
    <t>2.1 C - Registergoederen opgenomen onder onderhanden projecten in de balans - Totaal - &lt;PER TAK&gt;</t>
  </si>
  <si>
    <t>In taxonomie zijn de concepten in tabel 2.1 B hetzelfde als in 2.1 C &amp; 2.1 D</t>
  </si>
  <si>
    <t>2.1 D - Registergoederen opgenomen onder vastgoed in ontwikkeling bestemd voor eigen exploitatie en onroerende zaken ten dienste van exploitatie in de balans - Totaal - &lt;PER TAK&gt;</t>
  </si>
  <si>
    <t>2.2 - Verhuurgegevens - &lt;PER TAK&gt;</t>
  </si>
  <si>
    <t>1) urn:bzk:linkrole:rental-data-daeb-housing-dvi
2) urn:bzk:linkrole:rental-data-non-daeb-housing-dvi
3) urn:bzk:linkrole:rental-data-non-daeb-compound-housing-dvi</t>
  </si>
  <si>
    <t>Huurderving leegstand</t>
  </si>
  <si>
    <t>bzk-ww-i_RentLossOfVacancyPercentage</t>
  </si>
  <si>
    <t>Verplicht in te vullen veld voor tak DAEB</t>
  </si>
  <si>
    <t>Huurderving oninbaarheid</t>
  </si>
  <si>
    <t>bzk-ww-i_RentLossIrrecoverabilityPercentage</t>
  </si>
  <si>
    <t>Mutatiegraad</t>
  </si>
  <si>
    <t>bzk-ww-i_MutationRatePercentage</t>
  </si>
  <si>
    <t>2.3 - Koopwoningen - &lt;PER TAK&gt;</t>
  </si>
  <si>
    <t>1) urn:bzk:linkrole:resale-properties-non-daeb-housing-dvi
2) urn:bzk:linkrole:resale-properties-non-daeb-compound-housing-dvi</t>
  </si>
  <si>
    <t>Aantal opgeleverde nieuwbouw koop woningen</t>
  </si>
  <si>
    <t>bzk-ww-i_NumberOfNewlyBuiltResalePropertiesInTheReportingPeriod</t>
  </si>
  <si>
    <t>2.4 - Aantal verhuureenheden in beheer - &lt;PER TAK&gt;</t>
  </si>
  <si>
    <t>1) urn:bzk:linkrole:number-of-rental-units-in-administration-daeb-housing-dvi
2) urn:bzk:linkrole:number-of-rental-units-in-administration-non-daeb-housing-dvi
3) urn:bzk:linkrole:number-of-rental-units-in-administration-non-daeb-compound-housing-dvi</t>
  </si>
  <si>
    <t>Aantal verhuureenheden wat in beheer is gegeven aan anderen</t>
  </si>
  <si>
    <t>bzk-ww-i_NumberOfRentalUnitsManagedByOthers</t>
  </si>
  <si>
    <t>Aantal verhuureenheden in beheer voor anderen</t>
  </si>
  <si>
    <t>bzk-ww-i_NumberOfRentalUnitsManagedForOthers</t>
  </si>
  <si>
    <t>Hoeveel verhuureenheden van de corporatie zijn onderdeel van een VVE</t>
  </si>
  <si>
    <t>bzk-ww-i_NumberOfRentalUnitsOfTheCorporationPartOfTheAssociationOfOwners</t>
  </si>
  <si>
    <t>In kolom 'naam huurder' gaat het daarbij om de contracten op een en dezelfde naam binnen één juridische entiteit</t>
  </si>
  <si>
    <t>Is één enkele huurder verantwoordelijk voor meer dan 1% van de jaarlijkse huursom van de toegelaten instelling?</t>
  </si>
  <si>
    <t>bzk-ww-i_SingleTenantResponsibleForMoreThanOnePercentOfTheAnnualRent</t>
  </si>
  <si>
    <t>Scenario 1: Verplicht in te vullen veld EN indien beantwoord met 'Ja' dan moet minimaal één regel ingevuld worden in tabel '2.6 - Concentratie huurders - Aanvullende informatie'.
Scenario 2: Verplicht in te vullen veld EN indien beantwoord met 'Nee' dan moet tabel '2.6 - Concentratie huurders - Aanvullende informatie' &lt;LEEG&gt; zijn.</t>
  </si>
  <si>
    <t>bzk-ww-dm_NameTenantTypedMember</t>
  </si>
  <si>
    <t>Zie afhankelijkheid tabel '2.6 - Concentratie huurders'</t>
  </si>
  <si>
    <t>Naam huurder</t>
  </si>
  <si>
    <t>Betreft dit een zorginstelling?</t>
  </si>
  <si>
    <t>Jaarlijkse huursom</t>
  </si>
  <si>
    <t>bzk-ww-i_HealthcareInstitution</t>
  </si>
  <si>
    <t>bzk-ww-i_AnnualRent</t>
  </si>
  <si>
    <t>Welk (software)model is gebruikt voor de bepaling van de marktwaarde/ beleidswaarde</t>
  </si>
  <si>
    <t>bzk-ww-i_ModelUsedDeterminationMarketValuePolicyValue</t>
  </si>
  <si>
    <t>2.7 - Marktwaarde in verhuurde staat - &lt;PER TAK&gt;</t>
  </si>
  <si>
    <t>2.7 - Marktwaarde in verhuurde staat - Gehanteerde variant waarderingshandboek - &lt;PER TAK&gt;</t>
  </si>
  <si>
    <t>1) urn:bzk:linkrole:market-value-in-rented-state-valuation-method-used-daeb-housing-dvi
2) urn:bzk:linkrole:market-value-in-rented-state-valuation-method-used-non-daeb-housing-dvi
3) urn:bzk:linkrole:market-value-in-rented-state-valuation-method-used-non-daeb-compound-housing-dvi</t>
  </si>
  <si>
    <t>EGW/MGW</t>
  </si>
  <si>
    <t>Studenteneenheden</t>
  </si>
  <si>
    <t>Extramuraal</t>
  </si>
  <si>
    <t>MOG</t>
  </si>
  <si>
    <t>BOG</t>
  </si>
  <si>
    <t>Parkeergelegenheid en Overig</t>
  </si>
  <si>
    <t>Welke variant van het waarderingshandboek is gehanteerd</t>
  </si>
  <si>
    <t>bzk-ww-i_ValuationMethodUsed</t>
  </si>
  <si>
    <t>Basis | Full</t>
  </si>
  <si>
    <t>Verplicht in te vullen velden voor tak DAEB</t>
  </si>
  <si>
    <t>1) urn:bzk:linkrole:market-value-in-rented-state-total-daeb-housing-dvi
2) urn:bzk:linkrole:market-value-in-rented-state-total-non-daeb-housing-dvi
3) urn:bzk:linkrole:market-value-in-rented-state-total-non-daeb-compound-housing-dvi</t>
  </si>
  <si>
    <t>Verplicht in te vullen velden voor tak DAEB
Scenario 1: Foutmelding indien Tabel 2.1 A - Opgave op niveau van eenheid in exploitatie - Totaal - DAEB', veld 'Totaal' van kolom 'Aantal'  &lt;&gt; Tabel '2.7 - Marktwaarde in verhuurde staat - Totaal - DAEB', veld 'Aantal' van kolom 'Totaal'.
Scenario 2: Geen foutmelding indien Tabel 2.1 A - Opgave op niveau van eenheid in exploitatie - Totaal - DAEB', veld 'Totaal' van kolom 'Aantal'  = Tabel '2.7 - Marktwaarde in verhuurde staat - Totaal - DAEB', veld 'Aantal' van kolom 'Totaal'.
&amp;
Scenario 1: Foutmelding indien Tabel 2.1 A - Opgave op niveau van eenheid in exploitatie - Totaal - niet-DAEB', veld 'Totaal' van kolom 'Aantal' &lt;&gt; Tabel '2.7 - Marktwaarde in verhuurde staat - Totaal - niet-DAEB', veld 'Aantal' van kolom 'Totaal'.
Scenario 2: Geen foutmelding indien Tabel 2.1 A - Opgave op niveau van eenheid in exploitatie - Totaal - niet-DAEB', veld 'Totaal' van kolom 'Aantal' = Tabel '2.7 - Marktwaarde in verhuurde staat - Totaal - niet-DAEB', veld 'Aantal' van kolom 'Totaal'.
&amp;
Scenario 1: Foutmelding indien Tabel 2.1 A - Opgave op niveau van eenheid in exploitatie - Totaal - Geconsolideerd  met niet-DAEB verbindingen', veld 'Totaal' van kolom 'Aantal' &lt;&gt; Tabel '2.7 - Marktwaarde in verhuurde staat - Totaal - Geconsolideerd  met niet-DAEB verbindingen', veld 'Aantal' van kolom 'Totaal'.
Scenario 2: Geen foutmelding indien Tabel 2.1 A - Opgave op niveau van eenheid in exploitatie - Totaal - Geconsolideerd  met niet-DAEB verbindingen', veld 'Totaal' van kolom 'Aantal' = Tabel '2.7 - Marktwaarde in verhuurde staat - Totaal - Geconsolideerd  met niet-DAEB verbindingen', veld 'Aantal' van kolom 'Totaal'.</t>
  </si>
  <si>
    <t>1. Verplicht in te vullen velden voor tak DAEB;
2. Verplicht in te vullen veld bij kolom 'EGW/MGW' voor de takken Niet-DAEB EN Geconsolideerde niet-DAEB verbindingen.
EN
Scenario 1: Foutmelding indien: Tabel '3.1 Balans', veld: 'DAEB vastgoed in exploitatie' &lt;&gt; Tabel '2.1 A - Opgave op niveau van eenheid in exploitatie - Totaal - DAEB', veld 'Totaal' van kolom 'Marktwaarde' OF  'DAEB vastgoed in exploitatie' &lt;&gt; Tabel '2.7 - Marktwaarde in verhuurde staat - Totaal - DAEB', veld 'Marktwaarde' van kolom 'Totaal'.
Scenario 2: Geen foutmelding indien: Tabel '3.1 Balans', veld:  'DAEB vastgoed in exploitatie' = Tabel '2.1 A - Opgave op niveau van eenheid in exploitatie - Totaal - DAEB', veld 'Totaal' van kolom 'Marktwaarde' EN 'DAEB vastgoed in exploitatie' = Tabel '2.7 - Marktwaarde in verhuurde staat - Totaal - DAEB', veld 'Marktwaarde' van kolom 'Totaal'.
OF
Scenario 1: Foutmelding indien: Tabel '3.1 Balans', veld:  'Niet-DAEB vastgoed in exploitatie' &lt;&gt; Tabel '2.1 A - Opgave op niveau van eenheid in exploitatie - Totaal - Niet-DAEB', veld 'Totaal' van kolom 'Marktwaarde' OF 'Niet-DAEB vastgoed in exploitatie' &lt;&gt; Tabel '2.7 - Marktwaarde in verhuurde staat - Totaal - Niet-DAEB', veld 'Marktwaarde' van kolom 'Totaal'.
Scenario 2: Geen foutmelding indien: Tabel '3.1 Balans', veld:  'Niet-DAEB vastgoed in exploitatie' = Tabel '2.1 A - Opgave op niveau van eenheid in exploitatie - Totaal - Niet-DAEB', veld 'Totaal' van kolom 'Marktwaarde' EN 'Niet-DAEB vastgoed in exploitatie' = Tabel '2.7 - Marktwaarde in verhuurde staat - Totaal - Niet-DAEB', veld 'Marktwaarde' van kolom 'Totaal'.</t>
  </si>
  <si>
    <t>2.7 - Marktwaarde in verhuurde staat en beleidswaarde - &lt;PER TAK&gt;</t>
  </si>
  <si>
    <t>2.7 - Marktwaarde in verhuurde staat en beleidswaarde - EGW/MGW/Studenteneenheden/Extramuraal - &lt;PER TAK&gt;</t>
  </si>
  <si>
    <t>1. Verplicht in te vullen velden voor tak DAEB;
2. Verplicht in te vullen veld bij kolom 'EGW/MGW' voor de takken Niet-DAEB EN Geconsolideerde niet-DAEB verbindingen.</t>
  </si>
  <si>
    <t>bzk-ww-i_AvailabilityExitContinueToOperate</t>
  </si>
  <si>
    <t>credit</t>
  </si>
  <si>
    <t>Afslag betaalbaarheid (huur)</t>
  </si>
  <si>
    <t>bzk-ww-i_AffordabilityExitRental</t>
  </si>
  <si>
    <t>Afslag kwaliteit (onderhoud)</t>
  </si>
  <si>
    <t>bzk-ww-i_QualityExitMaintenance</t>
  </si>
  <si>
    <t>Afslag beheer (beheerkosten)</t>
  </si>
  <si>
    <t>bzk-ww-i_ManagementExitManagementExpenses</t>
  </si>
  <si>
    <t>Totaal van beleidswaarde</t>
  </si>
  <si>
    <t>bzk-ww-i_PolicyValue</t>
  </si>
  <si>
    <t>2.7 - Gegevens marktwaarde - EGW/MGW/Studenteneenheden/Extramuraal - &lt;PER TAK&gt;</t>
  </si>
  <si>
    <t>1) urn:bzk:linkrole:market-value-data-daeb-housing-dvi
2) urn:bzk:linkrole:market-value-data-non-daeb-housing-dvi
3) urn:bzk:linkrole:market-value-data-non-daeb-compound-housing-dvi</t>
  </si>
  <si>
    <t>Totaal van markt-jaarhuur op het moment van waarderen</t>
  </si>
  <si>
    <t>bzk-ww-i_MarketAnnualRentAtTheTimeOfValuation</t>
  </si>
  <si>
    <t>Totaal van actuele contract-jaarhuur op het moment van waarderen</t>
  </si>
  <si>
    <t>bzk-ww-i_CurrentContractAnnualRentAtTheTimeOfValuation</t>
  </si>
  <si>
    <t>Totaal van onderhoudskosten op het moment van waarderen</t>
  </si>
  <si>
    <t>bzk-ww-i_MarketValueMaintenanceCostsAtTheTimeOfValuation</t>
  </si>
  <si>
    <t>Totaal van beheerkosten op het moment van waarderen</t>
  </si>
  <si>
    <t>bzk-ww-i_MarketValueManagementCostsAtTheTimeOfValuation</t>
  </si>
  <si>
    <t>Totaal van leegwaarde op het moment van waarderen</t>
  </si>
  <si>
    <t>bzk-ww-i_VacantValueAtTheTimeOfValuation</t>
  </si>
  <si>
    <t>Totaal van NCW verhuurderheffing</t>
  </si>
  <si>
    <t>bzk-ww-i_MarketValueNCWLandlordTax</t>
  </si>
  <si>
    <t>Totaal van NCW erfpacht</t>
  </si>
  <si>
    <t>bzk-ww-i_MarketValueNCWGroundLease</t>
  </si>
  <si>
    <t>Totaal van achterstallig onderhoud opgenomen in de waarde</t>
  </si>
  <si>
    <t>bzk-ww-i_OverdueMaintenanceIncludedInTheMarketValue</t>
  </si>
  <si>
    <t>Gemiddelde disconteringsvoet</t>
  </si>
  <si>
    <t>bzk-ww-i_AverageDiscountedCashFlowRate</t>
  </si>
  <si>
    <t>2.7 - Gegevens beleidswaarde - &lt;PER TAK&gt;</t>
  </si>
  <si>
    <t>2.7 - Gegevens beleidswaarde - EGW/MGW/Studenteneenheden/Extramuraal - &lt;PER TAK&gt;</t>
  </si>
  <si>
    <t>1) urn:bzk:linkrole:policy-value-data-daeb-housing-dvi
2) urn:bzk:linkrole:policy-value-data-non-daeb-housing-dvi
3) urn:bzk:linkrole:policy-value-data-non-daeb-compound-housing-dvi</t>
  </si>
  <si>
    <t>Totaal van actuele streef-jaarhuur op het moment van waarderen</t>
  </si>
  <si>
    <t>bzk-ww-i_CurrentTargetRentalAtTheTimeOfValuation</t>
  </si>
  <si>
    <t>bzk-ww-i_PolicyValueMaintenanceCostsAtTheTimeOfValuation</t>
  </si>
  <si>
    <t>bzk-ww-i_PolicyValueManagementCostsAtTheTimeOfValuation</t>
  </si>
  <si>
    <t>bzk-ww-i_PolicyValueNCWLandlordTax</t>
  </si>
  <si>
    <t>bzk-ww-i_PolicyValueNCWGroundLease</t>
  </si>
  <si>
    <t>bzk-ww-i_OverdueMaintenanceIncludedInThePolicyValue</t>
  </si>
  <si>
    <t>Gemiddelde disconteringsvoet doorexploiteren</t>
  </si>
  <si>
    <t>bzk-ww-i_ExtendAverageDiscountedCashFlowRate</t>
  </si>
  <si>
    <t>bzk-ww-i_TransactionsFromDAEBToNonDAEBNumber</t>
  </si>
  <si>
    <t>Aankoopprijs</t>
  </si>
  <si>
    <t>bzk-ww-i_TransactionsFromDAEBToNonDAEBPurchasePrice</t>
  </si>
  <si>
    <t>bzk-ww-i_TransactionsFromNonDAEBToDAEBNumber</t>
  </si>
  <si>
    <t>bzk-ww-i_TransactionsFromNonDAEBToDAEBPurchasePrice</t>
  </si>
  <si>
    <t>RGS</t>
  </si>
  <si>
    <t>3.1 - Balans - &lt;PER TAK&gt;</t>
  </si>
  <si>
    <t>1) urn:bzk:linkrole:balance-sheet-consolidated-housing-dvi
2) urn:bzk:linkrole:balance-sheet-daeb-housing-dvi
3) urn:bzk:linkrole:balance-sheet-housing-dvi
4) urn:bzk:linkrole:balance-sheet-non-daeb-compound-housing-dvi
5) urn:bzk:linkrole:balance-sheet-non-daeb-housing-dvi</t>
  </si>
  <si>
    <t>Activa</t>
  </si>
  <si>
    <t>Vaste activa</t>
  </si>
  <si>
    <t>Immateriële vaste activa</t>
  </si>
  <si>
    <t>jenv-bw2-i_IntangibleAssets</t>
  </si>
  <si>
    <t>BIva</t>
  </si>
  <si>
    <t>Vastgoedbeleggingen</t>
  </si>
  <si>
    <t>DAEB vastgoed in exploitatie</t>
  </si>
  <si>
    <t>bzk-ww-i_SocialRealEstateInExploitation</t>
  </si>
  <si>
    <t>Verplicht in te vullen velden EN
Scenario 1: Foutmelding indien: Tabel '3.1 Balans', veld: 'DAEB vastgoed in exploitatie' &lt;&gt; Tabel '2.1 A - Opgave op niveau van eenheid in exploitatie - Totaal - DAEB', veld 'Totaal' van kolom 'Marktwaarde' OF  'DAEB vastgoed in exploitatie' &lt;&gt; Tabel '2.7 - Marktwaarde in verhuurde staat - Totaal - DAEB', veld 'Marktwaarde' van kolom 'Totaal'.
Scenario 2: Geen foutmelding indien: Tabel '3.1 Balans', veld:  'DAEB vastgoed in exploitatie' = Tabel '2.1 A - Opgave op niveau van eenheid in exploitatie - Totaal - DAEB', veld 'Totaal' van kolom 'Marktwaarde' EN 'DAEB vastgoed in exploitatie' = Tabel '2.7 - Marktwaarde in verhuurde staat - Totaal - DAEB', veld 'Marktwaarde' van kolom 'Totaal'.</t>
  </si>
  <si>
    <t>BVasSvi</t>
  </si>
  <si>
    <t>Niet-DAEB vastgoed in exploitatie</t>
  </si>
  <si>
    <t>bzk-ww-i_CommercialRealEstateInExploitation</t>
  </si>
  <si>
    <t>Verplicht in te vullen velden EN
Scenario 1: Foutmelding indien: Tabel '3.1 Balans', veld:  'Niet-DAEB vastgoed in exploitatie' &lt;&gt; Tabel '2.1 A - Opgave op niveau van eenheid in exploitatie - Totaal - Niet-DAEB', veld 'Totaal' van kolom 'Marktwaarde' OF 'Niet-DAEB vastgoed in exploitatie' &lt;&gt; Tabel '2.7 - Marktwaarde in verhuurde staat - Totaal - Niet-DAEB', veld 'Marktwaarde' van kolom 'Totaal'.
Scenario 2: Geen foutmelding indien: Tabel '3.1 Balans', veld:  'Niet-DAEB vastgoed in exploitatie' = Tabel '2.1 A - Opgave op niveau van eenheid in exploitatie - Totaal - Niet-DAEB', veld 'Totaal' van kolom 'Marktwaarde' EN 'Niet-DAEB vastgoed in exploitatie' = Tabel '2.7 - Marktwaarde in verhuurde staat - Totaal - Niet-DAEB', veld 'Marktwaarde' van kolom 'Totaal'.</t>
  </si>
  <si>
    <t>BVasCvi</t>
  </si>
  <si>
    <t>Onroerende zaken verkocht onder voorwaarden</t>
  </si>
  <si>
    <t>rj-i_RealEstateSoldSubjectTermsConditions</t>
  </si>
  <si>
    <t>BVasOzv</t>
  </si>
  <si>
    <t>Vastgoed in ontwikkeling bestemd voor eigen exploitatie</t>
  </si>
  <si>
    <t>bzk-ww-i_RealEstateInDevelopmentForOwnExploitation</t>
  </si>
  <si>
    <t>BVasVio</t>
  </si>
  <si>
    <t>Totaal van vastgoedbeleggingen</t>
  </si>
  <si>
    <t>rj-i_InvestmentProperties</t>
  </si>
  <si>
    <t>BVas</t>
  </si>
  <si>
    <t>Materiële vaste activa</t>
  </si>
  <si>
    <t>Onroerende en roerende zaken ten dienste van de exploitatie</t>
  </si>
  <si>
    <t>rj-i_ConstructionContractsAssets</t>
  </si>
  <si>
    <t>BMvaOrz</t>
  </si>
  <si>
    <t>Totaal van materiële vaste activa</t>
  </si>
  <si>
    <t>jenv-bw2-i_PropertyPlantEquipment</t>
  </si>
  <si>
    <t>BMva</t>
  </si>
  <si>
    <t>Financiële vaste activa</t>
  </si>
  <si>
    <t>Aandelen, certificaten van aandelen en andere vormen van deelneming in groepsmaatschappijen</t>
  </si>
  <si>
    <t>jenv-bw2-i_InvestmentsInParticipatingInterestsInGroupCompanies</t>
  </si>
  <si>
    <t>BFvaDig</t>
  </si>
  <si>
    <t>Vorderingen op groepsmaatschappijen</t>
  </si>
  <si>
    <t>jenv-bw2-i_ReceivablesGroupCompaniesNoncurrent</t>
  </si>
  <si>
    <t>BFvaVog</t>
  </si>
  <si>
    <t>Vorderingen op maatschappijen waarin wordt deelgenomen</t>
  </si>
  <si>
    <t>jenv-bw2-i_InvestmentsInParticipatingInterestsOther</t>
  </si>
  <si>
    <t>BFvaVop</t>
  </si>
  <si>
    <t>Andere deelnemingen</t>
  </si>
  <si>
    <t>jenv-bw2-i_ReceivablesShareholdersParticipatingInterestsNoncurrent</t>
  </si>
  <si>
    <t>BFvaAnd</t>
  </si>
  <si>
    <t>Latente belastingvorderingen</t>
  </si>
  <si>
    <t>rj-i_DeferredTaxAssetsNoncurrent</t>
  </si>
  <si>
    <t>BFvaLbv</t>
  </si>
  <si>
    <t>Leningen u/g</t>
  </si>
  <si>
    <t>bzk-ww-i_LoansGranted</t>
  </si>
  <si>
    <t>BFvaLen</t>
  </si>
  <si>
    <t>Overige effecten</t>
  </si>
  <si>
    <t>jenv-bw2-i_SecuritiesOtherNoncurrent</t>
  </si>
  <si>
    <t>BFvaOve</t>
  </si>
  <si>
    <t>Overige vorderingen</t>
  </si>
  <si>
    <t>jenv-bw2-i_ReceivablesOtherNoncurrent</t>
  </si>
  <si>
    <t>BFvaOvr</t>
  </si>
  <si>
    <t>Totaal van financiële vaste activa</t>
  </si>
  <si>
    <t>jenv-bw2-i_FinancialAssets</t>
  </si>
  <si>
    <t>BFva</t>
  </si>
  <si>
    <t>Totaal van vaste activa</t>
  </si>
  <si>
    <t>jenv-bw2-i_AssetsNoncurrent</t>
  </si>
  <si>
    <t>Vlottende activa</t>
  </si>
  <si>
    <t>Voorraden</t>
  </si>
  <si>
    <t>Vastgoed bestemd voor de verkoop</t>
  </si>
  <si>
    <t>bzk-ww-i_RealEstateForSale</t>
  </si>
  <si>
    <t>BVrdVasVbv</t>
  </si>
  <si>
    <t>Vastgoed in ontwikkeling bestemd voor de verkoop</t>
  </si>
  <si>
    <t>bzk-ww-i_InventoriesOther</t>
  </si>
  <si>
    <t>BVrdVasVio</t>
  </si>
  <si>
    <t>Overige voorraden</t>
  </si>
  <si>
    <t>jenv-bw2-i_Inventories</t>
  </si>
  <si>
    <t>BVrdVoo</t>
  </si>
  <si>
    <t>Totaal van voorraden</t>
  </si>
  <si>
    <t>BVrd</t>
  </si>
  <si>
    <t>Onderhanden projecten</t>
  </si>
  <si>
    <t>BPro</t>
  </si>
  <si>
    <t>Vorderingen</t>
  </si>
  <si>
    <t>Huurdebiteuren</t>
  </si>
  <si>
    <t>bzk-ww-i_RentalReceivables</t>
  </si>
  <si>
    <t>BVorDebHdb</t>
  </si>
  <si>
    <t>Overheid</t>
  </si>
  <si>
    <t>bzk-ww-i_GovernmentReceivables</t>
  </si>
  <si>
    <t>BVorOvh</t>
  </si>
  <si>
    <t>jenv-bw2-i_ReceivablesGroupCompaniesCurrent</t>
  </si>
  <si>
    <t>BVorVog</t>
  </si>
  <si>
    <t>jenv-bw2-i_ReceivablesShareholdersParticipatingInterestsCurrent</t>
  </si>
  <si>
    <t>BVorVop</t>
  </si>
  <si>
    <t>rj-i_DeferredTaxAssetsCurrent</t>
  </si>
  <si>
    <t>BVorLbv</t>
  </si>
  <si>
    <t>Belastingen en premies van sociale verzekering</t>
  </si>
  <si>
    <t>bzk-ww-i_TaxesSocialSecurityContributionsReceivables</t>
  </si>
  <si>
    <t>BVorVbk</t>
  </si>
  <si>
    <t>jenv-bw2-i_ReceivablesOtherCurrent</t>
  </si>
  <si>
    <t>BVorOvr</t>
  </si>
  <si>
    <t>Overlopende activa</t>
  </si>
  <si>
    <t>jenv-bw2-i_AccruedIncome</t>
  </si>
  <si>
    <t>BVorOva</t>
  </si>
  <si>
    <t>Totaal van vorderingen</t>
  </si>
  <si>
    <t>jenv-bw2-i_Receivables</t>
  </si>
  <si>
    <t>BVor</t>
  </si>
  <si>
    <t>Effecten</t>
  </si>
  <si>
    <t>jenv-bw2-i_SecuritiesCurrent</t>
  </si>
  <si>
    <t>BEff</t>
  </si>
  <si>
    <t>Liquide middelen</t>
  </si>
  <si>
    <t>jenv-bw2-i_CashAndCashEquivalents</t>
  </si>
  <si>
    <t>BLim</t>
  </si>
  <si>
    <t>Totaal van vlottende activa</t>
  </si>
  <si>
    <t>jenv-bw2-i_AssetsCurrent</t>
  </si>
  <si>
    <t>Totaal van activa</t>
  </si>
  <si>
    <t>jenv-bw2-i_Assets</t>
  </si>
  <si>
    <t>Scenario 1: Toon foutmelding indien 'Totaal van activa' &lt;&gt; 'Totaal van passiva'
Scenario 2: Geen foutmelding indien  'Totaal van activa' = 'Totaal van passiva'</t>
  </si>
  <si>
    <t>Passiva</t>
  </si>
  <si>
    <t>Eigen vermogen</t>
  </si>
  <si>
    <t>Herwaarderingsreserves</t>
  </si>
  <si>
    <t>jenv-bw2-i_RevaluationReserve</t>
  </si>
  <si>
    <t>Verplicht in te vullen velden</t>
  </si>
  <si>
    <t>BEivHer</t>
  </si>
  <si>
    <t>Wettelijke en statutaire reserves</t>
  </si>
  <si>
    <t>jenv-bw2-i_LegalStatutoryReserves</t>
  </si>
  <si>
    <t>BEivWer</t>
  </si>
  <si>
    <t>Overige reserves</t>
  </si>
  <si>
    <t>jenv-bw2-i_ReservesOther</t>
  </si>
  <si>
    <t>BEivOvr</t>
  </si>
  <si>
    <t>Resultaat na belastingen van het boekjaar</t>
  </si>
  <si>
    <t>jenv-bw2-i_ResultForTheYear</t>
  </si>
  <si>
    <t>WNer</t>
  </si>
  <si>
    <t>Totaal van eigen vermogen</t>
  </si>
  <si>
    <t>jenv-bw2-i_Equity</t>
  </si>
  <si>
    <t>BEiv</t>
  </si>
  <si>
    <t>Groepsvermogen</t>
  </si>
  <si>
    <t>Aandeel in het groepsvermogen dat niet aan de rechtspersoon toekomt</t>
  </si>
  <si>
    <t>jenv-bw2-i_NoncontrollingInterest</t>
  </si>
  <si>
    <t>BEivAvd</t>
  </si>
  <si>
    <t>Totaal van groepsvermogen</t>
  </si>
  <si>
    <t>jenv-bw2-i_EquityGroup</t>
  </si>
  <si>
    <t>Egalisatierekening</t>
  </si>
  <si>
    <t>rj-i_EqualisationAccount</t>
  </si>
  <si>
    <t>Bega</t>
  </si>
  <si>
    <t>Voorzieningen</t>
  </si>
  <si>
    <t>Voorziening voor onrendabele investeringen en herstructureringen</t>
  </si>
  <si>
    <t>bzk-ww-i_ProvisionUnprofitableInvestmentsAndRestructuring</t>
  </si>
  <si>
    <t>BVrzOih</t>
  </si>
  <si>
    <t>Latente belastingverplichtingen</t>
  </si>
  <si>
    <t>rj-i_DeferredTaxLiabilities</t>
  </si>
  <si>
    <t>BVrzVvbVlb</t>
  </si>
  <si>
    <t>Overige voorzieningen</t>
  </si>
  <si>
    <t>jenv-bw2-i_ProvisionsOther</t>
  </si>
  <si>
    <t>BVrzOvz</t>
  </si>
  <si>
    <t>Totaal van voorzieningen</t>
  </si>
  <si>
    <t>jenv-bw2-i_Provisions</t>
  </si>
  <si>
    <t>BVrz</t>
  </si>
  <si>
    <t>Langlopende schulden</t>
  </si>
  <si>
    <t>Schulden aan overheid</t>
  </si>
  <si>
    <t>bzk-ww-i_PayablesGovernmentNoncurrent</t>
  </si>
  <si>
    <t>BLasSoh</t>
  </si>
  <si>
    <t>Schulden aan banken</t>
  </si>
  <si>
    <t>jenv-bw2-i_PayablesBanksNoncurrent</t>
  </si>
  <si>
    <t>BLasSak</t>
  </si>
  <si>
    <t>Schulden aan groepsmaatschappijen</t>
  </si>
  <si>
    <t>jenv-bw2-i_PayablesGroupCompaniesNoncurrent</t>
  </si>
  <si>
    <t>BLasSag</t>
  </si>
  <si>
    <t>Schulden aan rechtspersonen en vennootschappen die een deelneming hebben in de rechtspersoon of waarin de rechtspersoon een deelneming heeft</t>
  </si>
  <si>
    <t>jenv-bw2-i_PayablesShareholdersParticipatingInterestsNoncurrent</t>
  </si>
  <si>
    <t>BLasSap</t>
  </si>
  <si>
    <t>Verplichtingen uit hoofde van onroerende zaken verkocht onder voorwaarden</t>
  </si>
  <si>
    <t>rj-i_LiabilitiesFromRealEstateSoldSubjectTermsConditions</t>
  </si>
  <si>
    <t>BLasVhz</t>
  </si>
  <si>
    <t>Overige schulden</t>
  </si>
  <si>
    <t>jenv-bw2-i_PayablesOtherNoncurrent</t>
  </si>
  <si>
    <t>BLasOls</t>
  </si>
  <si>
    <t>Totaal van langlopende schulden</t>
  </si>
  <si>
    <t>jenv-bw2-i_LiabilitiesNoncurrent</t>
  </si>
  <si>
    <t>BLas</t>
  </si>
  <si>
    <t>Kortlopende schulden</t>
  </si>
  <si>
    <t>bzk-ww-i_PayablesGovernmentCurrent</t>
  </si>
  <si>
    <t>BSchSoh</t>
  </si>
  <si>
    <t>jenv-bw2-i_PayablesBanksCurrent</t>
  </si>
  <si>
    <t>BSchSak</t>
  </si>
  <si>
    <t>Schulden aan leveranciers en handelskredieten</t>
  </si>
  <si>
    <t>jenv-bw2-i_TradePayablesCurrent</t>
  </si>
  <si>
    <t>BSchCre</t>
  </si>
  <si>
    <t>jenv-bw2-i_PayablesGroupCompaniesCurrent</t>
  </si>
  <si>
    <t>BSchSag</t>
  </si>
  <si>
    <t>jenv-bw2-i_PayablesShareholdersParticipatingInterestsCurrent</t>
  </si>
  <si>
    <t>BSchSap</t>
  </si>
  <si>
    <t>Schulden ter zake van belastingen, premies van sociale verzekeringen en pensioenen</t>
  </si>
  <si>
    <t>bzk-ww-i_TaxesSocialSecurityContributionsPensionsPayableCurrent</t>
  </si>
  <si>
    <t>BSchBep</t>
  </si>
  <si>
    <t>jenv-bw2-i_PayablesOtherCurrent</t>
  </si>
  <si>
    <t>BSchOvs</t>
  </si>
  <si>
    <t>Overlopende passiva</t>
  </si>
  <si>
    <t>jenv-bw2-i_AccrualsAndDeferredIncomeCurrent</t>
  </si>
  <si>
    <t>BSchOpa</t>
  </si>
  <si>
    <t>Totaal van kortlopende schulden</t>
  </si>
  <si>
    <t>jenv-bw2-i_LiabilitiesCurrent</t>
  </si>
  <si>
    <t>BSch</t>
  </si>
  <si>
    <t>Totaal van passiva</t>
  </si>
  <si>
    <t>jenv-bw2-i_EquityAndLiabilities</t>
  </si>
  <si>
    <t>Zie requirement bij 'Totaal van activa'</t>
  </si>
  <si>
    <t>Toelichting op validatie</t>
  </si>
  <si>
    <t>Overzicht per regime met welke balans en post de in 2.1 EN 2.7 totale marktwaarde vergeleken moeten worden.</t>
  </si>
  <si>
    <t>Tabel '2.1 A - Opgave op niveau van eenheid in exploitatie - Totaal - DAEB', veld 'Totaal' van kolom 'Marktwaarde'
EN
Tabel '2.7 - Marktwaarde in verhuurde staat - Totaal - DAEB', veld 'Marktwaarde' van kolom 'Totaal'</t>
  </si>
  <si>
    <t>Tabel '2.1 A - Opgave op niveau van eenheid in exploitatie - Totaal - Niet-DAEB', veld 'Totaal' van kolom 'Marktwaarde'
EN
Tabel '2.7 - Marktwaarde in verhuurde staat - Totaal - Niet-DAEB', veld 'Marktwaarde' van kolom 'Totaal'</t>
  </si>
  <si>
    <t>Tabel '2.1 A - Opgave op niveau van eenheid in exploitatie - Totaal - Geconsolideerde niet-DAEB verbindingen', veld 'Totaal' van kolom 'Marktwaarde'
EN
Tabel '2.7 - Marktwaarde in verhuurde staat - Totaal - Geconsolideerde niet-DAEB verbindingen', veld 'Marktwaarde' van kolom 'Totaal'</t>
  </si>
  <si>
    <t>Tabel 'H3.1 - Balans - DAEB', veld 'DAEB vastgoed in exploitatie', kolom 'Huidig'</t>
  </si>
  <si>
    <t>Tabel 'H3.1 - Balans - niet-DAEB', veld 'Niet-DAEB vastgoed in exploitatie', kolom 'Huidig'</t>
  </si>
  <si>
    <t>Tabel 'H3.1 - Balans - Geconsolideerde niet-DAEB verbindingen', veld 'Niet-DAEB vastgoed in exploitatie', kolom 'Huidig'</t>
  </si>
  <si>
    <t>Geconsolideerde niet-DAEB verbindingen komt niet voor in Administratieve scheiding</t>
  </si>
  <si>
    <t>Tabel 'H3.1 - Balans - Enkelvoudig', veld 'DAEB vastgoed in exploitatie', kolom 'Huidig'</t>
  </si>
  <si>
    <t>Niet-DAEB komt niet voor in Juridische splitsing</t>
  </si>
  <si>
    <t>Tabel 'H3.1 - Balans -  Geconsolideerde niet-DAEB verbindingen', veld 'Niet-DAEB vastgoed in exploitatie', kolom 'Huidig'</t>
  </si>
  <si>
    <t>Tabel 'H3.1 - Balans - Enkelvoudig', veld 'Niet-DAEB vastgoed in exploitatie', kolom 'Huidig'</t>
  </si>
  <si>
    <t>Geconsolideerde niet-DAEB verbindingen komt niet voor in Verlicht regime</t>
  </si>
  <si>
    <t>3.2 - Winst- en verliesrekening - &lt;PER TAK&gt;</t>
  </si>
  <si>
    <t>1) urn:bzk:linkrole:income-statement-consolidated-housing-dvi
2) urn:bzk:linkrole:income-statement-daeb-housing-dvi
3) urn:bzk:linkrole:income-statement-housing-dvi
4) urn:bzk:linkrole:income-statement-non-daeb-compound-housing-dvi
5) urn:bzk:linkrole:income-statement-non-daeb-housing-dvi</t>
  </si>
  <si>
    <t>rj-i_RentalIncome</t>
  </si>
  <si>
    <t>Verplicht in te vullen velden EN
Scenario 1: Foutmelding indien 'Huuropbrengsten' &lt;&gt; Tabel '3.4.6 - Specificatie van de huuropbrengsten', veld 'Huuropbrengsten' van kolom 'Totaal van huuropbrengsten'.
Scenario 2: Geen foutmelding indien 'Huuropbrengsten' = Tabel '3.4.6 - Specificatie van de huuropbrengsten - DAEB', veld 'Huuropbrengsten' van kolom 'Totaal van huuropbrengsten'.
Zie toelichting per tak onderaan dit tabblad.</t>
  </si>
  <si>
    <t>WRevHuo</t>
  </si>
  <si>
    <t>bzk-ww-i_IncomeServiceContracts</t>
  </si>
  <si>
    <t>WRevOsc</t>
  </si>
  <si>
    <t>Lasten servicecontracten</t>
  </si>
  <si>
    <t>bzk-ww-i_ServiceContractsExpenses</t>
  </si>
  <si>
    <t>WRevLsc</t>
  </si>
  <si>
    <t>Overheidsbijdragen</t>
  </si>
  <si>
    <t>bzk-ww-i_GovernmentContributions</t>
  </si>
  <si>
    <t>WRevOhb</t>
  </si>
  <si>
    <t>Lasten verhuur en beheeractiviteiten</t>
  </si>
  <si>
    <t>bzk-ww-i_RentalAndManagementActivitiesExpenses</t>
  </si>
  <si>
    <t>WRevLvb</t>
  </si>
  <si>
    <t>Lasten onderhoudsactiviteiten</t>
  </si>
  <si>
    <t>bzk-ww-i_MaintenanceExpenses</t>
  </si>
  <si>
    <t>WRevLoa</t>
  </si>
  <si>
    <t>Overige directe operationele lasten exploitatie bezit</t>
  </si>
  <si>
    <t>bzk-ww-i_DirectOperationalExpensesOtherExploitationPossession</t>
  </si>
  <si>
    <t>WRevOol</t>
  </si>
  <si>
    <t>Totaal van netto resultaat exploitatie van vastgoedportefeuille</t>
  </si>
  <si>
    <t>bzk-ww-i_NetResultExploitationOfRealEstatePortfolio</t>
  </si>
  <si>
    <t>WRev</t>
  </si>
  <si>
    <t>Omzet verkocht vastgoed in ontwikkeling</t>
  </si>
  <si>
    <t>bzk-ww-i_RevenueSoldRealEstateInDevelopment</t>
  </si>
  <si>
    <t>WRviOvo</t>
  </si>
  <si>
    <t>Lasten verkocht vastgoed in ontwikkeling</t>
  </si>
  <si>
    <t>bzk-ww-i_PaymentsSoldRealEstateInDevelopment</t>
  </si>
  <si>
    <t>WRviUvv</t>
  </si>
  <si>
    <t>Toegerekende organisatiekosten</t>
  </si>
  <si>
    <t>bzk-ww-i_AttributableOrganisationCostsQualifiedAsSoldRealEstateInDevelopment</t>
  </si>
  <si>
    <t>WRviTok</t>
  </si>
  <si>
    <t>Toegerekende financieringskosten</t>
  </si>
  <si>
    <t>bzk-ww-i_AttributableFinancingCosts</t>
  </si>
  <si>
    <t>WRviTfk</t>
  </si>
  <si>
    <t>Totaal van netto resultaat verkocht vastgoed in ontwikkeling</t>
  </si>
  <si>
    <t>bzk-ww-i_NetResultSoldRealEstateInDevelopment</t>
  </si>
  <si>
    <t>WRvi</t>
  </si>
  <si>
    <t>Verkoopopbrengst vastgoedportefeuille</t>
  </si>
  <si>
    <t>bzk-ww-i_SalesIncomeRealEstatePortfolio</t>
  </si>
  <si>
    <t>WRgrOvp</t>
  </si>
  <si>
    <t>bzk-ww-i_AttributableOrganisationCostsQualifiedAsSalesRealEstatePortfolio</t>
  </si>
  <si>
    <t>WRgrTok</t>
  </si>
  <si>
    <t>Boekwaarde verkochte vastgoedportefeuille</t>
  </si>
  <si>
    <t>bzk-ww-i_BookValueRealEstatePortfolioSold</t>
  </si>
  <si>
    <t>WRgrRvb</t>
  </si>
  <si>
    <t>Totaal van netto gerealiseerd resultaat verkoop vastgoedportefeuille</t>
  </si>
  <si>
    <t>bzk-ww-i_NetRealisedResultSalesRealEstatePortfolio</t>
  </si>
  <si>
    <t>WRgr</t>
  </si>
  <si>
    <t>Overige waardeveranderingen van vastgoedportefeuille</t>
  </si>
  <si>
    <t>bzk-ww-i_ChangesValueOtherRealEstatePortfolio</t>
  </si>
  <si>
    <t>WWvvOwv</t>
  </si>
  <si>
    <t>Niet-gerealiseerde waardeveranderingen vastgoedportefeuille</t>
  </si>
  <si>
    <t>bzk-ww-i_ChangesValueNotRealisedRealEstatePortfolio</t>
  </si>
  <si>
    <t>WWvvNwp</t>
  </si>
  <si>
    <t>Niet-gerealiseerde waardeveranderingen vastgoedportefeuille verkocht onder voorwaarden</t>
  </si>
  <si>
    <t>bzk-ww-i_ChangesValueNotRealisedRealEstatePortfolioSoldUnderConditions</t>
  </si>
  <si>
    <t>WWvvNwv</t>
  </si>
  <si>
    <t>Niet-gerealiseerde waardeveranderingen vastgoedportefeuille bestemd voor verkoop</t>
  </si>
  <si>
    <t>bzk-ww-i_ChangesValueNotRealisedRealEstatePortfolioForSale</t>
  </si>
  <si>
    <t>WWvvNwb</t>
  </si>
  <si>
    <t>Totaal van waardeveranderingen vastgoedportefeuille</t>
  </si>
  <si>
    <t>bzk-ww-i_ChangesValueRealEstatePortfolio</t>
  </si>
  <si>
    <t>WWvv</t>
  </si>
  <si>
    <t>Opbrengsten overige activiteiten</t>
  </si>
  <si>
    <t>bzk-ww-i_IncomeOtherActivities</t>
  </si>
  <si>
    <t>WNoaOoa</t>
  </si>
  <si>
    <t>Kosten overige activiteiten</t>
  </si>
  <si>
    <t>bzk-ww-i_CostsOtherActivities</t>
  </si>
  <si>
    <t>WNoaKoa</t>
  </si>
  <si>
    <t>Totaal van netto resultaat overige activiteiten</t>
  </si>
  <si>
    <t>bzk-ww-i_NetResultOtherActivities</t>
  </si>
  <si>
    <t>WNoa</t>
  </si>
  <si>
    <t>Overige organisatiekosten</t>
  </si>
  <si>
    <t>bzk-ww-i_OrganisationCostsOther</t>
  </si>
  <si>
    <t>WOok</t>
  </si>
  <si>
    <t>Kosten omtrent leefbaarheid</t>
  </si>
  <si>
    <t>bzk-ww-i_LiveabilityExpenses</t>
  </si>
  <si>
    <t>WKolKol</t>
  </si>
  <si>
    <t>Wijzigingen in de waarde van financiële vaste activa en van de effecten die tot de vlottende activa behoren</t>
  </si>
  <si>
    <t>jenv-bw2-i_ChangesValueFinancialAssetsSecurities</t>
  </si>
  <si>
    <t>WWfaBwv</t>
  </si>
  <si>
    <t>Opbrengsten van andere effecten en vorderingen, die tot de vaste activa behoren</t>
  </si>
  <si>
    <t>jenv-bw2-i_IncomeReceivablesNoncurrentSecurities</t>
  </si>
  <si>
    <t>WOvt</t>
  </si>
  <si>
    <t>Overige rentebaten en soortgelijke opbrengsten</t>
  </si>
  <si>
    <t>jenv-bw2-i_InterestIncomeRelatedIncome</t>
  </si>
  <si>
    <t>WFbeRlm</t>
  </si>
  <si>
    <t>Rentelasten en soortgelijke kosten</t>
  </si>
  <si>
    <t>jenv-bw2-i_InterestExpensesRelatedExpenses</t>
  </si>
  <si>
    <t>WFbeRls</t>
  </si>
  <si>
    <t>Totaal van financiële baten en lasten</t>
  </si>
  <si>
    <t>rj-i_FinancialIncomeExpenses</t>
  </si>
  <si>
    <t>WFbe</t>
  </si>
  <si>
    <t>Totaal van resultaat voor belastingen</t>
  </si>
  <si>
    <t>jenv-bw2-i_ResultBeforeTax</t>
  </si>
  <si>
    <t>Belastingen</t>
  </si>
  <si>
    <t>jenv-bw2-i_IncomeTaxExpense</t>
  </si>
  <si>
    <t>WBel</t>
  </si>
  <si>
    <t>Resultaat uit deelnemingen</t>
  </si>
  <si>
    <t>jenv-bw2-i_ShareInResultsParticipatingInterests</t>
  </si>
  <si>
    <t>WRed</t>
  </si>
  <si>
    <t>Totaal van resultaat na belastingen</t>
  </si>
  <si>
    <t>jenv-bw2-i_ResultAfterTax</t>
  </si>
  <si>
    <t>Aandeel in het geconsolideerde resultaat dat niet aan de rechtspersoon toekomt</t>
  </si>
  <si>
    <t>jenv-bw2-i_ResultAttributableNoncontrollingInterest</t>
  </si>
  <si>
    <t>WAadRav</t>
  </si>
  <si>
    <t>Nettoresultaat na belastingen</t>
  </si>
  <si>
    <t>jenv-bw2-i_NetResultAfterTax</t>
  </si>
  <si>
    <t>Overzicht per regime met welke '3.2 - Winst- en verliesrekening'  de huuropbrengsten overeen moeten komen met '3.4.6 - Specificatie van de huuropbrengsten'.</t>
  </si>
  <si>
    <t>Tabel '3.4.6 - Specificatie van de huuropbrengsten - DAEB', veld 'Huuropbrengsten' van kolom 'Totaal van huuropbrengsten'</t>
  </si>
  <si>
    <t>Tabel '3.4.6 - Specificatie van de huuropbrengsten - Niet-DAEB', veld 'Huuropbrengsten' van kolom 'Totaal van huuropbrengsten'</t>
  </si>
  <si>
    <t>Tabel '3.4.6 - Specificatie van de huuropbrengsten - Geconsolideerde niet-DAEB verbindingen', veld 'Huuropbrengsten' van kolom 'Totaal van huuropbrengsten'</t>
  </si>
  <si>
    <t>Tabel '3.2 - Winst- en verliesrekening - DAEB', veld 'Huuropbrengsten', kolom 'Huidig'</t>
  </si>
  <si>
    <t>Tabel '3.2 - Winst- en verliesrekening - Niet-DAEB', veld 'Huuropbrengsten', kolom 'Huidig'</t>
  </si>
  <si>
    <t>Tabel '3.2 - Winst- en verliesrekening - Geconsolideerde niet-DAEB verbindingen', veld 'Huuropbrengsten', kolom 'Huidig'</t>
  </si>
  <si>
    <t>Tabel '3.2 - Winst- en verliesrekening - Enkelvoudig', veld 'Huuropbrengsten', kolom 'Huidig'</t>
  </si>
  <si>
    <t>Samenvatting: Alleen bij Juridische splitsing moet voor de tabel '3.4.6 - Specificatie van de huuropbrengsten - DAEB' de 'Totaal van huuropbrengsten' met de '3.2 Winst- en verliesrekening - Enkelvoudig' veld 'huuropbrengsten', kolom 'Huidig' overeenkomen. Bij alle overige regimes kan dit aan dezelfde tak gekoppeld worden en moet dus overeenkomen met:
-3.2 DAEB met 3.4.6 DAEB;
-3.2 niet-DAEB met 3.4.6 niet-DAEB;
-3.2 Geconsolideerde niet-DAEB verbindingen met 3.4.6 Geconsolideerde niet-DAEB verbindingen.</t>
  </si>
  <si>
    <t>3.3 - Kasstroomoverzicht - &lt;PER TAK&gt;</t>
  </si>
  <si>
    <t>1) urn:bzk:linkrole:cash-flow-statement-consolidated-housing-dvi
2) urn:bzk:linkrole:cash-flow-statement-daeb-housing-dvi
3) urn:bzk:linkrole:cash-flow-statement-housing-dvi
4) urn:bzk:linkrole:cash-flow-statement-non-daeb-compound-housing-dvi
5) urn:bzk:linkrole:cash-flow-statement-non-daeb-housing-dvi</t>
  </si>
  <si>
    <t>Huurontvangsten</t>
  </si>
  <si>
    <t>bzk-ww-i_RentalIncomeClassifiedAsOperatingActivities</t>
  </si>
  <si>
    <t>Vergoedingen</t>
  </si>
  <si>
    <t>bzk-ww-i_Reimbursements</t>
  </si>
  <si>
    <t>Overheidsontvangsten</t>
  </si>
  <si>
    <t>bzk-ww-i_ReceiptsGovernment</t>
  </si>
  <si>
    <t>Overige bedrijfsontvangsten</t>
  </si>
  <si>
    <t>bzk-ww-i_ReceiptsCompaniesOther</t>
  </si>
  <si>
    <t>Ontvangen interest</t>
  </si>
  <si>
    <t>rj-i_InterestReceivedClassifiedAsOperatingActivities</t>
  </si>
  <si>
    <t>Saldo ingaande kasstromen</t>
  </si>
  <si>
    <t>bzk-ww-i_BalanceCashInflows</t>
  </si>
  <si>
    <t>Erfpacht</t>
  </si>
  <si>
    <t>bzk-ww-i_GroundLeaseExpensesClassifiedAsOperatingActivities</t>
  </si>
  <si>
    <t>Betalingen aan werknemers</t>
  </si>
  <si>
    <t>rj-i_PaymentsEmployees</t>
  </si>
  <si>
    <t>Onderhoudsuitgaven</t>
  </si>
  <si>
    <t>bzk-ww-i_MaintenanceExpensesClassifiedAsOperatingExpenses</t>
  </si>
  <si>
    <t>Overige bedrijfsuitgaven</t>
  </si>
  <si>
    <t>bzk-ww-i_OperatingExpensesOtherClassifiedAsOperatingExpenses</t>
  </si>
  <si>
    <t>Betaalde interest</t>
  </si>
  <si>
    <t>rj-i_InterestPaidClassifiedAsOperatingActivities</t>
  </si>
  <si>
    <t>Sectorspecifieke heffing onafhankelijk van resultaat</t>
  </si>
  <si>
    <t>bzk-ww-i_SectorSpecificLevyIndependentOfResult</t>
  </si>
  <si>
    <t>Scenario 1: Foutmelding indien 3.3 'sectorspecifieke heffing onafhankelijk van resultaat' &lt;&gt; Tabel '3.4.7 - Specificatie van de sectorspecifieke heffing onafhankelijk van resultaat', veld 'Totaal van sectorspecifieke heffing onafhankelijk van resultaat'.
Scenario 2: Geen foutmelding indien 3.3 'sectorspecifieke heffing onafhankelijk van resultaat' = Tabel '3.4.7 - Specificatie van de sectorspecifieke heffing onafhankelijk van resultaat', veld 'Totaal van sectorspecifieke heffing onafhankelijk van resultaat'.
Zie toelichting per tak onderaan dit tabblad.</t>
  </si>
  <si>
    <t>Verhuurdersheffing</t>
  </si>
  <si>
    <t>bzk-ww-i_LessorLevy</t>
  </si>
  <si>
    <t>Leefbaarheid externe uitgaven niet investeringsgebonden</t>
  </si>
  <si>
    <t>bzk-ww-i_LiveabilityExpensesExternalExpensesNoninvestmentRelated</t>
  </si>
  <si>
    <t>Vennootschapsbelasting</t>
  </si>
  <si>
    <t>bzk-ww-i_CorporateTaxClassifiedAsOperatingActivities</t>
  </si>
  <si>
    <t>Saldo uitgaande kasstromen</t>
  </si>
  <si>
    <t>bzk-ww-i_BalanceCashOutflows</t>
  </si>
  <si>
    <t>Totaal van kasstroom uit operationele activiteiten</t>
  </si>
  <si>
    <t>rj-i_CashFlowOperatingActivities</t>
  </si>
  <si>
    <t>Verkoopontvangsten bestaande huur</t>
  </si>
  <si>
    <t>bzk-ww-i_SalesIncomeRentOfHousingAndNonHousingUnits</t>
  </si>
  <si>
    <t xml:space="preserve">Verkoopontvangsten woongelegenheden (VOV) </t>
  </si>
  <si>
    <t>bzk-ww-i_SalesIncomeHousingUnitsVOVAfterPurchase</t>
  </si>
  <si>
    <t>Verkoopontvangsten nieuwbouw</t>
  </si>
  <si>
    <t>bzk-ww-i_SalesIncomeNewBuildingsHousingAndNonHousingUnits</t>
  </si>
  <si>
    <t>Verkoopontvangsten grond</t>
  </si>
  <si>
    <t>bzk-ww-i_SalesIncomeLand</t>
  </si>
  <si>
    <t>(Des)Investeringsontvangsten overig</t>
  </si>
  <si>
    <t>bzk-ww-i_DivestmentInvestmentProceedsOther</t>
  </si>
  <si>
    <t>Totaal van ontvangsten uit hoofde van vervreemding van materiële vaste activa</t>
  </si>
  <si>
    <t>rj-i_ProceedsSalesPropertyPlantAndEquipment</t>
  </si>
  <si>
    <t>Nieuwbouw huur</t>
  </si>
  <si>
    <t>bzk-ww-i_PaymentsNewBuildingsRentHousingAndNonHousingUnits</t>
  </si>
  <si>
    <t>Verbeteruitgaven</t>
  </si>
  <si>
    <t>bzk-ww-i_PaymentsAccommodationImprovementsHousingAndNonHousingUnits</t>
  </si>
  <si>
    <t>Aankoop</t>
  </si>
  <si>
    <t>bzk-ww-i_PurchaseHousingAndNonHousingUnits</t>
  </si>
  <si>
    <t>Nieuwbouw verkoop</t>
  </si>
  <si>
    <t>bzk-ww-i_NewBuildingsSaleHousingAndNonHousingUnits</t>
  </si>
  <si>
    <t>Aankoop woongelegenheden (VOV) voor doorverkoop</t>
  </si>
  <si>
    <t>bzk-ww-i_PurchaseHousingUnitsVOVForResale</t>
  </si>
  <si>
    <t>Sloopuitgaven</t>
  </si>
  <si>
    <t>bzk-ww-i_DemolitionExpensesHousingAndNonHousingUnits</t>
  </si>
  <si>
    <t>Investeringen overig</t>
  </si>
  <si>
    <t>bzk-ww-i_InvestmentOtherFromInvestingActivities</t>
  </si>
  <si>
    <t>Totaal van verwerving van materiële vaste activa</t>
  </si>
  <si>
    <t>rj-i_PurchasePropertyPlantEquipment</t>
  </si>
  <si>
    <t>Saldo in- en uitgaande kasstroom MVA</t>
  </si>
  <si>
    <t>bzk-ww-i_CashFlowPPEActivities</t>
  </si>
  <si>
    <t>Ontvangsten verbindingen</t>
  </si>
  <si>
    <t>bzk-ww-i_IncomeCompounds</t>
  </si>
  <si>
    <t>Ontvangsten overig</t>
  </si>
  <si>
    <t>bzk-ww-i_IncomeOtherClassifiedAsInvestingProperties</t>
  </si>
  <si>
    <t>Uitgaven verbindingen</t>
  </si>
  <si>
    <t>bzk-ww-i_PaymentsCompoundClassifiedAsInvestingActivities</t>
  </si>
  <si>
    <t>Uitgaven overig</t>
  </si>
  <si>
    <t>bzk-ww-i_PaymentsOtherClassifiedAsInvestingActivities</t>
  </si>
  <si>
    <t>Saldo in- en uitgaande kasstroom FVA</t>
  </si>
  <si>
    <t>bzk-ww-i_BalanceFinancialFixedAssets</t>
  </si>
  <si>
    <t>Totaal van kasstroom uit investeringsactiviteiten</t>
  </si>
  <si>
    <t>rj-i_CashFlowInvestingActivities</t>
  </si>
  <si>
    <t>Nieuwe te borgen leningen</t>
  </si>
  <si>
    <t>bzk-ww-i_NewLoansToBeSecured</t>
  </si>
  <si>
    <t>Nieuwe ongeborgde leningen</t>
  </si>
  <si>
    <t>bzk-ww-i_NewNonSecuredLoans</t>
  </si>
  <si>
    <t>Aflossing geborgde leningen</t>
  </si>
  <si>
    <t>bzk-ww-i_RedemptionSecuredLoans</t>
  </si>
  <si>
    <t>Aflossing ongeborgde leningen</t>
  </si>
  <si>
    <t>bzk-ww-i_RedemptionNonSecuredLoans</t>
  </si>
  <si>
    <t>Totaal van kasstroom uit financieringsactiviteiten</t>
  </si>
  <si>
    <t>rj-i_CashFlowFinancingActivities</t>
  </si>
  <si>
    <t>Toename (afname) van geldmiddelen</t>
  </si>
  <si>
    <t>rj-i_IncreaseDecreaseCashAndCashEquivalents</t>
  </si>
  <si>
    <t>Wijziging kortgeld</t>
  </si>
  <si>
    <t>bzk-ww-i_ChangesShortTermCashAndCashEquivalents</t>
  </si>
  <si>
    <t>Geldmiddelen aan het begin van de periode</t>
  </si>
  <si>
    <t>rj-i_CashAndCashEquivalentsCashFlow</t>
  </si>
  <si>
    <t>Geldmiddelen aan het einde van de periode</t>
  </si>
  <si>
    <t>3.3 - Additionele toelichting kasstroomoverzicht - &lt;PER TAK&gt;</t>
  </si>
  <si>
    <t>1) urn:bzk:linkrole:additional-notes-cash-flow-statement-consolidated-housing-dvi
2) urn:bzk:linkrole:additional-notes-cash-flow-statement-daeb-housing-dvi
3) urn:bzk:linkrole:additional-notes-cash-flow-statement-housing-dvi
4) urn:bzk:linkrole:additional-notes-cash-flow-statement-non-daeb-compound-housing-dvi
5) urn:bzk:linkrole:additional-notes-cash-flow-statement-non-daeb-housing-dvi</t>
  </si>
  <si>
    <t>Informatieverschaffing over liquide middelen</t>
  </si>
  <si>
    <t>jenv-bw2-i_CashAndCashEquivalentsDisclosure</t>
  </si>
  <si>
    <t>Overzicht per regime met welke '3.3 - Kasstroomoverzicht'  de sectorspecifieke heffing onafhankelijk van resultaat overeen moeten komen met '3.4.7 - Specificatie van de sectorspecifieke heffing onafhankelijk van het resultaat'.</t>
  </si>
  <si>
    <t>Tabel '3.4.7 - Specificatie van de sectorspecifieke heffing onafhankelijk van het resultaat - DAEB', veld 'Sectorspecifieke heffing onafhankelijk van het resultaat' van kolom 'Totaal van sectorspecifieke heffing onafhankelijk van het resultaat'</t>
  </si>
  <si>
    <t>Tabel '3.4.7 - Specificatie van de sectorspecifieke heffing onafhankelijk van het resultaat - niet-DAEB', veld 'Sectorspecifieke heffing onafhankelijk van het resultaat' van kolom 'Totaal van sectorspecifieke heffing onafhankelijk van het resultaat'</t>
  </si>
  <si>
    <t>Tabel '3.4.7 - Specificatie van de sectorspecifieke heffing onafhankelijk van het resultaat - geconsolideerde niet-DAEB', veld 'Sectorspecifieke heffing onafhankelijk van het resultaat' van kolom 'Totaal van sectorspecifieke heffing onafhankelijk van het resultaat'</t>
  </si>
  <si>
    <t>Tabel '3.3 - Kasstroomoverzicht - DAEB', veld 'sectorspecifieke heffing onafhankelijk van het resultaat', kolom 'huidig'</t>
  </si>
  <si>
    <t>Tabel '3.3 - Kasstroomoverzicht - Niet-DAEB', veld 'sectorspecifieke heffing onafhankelijk van het resultaat', kolom 'huidig'</t>
  </si>
  <si>
    <t>Tabel '3.3 - Kasstroomoverzicht - Geconsolideerde niet-DAEB verbindingen', veld 'sectorspecifieke heffing onafhankelijk van het resultaat', kolom 'huidig'</t>
  </si>
  <si>
    <t>Tabel '3.3 - Kasstroomoverzicht - Enkelvoudig', veld 'sectorspecifieke heffing onafhankelijk van het resultaat', kolom 'huidig'</t>
  </si>
  <si>
    <t>3.4.1 - Toelichting kasstroomoverzicht</t>
  </si>
  <si>
    <t>3.4.1 - Toelichting kasstroomoverzicht - &lt;PER TAK&gt;</t>
  </si>
  <si>
    <t>1) urn:bzk:linkrole:notes-cash-flow-statement-daeb-housing-dvi
2) urn:bzk:linkrole:notes-cash-flow-statement-non-daeb-compound-housing-dvi
3) urn:bzk:linkrole:notes-cash-flow-statement-non-daeb-housing-dvi</t>
  </si>
  <si>
    <t>Geactiveerde productie t.b.v. eigen bedrijf (verkoop, sloop, nieuwbouw, aankoop en woningverbetering)</t>
  </si>
  <si>
    <t>bzk-ww-i_CashFlowStatementActivatedProductionOwnBusiness</t>
  </si>
  <si>
    <t>Deel betalingen aan werknemers en overige kasstromen wat betrekking heeft op onderhoud</t>
  </si>
  <si>
    <t>bzk-ww-i_CashFlowStatementMaintenanceEmployeeBenefitsExpensesOtherCashFlows</t>
  </si>
  <si>
    <t>Deel betalingen aan werknemers en overige kasstromen wat betrekking heeft op leefbaarheid</t>
  </si>
  <si>
    <t>bzk-ww-i_CashFlowStatementLiveabilityEmployeeBenefitsExpensesOtherCashFlows</t>
  </si>
  <si>
    <t>Totaal van toerekeningen</t>
  </si>
  <si>
    <t>bzk-ww-i_Allocations</t>
  </si>
  <si>
    <t>Off-balance grondposities</t>
  </si>
  <si>
    <t>bzk-ww-i_LandPositionsContractuallyAgreed</t>
  </si>
  <si>
    <t>Overige kwantificeerbare rechten</t>
  </si>
  <si>
    <t>bzk-ww-i_OtherQuantifiableRights</t>
  </si>
  <si>
    <t>Totaal van kwantificeerbare rechten</t>
  </si>
  <si>
    <t>bzk-ww-i_QuantifiableRights</t>
  </si>
  <si>
    <t>Toelichting niet kwantificeerbare rechten</t>
  </si>
  <si>
    <t>bzk-ww-i_NonQuantifiableRightsDisclosure</t>
  </si>
  <si>
    <t>Obligoverplichting</t>
  </si>
  <si>
    <t>bzk-ww-i_BondObligation</t>
  </si>
  <si>
    <t>Overige kwantificeerbare verplichtingen</t>
  </si>
  <si>
    <t>bzk-ww-i_OtherQuantifiableObligations</t>
  </si>
  <si>
    <t>Totaal van kwantificeerbare verplichtingen</t>
  </si>
  <si>
    <t>bzk-ww-i_QuantifiableObligations</t>
  </si>
  <si>
    <t>Toelichting niet kwantificeerbare verplichtingen</t>
  </si>
  <si>
    <t>bzk-ww-i_NonQuantifiableObligationsDisclosure</t>
  </si>
  <si>
    <t>bzk-ww-dm_OverviewOfStatementsProvidedTypedMember</t>
  </si>
  <si>
    <t>Aansprakelijkheid uit hoofde van 403 verklaring</t>
  </si>
  <si>
    <t>Verstrekt door</t>
  </si>
  <si>
    <t>Verstrekt aan</t>
  </si>
  <si>
    <t>bzk-ww-i_ProvidedBy</t>
  </si>
  <si>
    <t>bzk-ww-i_ProvidedTo</t>
  </si>
  <si>
    <t>Omschrijving van de overige hoofdelijke aansprakelijkheden</t>
  </si>
  <si>
    <t>bzk-ww-i_OtherJointAndSeveralLiabilitiesDisclosure</t>
  </si>
  <si>
    <t>Voorwaardelijk recht op verliescompensatie</t>
  </si>
  <si>
    <t>bzk-ww-i_ConditionalRightToLossCompensation</t>
  </si>
  <si>
    <t>3.4.5 - Informatie verkochte huurwoningen - &lt;PER TAK&gt;</t>
  </si>
  <si>
    <t>1) urn:bzk:linkrole:information-sold-rental-properties-daeb-housing-dvi
2) urn:bzk:linkrole:information-sold-rental-properties-non-daeb-compound-housing-dvi
3) urn:bzk:linkrole:information-sold-rental-properties-non-daeb-housing-dvi</t>
  </si>
  <si>
    <t xml:space="preserve">	Aan toekomstige bewoners</t>
  </si>
  <si>
    <t xml:space="preserve">	Aan andere partijen</t>
  </si>
  <si>
    <t>Verkoopprijs verkochte huurwoningen</t>
  </si>
  <si>
    <t>bzk-ww-i_SellingPriceSoldRentalProperties</t>
  </si>
  <si>
    <t>3.4.6 - Specificatie van de huuropbrengsten - &lt;PER TAK&gt;</t>
  </si>
  <si>
    <t>Totaal van huuropbrengsten</t>
  </si>
  <si>
    <t>Verplicht in te vullen velden
Scenario 1: Foutmelding indien 'Huuropbrengsten' &lt;&gt; Tabel '3.4.6 - Specificatie van de huuropbrengsten', veld 'Huuropbrengsten' van kolom 'Totaal van huuropbrengsten'.
Scenario 2: Geen foutmelding indien 'Huuropbrengsten' = Tabel '3.4.6 - Specificatie van de huuropbrengsten - DAEB', veld 'Huuropbrengsten' van kolom 'Totaal van huuropbrengsten'.</t>
  </si>
  <si>
    <t xml:space="preserve">3.4.7 - Specificatie van de sectorspecifieke heffing onafhankelijk van het resultaat </t>
  </si>
  <si>
    <t>Portaaltekst: LET OP: het 'Totaal van sectorspecifieke heffing onafhankelijk van het resultaat' in onderstaande overzichten zijn geen automatische optellingen, maar zijn de (eerder) gerapporteerde feiten (sectorspecifieke heffing onafhankelijk van het resultaat per tak) uit hoofdstuk 3.3 (Kasstroomoverzicht).</t>
  </si>
  <si>
    <t>1) urn:bzk:linkrole:specification-sector-specific-levy-independent-of-result-daeb-housing-dvi
2) urn:bzk:linkrole:specification-sector-specific-levy-independent-of-result-non-daeb-housing-dvi
3) urn:bzk:linkrole:specification-sector-specific-levy-independent-of-result-non-daeb-compound-housing-dvi</t>
  </si>
  <si>
    <t>Saneringsheffing</t>
  </si>
  <si>
    <t>bzk-ww-i_RemediationLevy</t>
  </si>
  <si>
    <t>NVT</t>
  </si>
  <si>
    <t>Obligoheffing WSW</t>
  </si>
  <si>
    <t>bzk-ww-i_WswTaxLevy</t>
  </si>
  <si>
    <t>Overige sectorspecifieke heffingen</t>
  </si>
  <si>
    <t>bzk-ww-i_OtherSectorSpecificCharges</t>
  </si>
  <si>
    <t>Totaal van sectorspecifieke heffing onafhankelijk van het resultaat</t>
  </si>
  <si>
    <t>Zie requirement in hoofdstuk: '3.3 Kasstroomoverzicht.</t>
  </si>
  <si>
    <t>1) urn:bzk:linkrole:market-value-borrowings-derivatives-daeb-housing-dvi
2) urn:bzk:linkrole:market-value-borrowings-derivatives-non-daeb-housing-dvi
3) urn:bzk:linkrole:market-value-borrowings-derivatives-non-daeb-compound-housing-dvi</t>
  </si>
  <si>
    <t>4.1 - Marktwaarde leningen en derivaten - &lt;PER TAK&gt;</t>
  </si>
  <si>
    <t>Marktwaarde van door WSW geborgde leningen</t>
  </si>
  <si>
    <t>bzk-ww-i_MarketValueWSWSecuredLoans</t>
  </si>
  <si>
    <t>Marktwaarde van niet door WSW geborgde leningen</t>
  </si>
  <si>
    <t>bzk-ww-i_MarketValueWSWNotSecuredLoans</t>
  </si>
  <si>
    <t>Totaal van marktwaarde van leningen</t>
  </si>
  <si>
    <t>bzk-ww-i_MarketValueLoans</t>
  </si>
  <si>
    <t>Marktwaarde derivaten</t>
  </si>
  <si>
    <t>bzk-ww-i_MarketValueDerivatives</t>
  </si>
  <si>
    <t>Wat is de omvang van het niet opgenomen deel van variabele hoofdsomleningen?</t>
  </si>
  <si>
    <t>bzk-ww-i_SizeUndrawnVariablePrincipalLoans</t>
  </si>
  <si>
    <t>Wat is de omvang van de nominaal in de balans opgenomen agio van de leningen?</t>
  </si>
  <si>
    <t>bzk-ww-i_SizeNominalAgioOfBorrowings</t>
  </si>
  <si>
    <t>Vraag inzake "niet door WSW geborgde of gevrijwaarde leningen": Indien vraag beantwoord is met Ja dan dient specificatie 4.4 ingevuld te worden. Vraag inzake "kredietfaciliteit": Voorbeelden van kredietfaciliteiten zijn in de vorm van een bankkrediet en/of rekeningen-courant, kasgeldleningen</t>
  </si>
  <si>
    <t>Heeft in het verslagjaar verpanding van beleggingen, huurpenningen en/of andere bezittingen plaatsgevonden die niet al zijn genoemd in hoofdstuk 2.1?</t>
  </si>
  <si>
    <t>bzk-ww-i_PledgingOfInvestmentsRentalFeesAndOrOtherAssets</t>
  </si>
  <si>
    <t>Scenario 1: Verplicht in te vullen veld EN indien beantwoord met 'Ja' dan moet het veld hieronder verplicht gevuld worden.
Scenario 2: Verplicht in te vullen veld EN indien beantwoord met 'Nee' dan moet het veld hieronder verplicht &lt;LEEG&gt; zijn.</t>
  </si>
  <si>
    <t>Zo ja; licht de verpanding van beleggingen, huurpenningen en/of andere bezittingen plaatsgevonden toe</t>
  </si>
  <si>
    <t>bzk-ww-i_PledgingOfInvestmentsRentalFeesAndOrOtherAssetsDisclosure</t>
  </si>
  <si>
    <t>Zie afhankelijkheid de regel hierboven.</t>
  </si>
  <si>
    <t>Zijn er leningen o/g die niet door het WSW zijn geborgd of gevrijwaard?</t>
  </si>
  <si>
    <t>bzk-ww-i_WSWLoans</t>
  </si>
  <si>
    <t>Is er sprake van een kredietfaciliteit?</t>
  </si>
  <si>
    <t>bzk-ww-i_CreditFacility</t>
  </si>
  <si>
    <t>Zo ja; Tot welk bedrag kan van dit krediet gebruik worden gemaakt</t>
  </si>
  <si>
    <t>bzk-ww-i_MaximumCreditAmount</t>
  </si>
  <si>
    <t>Restant looptijd interne lening in jaren</t>
  </si>
  <si>
    <t>bzk-ww-i_RemainingTermInternalLoanInYears</t>
  </si>
  <si>
    <t>Rentepercentage interne lening</t>
  </si>
  <si>
    <t>bzk-ww-i_InterestRateInternalLoan</t>
  </si>
  <si>
    <t>Interne lening aan het begin van de periode</t>
  </si>
  <si>
    <t>bzk-ww-i_InternalLoan</t>
  </si>
  <si>
    <t>Storting</t>
  </si>
  <si>
    <t>bzk-ww-i_Contribution</t>
  </si>
  <si>
    <t>Aflossing</t>
  </si>
  <si>
    <t>bzk-ww-i_Redemption</t>
  </si>
  <si>
    <t>Interne lening aan het einde van de periode</t>
  </si>
  <si>
    <t>Rente</t>
  </si>
  <si>
    <t>bzk-ww-i_Interest</t>
  </si>
  <si>
    <t>Restant looptijd startlening in jaren</t>
  </si>
  <si>
    <t>bzk-ww-i_RemainingTermStartLoanInYears</t>
  </si>
  <si>
    <t>Rentepercentage startlening</t>
  </si>
  <si>
    <t>bzk-ww-i_InterestRateStartLoan</t>
  </si>
  <si>
    <t>Startlening aan het begin van de periode</t>
  </si>
  <si>
    <t>bzk-ww-i_StartLoan</t>
  </si>
  <si>
    <t>Startlening aan het einde van de periode</t>
  </si>
  <si>
    <t>Aantal niet door WSW geborgde leningen</t>
  </si>
  <si>
    <t>bzk-ww-i_NonWSWSecuredLoans</t>
  </si>
  <si>
    <t>Scenario 1: Verplicht ingevuld met een waarde groter dan &lt;NUL&gt; INDIEN veld 'Zijn er leningen o/g die niet door het WSW zijn geborgd of gevrijwaard?' in tabel '4.2 - Overig financieel beleid' is 'Ja'.
Scenario 2: Verplicht &lt;LEEG&gt; INDIEN veld 'Zijn er leningen o/g die niet door het WSW zijn geborgd of gevrijwaard?' in tabel '4.2 - Overig financieel beleid' is 'Nee'.</t>
  </si>
  <si>
    <t xml:space="preserve">&lt;OPMERKING: deze tabel is in de taxonomie horizontaal in tegenstelling tot deze verticale weergave.&gt; </t>
  </si>
  <si>
    <t>Leningnummer</t>
  </si>
  <si>
    <t>bzk-ww-dm_LoanNumberTypedMember</t>
  </si>
  <si>
    <t>Scenario 1: Verplicht aantal regels ingevuld is gelijk aan de waarde van veld 'Aantal niet door WSW geborgde leningen' in tabel '4.4 - Specificatie van niet door WSW geborgde leningen - Aantal'.
Scenario 2: Verplicht GEEN regels ingevuld indien de waarde van veld 'Aantal niet door WSW geborgde leningen' in tabel '4.4 - Specificatie van niet door WSW geborgde leningen - Aantal' is &lt;LEEG&gt;.</t>
  </si>
  <si>
    <t>Tak</t>
  </si>
  <si>
    <t>bzk-ww-i_BranchActivity</t>
  </si>
  <si>
    <t>branch</t>
  </si>
  <si>
    <t>DAEB | Geconsolideerde niet-DAEB verbindingen |niet-DAEB</t>
  </si>
  <si>
    <t>Verplicht in te vullen veld indien veld 'Leningnummer' gevuld is.</t>
  </si>
  <si>
    <t>Geldnemer</t>
  </si>
  <si>
    <t>bzk-ww-i_NonWSWSecuredLoanBorrower</t>
  </si>
  <si>
    <t>Type vast of variabel van niet door WSW geborgde lening</t>
  </si>
  <si>
    <t>bzk-ww-i_NonWSWSecuredLoanTypeLoan</t>
  </si>
  <si>
    <t>Variabel | Vast</t>
  </si>
  <si>
    <t>Eur renteperiode</t>
  </si>
  <si>
    <t>bzk-ww-i_NonWSWSecuredLoanEurInterestPeriod</t>
  </si>
  <si>
    <t>Scenario 1: Verplicht in te vullen veld indien veld 'Type vast of variabel van niet door WSW geborgde lening' is 'Variabel'.
Scenario 2: Verplicht &lt;LEEG&gt; veld indien veld 'Type vast of variabel van niet door WSW geborgde lening' is 'Vast'.</t>
  </si>
  <si>
    <t>Euribor opslag</t>
  </si>
  <si>
    <t>bzk-ww-i_NonWSWSecuredLoanEuriborPremiumPercentage</t>
  </si>
  <si>
    <t>Rentepercentage</t>
  </si>
  <si>
    <t>bzk-ww-i_NonWSWSecuredLoanInterestRate</t>
  </si>
  <si>
    <t>Scenario 1: Verplicht in te vullen veld indien veld 'Type vast of variabel van niet door WSW geborgde lening' is 'Vast'.
Scenario 2: Verplicht &lt;LEEG&gt; veld indien veld 'Type vast of variabel van niet door WSW geborgde lening' is 'Variabel'.</t>
  </si>
  <si>
    <t>Aflosvorm van niet door WSW geborgde lening</t>
  </si>
  <si>
    <t>bzk-ww-i_NonWSWSecuredRedemptionFormLoan</t>
  </si>
  <si>
    <t>Annuitair | Fixe | Lineair | &lt;LEEG&gt;</t>
  </si>
  <si>
    <t>Contract ingangsdatum</t>
  </si>
  <si>
    <t>bzk-ww-i_NonWSWSecuredLoanContractStartDate</t>
  </si>
  <si>
    <t>Einddatum contract</t>
  </si>
  <si>
    <t>bzk-ww-i_NonWSWSecuredLoanContractEndDate</t>
  </si>
  <si>
    <t>De ingevulde datum dient groter te zijn dan de ingevulde datum van veld 'Contract ingangsdatum'. (Impliciet wordt dit veld daardoor een verplicht in te vullen veld.)</t>
  </si>
  <si>
    <t>Nominaal schuldrestant</t>
  </si>
  <si>
    <t>bzk-ww-i_NonWSWSecuredLoanRemainingLiability</t>
  </si>
  <si>
    <t>Couponfrequentie</t>
  </si>
  <si>
    <t>bzk-ww-i_NonWSWSecuredLoanCouponFrequency</t>
  </si>
  <si>
    <t>Coupondatum 1</t>
  </si>
  <si>
    <t>bzk-ww-i_NonWSWSecuredLoanCouponDate1</t>
  </si>
  <si>
    <t>Coupondatum 2</t>
  </si>
  <si>
    <t>bzk-ww-i_NonWSWSecuredLoanCouponDate2</t>
  </si>
  <si>
    <t>Naam financier</t>
  </si>
  <si>
    <t>bzk-ww-i_NonWSWSecuredLoanNameFinancier</t>
  </si>
  <si>
    <t>Gegarandeerd door</t>
  </si>
  <si>
    <t>bzk-ww-i_NonWSWSecuredLoanGuaranteedBy</t>
  </si>
  <si>
    <t>Overige opmerkingen</t>
  </si>
  <si>
    <t>bzk-ww-i_NonWSWSecuredLoanDisclosure</t>
  </si>
  <si>
    <t>urn:bzk:linkrole:accountability-compliance-with-specific-legal-provisions-housing-dvi</t>
  </si>
  <si>
    <t>1: Is aan verbindingen in verslagjaar door de toegelaten instelling vermogen verschaft of heeft de toegelaten instelling zich in het verslagjaar garant gesteld voor verbindingen (artikel 21a lid 2 van de Woningwet)?</t>
  </si>
  <si>
    <t>bzk-ww-i_EquityProvidedOrGuaranteed</t>
  </si>
  <si>
    <t>Zo ja; is voorafgaand ontheffing verleend voor deze activiteit door de minister (i.c. de Autoriteit woningcorporaties)?</t>
  </si>
  <si>
    <t>bzk-ww-i_GrantedPriorExemption</t>
  </si>
  <si>
    <t>2: Is de toegelaten instelling in het verslagjaar transacties aangegaan met financiële instellingen voor het verrichten van haar werkzaamheden (artikel 21c lid1 van de Woningwet)?</t>
  </si>
  <si>
    <t>bzk-ww-i_TransactionsWithFinancialInstitutions</t>
  </si>
  <si>
    <t>Zo ja; zijn die transacties aangegaan bij financiële instellingen die voldoen aan de criteria zoals vastgelegd in artikel 13 van het Btiv en artikel 3 van de Rtiv?</t>
  </si>
  <si>
    <t>bzk-ww-i_TransactionsCriteriaWithFinancialInstitutions</t>
  </si>
  <si>
    <t>3: Zijn er in het verslagjaar besluiten genomen, zoals genoemd in artikel 27, lid 1a van de Woningwet (verder uitgewerkt in Btiv, art. 24)? Voor wat betreft de onroerende zaken gaat het om woongelegenheden en maatschappelijk vastgoed.</t>
  </si>
  <si>
    <t>bzk-ww-i_DecisionsTakenDuringTheReportingPeriod</t>
  </si>
  <si>
    <t>Zo ja; zijn deze besluiten voorafgaand (met positief gevolg) ter goedkeuring voorgelegd aan de minister (i.c. de Autoriteit woningcorporaties)?</t>
  </si>
  <si>
    <t>bzk-ww-i_DecisionsSubmittedForApproval</t>
  </si>
  <si>
    <t>4: Heeft de toegelaten instelling in het verslagjaar woningen verkocht aan eigenaar-bewoners c.q. maatschappelijk vastgoed aan de huurders (Btiv art. 23, verder uitgewerkt in Rtiv, art. 9, 10 en 11 en 12)?</t>
  </si>
  <si>
    <t>bzk-ww-i_HomesSoldToOwnerOccupiersOrSocialRealEstate</t>
  </si>
  <si>
    <t>Zo ja; heeft u bij deze verkopen aan eigenaar-bewoners/huurders voldaan aan alle bepalingen (o.a. max. 10% zonder mge-bepalingen in geval van woningen, actueel en gevalideerd taxatierapport of actuele woz-beschikking) (Btiv, art. 9, 10, 11 en 12)?</t>
  </si>
  <si>
    <t>bzk-ww-i_SalesTermsOwnerOccupiersTenants</t>
  </si>
  <si>
    <t>5: Heeft de toegelaten instelling in het verslagjaar een aanvang gemaakt met werkzaamheden die tot de niet-DAEB activiteiten behoren en waarvoor geldt dat die voorafgaande toestemming van de minister behoeven?</t>
  </si>
  <si>
    <t>bzk-ww-i_ActivitiesWhichBelongToNonDaebActivities</t>
  </si>
  <si>
    <t>Zo ja; heeft de toegelaten instelling hiervoor toestemming verkregen van de minister (i.c. de Autoriteit woningcorporaties)?</t>
  </si>
  <si>
    <t>bzk-ww-i_PermissionForActivitiesWhichBelongToNonDaebActivities</t>
  </si>
  <si>
    <t>6: Bent u in het verslagjaar juridische verplichtingen aangegaan om maatschappelijk vastgoed te laten bouwen, dan wel voorzieningen getroffen aan maatschappelijk vastgoed?</t>
  </si>
  <si>
    <t>bzk-ww-i_LegalObligationsAndProvisionsForSocialRealEstate</t>
  </si>
  <si>
    <t>Zo ja; heeft u betreffende opdracht meervoudig (bij minstens 2 partijen) aanbesteed?</t>
  </si>
  <si>
    <t>bzk-ww-i_MultipleTendering</t>
  </si>
  <si>
    <t>7: Heeft de toegelaten instelling nieuwe derivatentransacties afgesloten in het verslagjaar?</t>
  </si>
  <si>
    <t>bzk-ww-i_DerivativeTransactions</t>
  </si>
  <si>
    <t>Zo ja; is de regelgeving omtrent derivaten door toegelaten instellingen volkshuisvesting nageleefd bij het afsluiten nieuwe derivatentransacties in het verslagjaar?</t>
  </si>
  <si>
    <t>bzk-ww-i_RegulationRegardingDerivates</t>
  </si>
  <si>
    <t>8: Heeft de toegelaten instelling nieuwe beleggingstransacties afgesloten in het verslagjaar?</t>
  </si>
  <si>
    <t>bzk-ww-i_NewInvestmentTransactionsClosed</t>
  </si>
  <si>
    <t>Zo ja; is de regelgeving omtrent beleggen door toegelaten instellingen volkshuisvesting nageleefd bij het afsluiten nieuwe beleggingstransacties in het verslagjaar?</t>
  </si>
  <si>
    <t>bzk-ww-i_RegulationRegardingInvestments</t>
  </si>
  <si>
    <t>9: Heeft de toegelaten instelling op 31 december van het verslagjaar beleggingen zoals bedoeld in de regelgeving omtrent beleggen?</t>
  </si>
  <si>
    <t>bzk-ww-i_InvestmentsAsReferredToInTheInvestmentRegulations</t>
  </si>
  <si>
    <t>Zo ja; voldeden deze beleggingen op 31 december van het verslagjaar aan de minimale ratingvereisten conform artikel 13 BTIV en artikel 41 lid 1 sub e van de RTIV.</t>
  </si>
  <si>
    <t>bzk-ww-i_MinimumRatingRequirements</t>
  </si>
  <si>
    <t>10: Zijn er in het verslagjaar nieuwe overeenkomsten gesloten met derden ten behoeve van de verhuur van woningen van de toegelaten instelling (artikel 58 BTIV)?</t>
  </si>
  <si>
    <t>bzk-ww-i_AgreementsConcludedWithThirdParties</t>
  </si>
  <si>
    <t>Zo ja; is in deze overeenkomsten geregeld dat de toegelaten instelling toegang heeft tot de verhuuradministratie op een dusdanige wijze dat de juistheid en volledigheid van de woningtoewijzing kan worden vastgesteld?</t>
  </si>
  <si>
    <t>bzk-ww-i_AccuracyAndCompletenessOfTheHomeAllocation</t>
  </si>
  <si>
    <t>11: Zijn er vervreemdingen van aandelen in dochtermaatschappijen door de toegelaten instelling aangegaan in het verslagjaar (artikel 27 lid 1 sub b van de Woningwet)?</t>
  </si>
  <si>
    <t>bzk-ww-i_SalesOfSharesInSubsidiaryCompanies</t>
  </si>
  <si>
    <t>Zo ja; zijn al deze vervreemdingen door de toegelaten instelling in het verslagjaar vooraf goedgekeurd door de minister (i.c. de Autoriteit woningcorporaties)?</t>
  </si>
  <si>
    <t>bzk-ww-i_ApprovedSalesOfSharesInSubsidiaryCompanies</t>
  </si>
  <si>
    <t>12: Heeft de toegelaten instelling in het verslagjaar werkzaamheden verricht zoals bedoeld in artikel 45a van de Woningwet?</t>
  </si>
  <si>
    <t>bzk-ww-i_ActivitiesAsReferredToTheHousingAct</t>
  </si>
  <si>
    <t>Zo ja; is dit vooraf goedgekeurd door de minister (i.c. de Autoriteit woningcorporaties)?</t>
  </si>
  <si>
    <t>bzk-ww-i_PreApprovedByTheMinister</t>
  </si>
  <si>
    <t>13: Heeft de toegelaten instelling zich in het verslagjaar beperkt tot het ter beschikking stellen van financiële middelen in de vorm van het genoemde in het BTIV (artikel 48, lid 1)?</t>
  </si>
  <si>
    <t>bzk-ww-i_ProvidingAvailableFinancialResources</t>
  </si>
  <si>
    <t>14: Heeft de toegelaten instelling in het verslagjaar collegiale leningen verstrekt?</t>
  </si>
  <si>
    <t>bzk-ww-i_CollegialLoans</t>
  </si>
  <si>
    <t>Zo ja; voldeden deze collegiale leningen aan de vereisten in artikel 40a van de RTIV?</t>
  </si>
  <si>
    <t>bzk-ww-i_CollegialLoansRequirements</t>
  </si>
  <si>
    <t>15:Heeft de Toegelaten Instelling in het verslagjaar leefbaarheidsactiviteiten uitgevoerd</t>
  </si>
  <si>
    <t>bzk-ww-i_LiveabilityActivitiesInMunicipalities</t>
  </si>
  <si>
    <t xml:space="preserve">Zo ja: zijn hierover in de prestatieafspraken afspraken inzake leefbaarheid gemaakt met alle gemeenten en huurdersorganisaties waar leefbaarheidsactiviteiten worden uitgevoerd? </t>
  </si>
  <si>
    <t>bzk-ww-i_LiveabilityActivitiesInMunicipalitiesPerformanceAgreementsMade</t>
  </si>
  <si>
    <t>urn:bzk:linkrole:number-of-assignments-single-person-households-housing-dvi</t>
  </si>
  <si>
    <t>&lt;= Basishuur</t>
  </si>
  <si>
    <t>&gt; Basishuur &lt;= Kwaliteitskortingsgrens</t>
  </si>
  <si>
    <t>&gt; Kwaliteitskortingsgrens &lt;= Laagste aftoppingsgrens</t>
  </si>
  <si>
    <t>&gt; Laagste aftoppingsgrens &lt;= Liberalisatiegrens</t>
  </si>
  <si>
    <t>Onder de pensioengerechtigde leeftijd, inkomen lager of gelijk inkomensgrens Wht</t>
  </si>
  <si>
    <t>bzk-ww-i_UnderRetirementAgeIncomeLowerOrEqualToIncomeLimitWhtSinglePersonHouseholds</t>
  </si>
  <si>
    <t>Verplicht in te vullen veld bij kolom '&lt;= Basishuur'</t>
  </si>
  <si>
    <t>Onder de pensioengerechtigde leeftijd, inkomen hoger dan inkomensgrens Wht</t>
  </si>
  <si>
    <t>bzk-ww-i_UnderRetirementAgeIncomeHigherThanIncomeLimitWhtSinglePersonHouseholds</t>
  </si>
  <si>
    <t>Boven de pensioengerechtigde leeftijd, inkomen lager of gelijk inkomensgrens Wht</t>
  </si>
  <si>
    <t>bzk-ww-i_AboveRetirementAgeIncomeLowerOrEqualToIncomeLimitWhtSinglePersonHouseholds</t>
  </si>
  <si>
    <t>Boven de pensioengerechtigde leeftijd, inkomen hoger dan inkomensgrens Wht</t>
  </si>
  <si>
    <t>bzk-ww-i_AboveRetirementAgeIncomeHigherThanIncomeLimitWhtSinglePersonHouseholds</t>
  </si>
  <si>
    <t>Totaal van aantal toewijzingen per huurgrens</t>
  </si>
  <si>
    <t>bzk-ww-i_NumberOfAssignmentsPerRentalLimitSinglePersonHouseholds</t>
  </si>
  <si>
    <t>urn:bzk:linkrole:number-of-assignments-two-person-households-housing-dvi</t>
  </si>
  <si>
    <t>bzk-ww-i_UnderRetirementAgeIncomeLowerOrEqualToIncomeLimitWhtTwoPersonHouseholds</t>
  </si>
  <si>
    <t>bzk-ww-i_UnderRetirementAgeIncomeHigherThanIncomeLimitWhtTwoPersonHouseholds</t>
  </si>
  <si>
    <t>bzk-ww-i_AboveRetirementAgeIncomeLowerOrEqualToIncomeLimitWhtTwoPersonHouseholds</t>
  </si>
  <si>
    <t>bzk-ww-i_AboveRetirementAgeIncomeHigherThanIncomeLimitWhtTwoPersonHouseholds</t>
  </si>
  <si>
    <t>bzk-ww-i_NumberOfAssignmentsPerRentalLimitTwoPersonHouseholds</t>
  </si>
  <si>
    <t>urn:bzk:linkrole:number-of-assignments-triple-and-multiple-person-households-housing-dvi</t>
  </si>
  <si>
    <t>&gt; Kwaliteitskortingsgrens &lt;= Hoogste aftoppingsgrens</t>
  </si>
  <si>
    <t>&gt; Hoogste aftoppingsgrens &lt;= Liberalisatiegrens</t>
  </si>
  <si>
    <t>bzk-ww-i_UnderRetirementAgeIncomeLowerOrEqualToIncomeLimitWhtTripleAndMultiplePerson</t>
  </si>
  <si>
    <t>bzk-ww-i_UnderRetirementAgeIncomeHigherThanIncomeLimitWhtTripleAndMultiplePerson</t>
  </si>
  <si>
    <t>bzk-ww-i_AboveRetirementAgeIncomeLowerOrEqualToIncomeLimitWhtTripleAndMultiplePerson</t>
  </si>
  <si>
    <t>bzk-ww-i_AboveRetirementAgeIncomeHigherThanIncomeLimitWhtTripleAndMultiplePerson</t>
  </si>
  <si>
    <t>bzk-ww-i_NumberOfAssignmentsPerRentalLimitTripleAndMultiplePerson</t>
  </si>
  <si>
    <t>urn:bzk:linkrole:number-of-assignments-number-of-households-housing-dvi</t>
  </si>
  <si>
    <t>&gt; Liberalisatiegrens</t>
  </si>
  <si>
    <t>Inkomen lager of gelijk inkomensgrens Wht</t>
  </si>
  <si>
    <t>bzk-ww-i_IncomeLowerOrEqualToIncomeLimitWhtNumberOfHouseholds</t>
  </si>
  <si>
    <t>Inkomen hoger dan inkomensgrens Wht</t>
  </si>
  <si>
    <t>bzk-ww-i_IncomeHigherThanIncomeLimitWhtNumberOfHouseholds</t>
  </si>
  <si>
    <t>bzk-ww-i_NumberOfAssignmentsPerRentalLimitNumberOfHouseholds</t>
  </si>
  <si>
    <t>Aangegane huurovereenkomsten in de DAEB categorie voor woongelegenheden met een huurprijs niet hoger dan de liberalisatiegrens genoemd in de Wet op de huurtoeslag.</t>
  </si>
  <si>
    <t>Aantal aangegane huurovereenkomsten van jaarlijkse huishoudinkomens tot laagste inkomensgrens (€) en toewijzingen aan studenten, statushouders en zorg geïndiceerden</t>
  </si>
  <si>
    <t>bzk-ww-i_NumberOfRentalAgreementslHouseholdIncomeUpToLowestIncomeLimit</t>
  </si>
  <si>
    <t>Aantal aangegane huurovereenkomsten van jaarlijkse huishoudinkomens vanaf laagste inkomensgrens (€) maar tot hoogste inkomensgrens (€)</t>
  </si>
  <si>
    <t>bzk-ww-i_NumberOfRentalAgreementslHouseholdIncomeFromLowestIncomeLimitToHighestIncomeLimit</t>
  </si>
  <si>
    <t>Aantal aangegane huurovereenkomsten van jaarlijkse huishoudinkomens vanaf hoogste inkomensgrens (€)</t>
  </si>
  <si>
    <t>bzk-ww-i_NumberOfRentalAgreementslHouseholdIncomeFromHighestIncomeLimit</t>
  </si>
  <si>
    <t>Totaal van aantal aangegane huurovereenkomsten met betrekking tot zodanige woongelegenheden</t>
  </si>
  <si>
    <t>bzk-ww-i_NumberOfRentalAgreements</t>
  </si>
  <si>
    <t>Toelichting op de staatssteunregeling</t>
  </si>
  <si>
    <t>bzk-ww-i_StateSupportArrangementsDisclosure</t>
  </si>
  <si>
    <t>5.3 Wet Normering Topinkomens</t>
  </si>
  <si>
    <t>Portaal tekst: Bij een fusie in verslagjaar 2020, de bezoldigingsgegevens voor de fusiepartners separaat verantwoorden over 2020.</t>
  </si>
  <si>
    <t>urn:bzk:linkrole:applicable-maximum-remuneration-institution-housing-dvi</t>
  </si>
  <si>
    <t>Het toepasselijke bezoldigingsmaximum voor de instelling</t>
  </si>
  <si>
    <t>bzk-wnt-i_ApplicableMaximumRemunerationInstitution</t>
  </si>
  <si>
    <t>Naam van de topfunctionaris</t>
  </si>
  <si>
    <t>bzk-wnt-dm_NameOfSeniorOfficialTypedMember</t>
  </si>
  <si>
    <t>Functiegegevens</t>
  </si>
  <si>
    <t>bzk-wnt-i_PositionOrPositions</t>
  </si>
  <si>
    <t>1) urn:bzk:linkrole:payments-due-to-termination-employment-senior-officials-housing-dvi
2) urn:bzk:linkrole:remuneration-executive-senior-officials-from13month-housing-dvi
3) urn:bzk:linkrole:remuneration-executive-senior-officials-without-employment12months-housing-dvi
4) urn:bzk:linkrole:remuneration-of-senior-officials1700or-less-housing-dvi</t>
  </si>
  <si>
    <t>Alle andere WNT-instellingen waarbij de leidinggevende topfunctionaris eveneens in dienstbetrekking is als leidinggevende topfunctionaris.</t>
  </si>
  <si>
    <t>bzk-wnt-i_OtherWNTInstitutionsManagingSeniorOfficialsEmployment</t>
  </si>
  <si>
    <t>Onverschuldigd betaald en nog niet terugontvangen bedrag</t>
  </si>
  <si>
    <t>bzk-wnt-i_UnduePayments</t>
  </si>
  <si>
    <t>1) urn:bzk:linkrole:payments-due-to-termination-employment-senior-officials-housing-dvi
2) urn:bzk:linkrole:remuneration-executive-senior-officials-from13month-housing-dvi
3) urn:bzk:linkrole:remuneration-executive-senior-officials-without-employment12months-housing-dvi
4) urn:bzk:linkrole:remuneration-of-executive-senior-officials-considered-four-years-housing-dvi
5) urn:bzk:linkrole:remuneration-of-senior-officials1700or-less-housing-dvi
6) urn:bzk:linkrole:remuneration-of-supervisory-senior-officials-housing-dvi
7) urn:bzk:linkrole:senior-officials-remuneration1700or-more-accumulated-housing-dvi</t>
  </si>
  <si>
    <t>Het bedrag van de overschrijding</t>
  </si>
  <si>
    <t>bzk-wnt-i_AmountExceedingMaximumRemuneration</t>
  </si>
  <si>
    <t>[BEDRAG] /[N.V.T.]</t>
  </si>
  <si>
    <t>Reden waarom de overschrijding al dan niet is toegestaan</t>
  </si>
  <si>
    <t>bzk-wnt-i_ReasonsForExceedingMaximumAmountOfRemuneration</t>
  </si>
  <si>
    <t>Toelichting op de vordering wegens onverschuldigde betaling.</t>
  </si>
  <si>
    <t>bzk-wnt-i_ReceivableUnduePaymentsDescription</t>
  </si>
  <si>
    <t>Volgt bij Alfa2020</t>
  </si>
  <si>
    <t>Portaal tekst: LET OP: topfunctionarissen met maximaal € 1.700 bezoldiging in 2020 mogen onder vragenblok b worden opgegeven!</t>
  </si>
  <si>
    <t>Naam van topfunctionaris</t>
  </si>
  <si>
    <t>Aanvang functievervulling in 2020</t>
  </si>
  <si>
    <t>bzk-wnt-i_DurationOfTheEmploymentDuringTheFinancialYearStartDate</t>
  </si>
  <si>
    <t>1) urn:bzk:linkrole:remuneration-executive-senior-officials-from13month-housing-dvi
2) urn:bzk:linkrole:remuneration-of-non-senior-officials-housing-dvi
3) urn:bzk:linkrole:remuneration-of-supervisory-senior-officials-housing-dvi</t>
  </si>
  <si>
    <t>Einde functievervulling in 2020</t>
  </si>
  <si>
    <t>bzk-wnt-i_DurationOfTheEmploymentDuringTheFinancialYearEndDate</t>
  </si>
  <si>
    <t>Omvang dienstverband (als deeltijdfactor in FTE)</t>
  </si>
  <si>
    <t>bzk-wnt-i_ScopeOfTheEmploymentDuringTheFinancialYearInFTE</t>
  </si>
  <si>
    <t xml:space="preserve">1) urn:bzk:linkrole:payments-due-to-termination-employment-senior-officials-housing-dvi
2) urn:bzk:linkrole:remuneration-executive-senior-officials-from13month-housing-dvi
3) urn:bzk:linkrole:remuneration-of-non-senior-officials-housing-dvi
</t>
  </si>
  <si>
    <t>Dienstbetrekking?</t>
  </si>
  <si>
    <t>bzk-wnt-i_ExistenceOfAnEmploymentRelationship</t>
  </si>
  <si>
    <t>Totaal van bezoldiging</t>
  </si>
  <si>
    <t>Beloning plus belastbare onkostenvergoedingen</t>
  </si>
  <si>
    <t>bzk-wnt-i_Consideration</t>
  </si>
  <si>
    <t>1) urn:bzk:linkrole:remuneration-executive-senior-officials-from13month-housing-dvi
2) urn:bzk:linkrole:remuneration-of-non-senior-officials-housing-dvi</t>
  </si>
  <si>
    <t>Beloningen betaalbaar op termijn</t>
  </si>
  <si>
    <t>bzk-wnt-i_ProvisionsForPostEmploymentBenefits</t>
  </si>
  <si>
    <t xml:space="preserve">Indien veld 'Naam van topfunctionaris' niet &lt;LEEG&gt; is dan verplicht in te vullen veld. </t>
  </si>
  <si>
    <t>bzk-wnt-i_Remuneration</t>
  </si>
  <si>
    <t>1) urn:bzk:linkrole:remuneration-executive-senior-officials-from13month-housing-dvi
2) urn:bzk:linkrole:remuneration-executive-senior-officials-without-employment12months-housing-dvi
3) urn:bzk:linkrole:remuneration-of-executive-senior-officials-considered-four-years-housing-dvi
4) urn:bzk:linkrole:remuneration-of-non-senior-officials-housing-dvi
5) urn:bzk:linkrole:remuneration-of-supervisory-senior-officials-housing-dvi</t>
  </si>
  <si>
    <t>Individueel toepasselijke bezoldigingsmaximum</t>
  </si>
  <si>
    <t>bzk-wnt-i_IndividualMaximumRemuneration</t>
  </si>
  <si>
    <t>1) urn:bzk:linkrole:remuneration-executive-senior-officials-from13month-housing-dvi
2) urn:bzk:linkrole:remuneration-of-supervisory-senior-officials-housing-dvi</t>
  </si>
  <si>
    <t xml:space="preserve">[BEDRAG] /[N.V.T.]
Indien veld 'Naam van topfunctionaris' niet &lt;LEEG&gt; is dan verplicht in te vullen veld. </t>
  </si>
  <si>
    <t>Toelichting op de vordering wegens onverschuldigde betaling</t>
  </si>
  <si>
    <t>bzk-wnt-i_DurationOfTheEmploymentDuringTheCalendarYearStartDate</t>
  </si>
  <si>
    <t>bzk-wnt-i_DurationOfTheEmploymentDuringTheCalendarYearEndDate</t>
  </si>
  <si>
    <t>Omvang van het dienstverband in uren in 2020</t>
  </si>
  <si>
    <t>bzk-wnt-i_ScopeOfTheEmploymentDuringTheCalendarYearInHours</t>
  </si>
  <si>
    <t>Individueel toepasselijke maximum gehele periode kalendermaand 1 t/m 12</t>
  </si>
  <si>
    <t>bzk-wnt-i_IndividualMaximumDuringFinancialYear</t>
  </si>
  <si>
    <t>Werkelijk uurtarief lager dan het maximum uurtarief?</t>
  </si>
  <si>
    <t>bzk-wnt-i_ActualRemunerationPerHourLowerThanMaximum</t>
  </si>
  <si>
    <t>Uurtarief, alleen invullen indien hoger dan maximum uurtarief</t>
  </si>
  <si>
    <t>bzk-wnt-i_RemunerationPerHour</t>
  </si>
  <si>
    <t>Scenario 1: Indien de vraag hierboven beantwoord met 'Ja' dan moet dit veld verplicht &lt;LEEG&gt; zijn.
Scenario 2: Indien de vraag hierboven beantwoord met 'Nee' dan moet dit veld verplicht gevuld worden.</t>
  </si>
  <si>
    <t>Totale bezoldiging gehele periode kalendermaand 1 t/m 12</t>
  </si>
  <si>
    <t>bzk-wnt-i_TotalRemunerationDuringFinancialYear</t>
  </si>
  <si>
    <t>Bezoldiging gehele periode kalendermaand 1 t/m 12</t>
  </si>
  <si>
    <t>Naam van toezichthoudende topfunctionaris</t>
  </si>
  <si>
    <t>bzk-wnt-dm_NameOfSupervisorySeniorOfficialWithoutEmploymentTypedMember</t>
  </si>
  <si>
    <t>bzk-ww-i_ChairmanOrMember</t>
  </si>
  <si>
    <t>Lid | Voorzitter</t>
  </si>
  <si>
    <t>Bezoldiging</t>
  </si>
  <si>
    <t>bzk-wnt-i_RemunerationExcludingUnduePayments</t>
  </si>
  <si>
    <t xml:space="preserve">Indien veld 'Naam van toezichthoudende topfunctionaris' niet &lt;LEEG&gt; is dan verplicht in te vullen veld. </t>
  </si>
  <si>
    <t>Portaal tekst: Vul alleen tabelonderderdelen in, die voor de topfunctionaris van toepassing zijn!</t>
  </si>
  <si>
    <t xml:space="preserve">Bezoldiging voor de werkzaamheden als topfunctionaris </t>
  </si>
  <si>
    <t>bzk-wnt-i_RemunerationActivitiesSeniorOfficer</t>
  </si>
  <si>
    <t>Naam WNT instelling met betrekking tot de werkzaamheden als topfunctionaris</t>
  </si>
  <si>
    <t>bzk-wnt-i_WntInstitutionActivitiesSeniorOfficer</t>
  </si>
  <si>
    <t xml:space="preserve">Bezoldiging voor andere werkzaamheden  dan die als topfunctionaris  </t>
  </si>
  <si>
    <t>bzk-wnt-i_RemunerationOtherActivitiesSeniorOfficer</t>
  </si>
  <si>
    <t>Naam WNT instelling met betrekking tot andere werkzaamheden dan die als topfunctionaris</t>
  </si>
  <si>
    <t>bzk-wnt-i_WntInstitutionOtherActivitiesSeniorOfficer</t>
  </si>
  <si>
    <t>Bezoldiging voor de werkzaamheden bij gelieerde rechtspersonen</t>
  </si>
  <si>
    <t>bzk-wnt-i_RemunerationActivitiesAffiliatedCompanies</t>
  </si>
  <si>
    <t>Naam WNT instelling met betrekking tot de werkzaamheden bij gelieerde rechtspersonen</t>
  </si>
  <si>
    <t>bzk-wnt-i_WntInstitutionAffiliatedCompanies</t>
  </si>
  <si>
    <t>Dubbeltellingen door doorbelastingen</t>
  </si>
  <si>
    <t>bzk-wnt-i_DoubleCounting</t>
  </si>
  <si>
    <t>Het voor de WNT-instelling geldende bezoldigingsmaximum dan wel een voor de individuele topfunctionaris toegestane hogere bezoldiging</t>
  </si>
  <si>
    <t>bzk-wnt-i_RemunerationMaximumOrHigherIndividualRemunerationSeniorOfficer</t>
  </si>
  <si>
    <t>Naam van niet toezichthoudende topfunctionaris</t>
  </si>
  <si>
    <t>bzk-wnt-dm_NameOfNonSupervisorySeniorOfficialTypedMember</t>
  </si>
  <si>
    <t>Naam van de andere WNT-instelling(en) waar topfunctionaris werkzaam is</t>
  </si>
  <si>
    <t>bzk-wnt-i_NameOtherWNTInstitution</t>
  </si>
  <si>
    <t>Datum aanvang dienstbetrekking</t>
  </si>
  <si>
    <t>bzk-wnt-i_StartDateEmployment</t>
  </si>
  <si>
    <t>Totale bezoldiging per WNT-instelling bedragen x € 1</t>
  </si>
  <si>
    <t>bzk-wnt-i_TotalRemunerationPerInstitution</t>
  </si>
  <si>
    <t>Gecumuleerde totale bezoldigingen bij alle WNT-instellingen gezamenlijk</t>
  </si>
  <si>
    <t>bzk-wnt-i_CumulatedRemunerationAntiCumalationApproach</t>
  </si>
  <si>
    <t>urn:bzk:linkrole:senior-officials-remuneration1700or-more-accumulated-housing-dvi</t>
  </si>
  <si>
    <t xml:space="preserve">Het algemeen bezoldigingsmaximum dan wel een voor één van de dienstbetrekkingen van toepassing zijnde hoger bezoldigingsmaximum. </t>
  </si>
  <si>
    <t>bzk-wnt-i_RemunerationMaximumOrHigherIndividualRemunerationSeniorOfficerAntiAccumalation</t>
  </si>
  <si>
    <t xml:space="preserve">Indien veld 'Naam van niet toezichthoudende topfunctionaris' niet &lt;LEEG&gt; is dan verplicht in te vullen veld. </t>
  </si>
  <si>
    <t>Functie(s) bij beëindiging dienstverband</t>
  </si>
  <si>
    <t>Toezichthoudende functie bij beëindiging?</t>
  </si>
  <si>
    <t>bzk-ww-i_SupervisoryPostionUponTermination</t>
  </si>
  <si>
    <t>Jaar waarin het dienstverband is beëindigd</t>
  </si>
  <si>
    <t>bzk-wnt-i_YearOfTerminationOfTheEmployment</t>
  </si>
  <si>
    <t>Overeengekomen uitkeringen wegens beëindiging dienstverband</t>
  </si>
  <si>
    <t>bzk-wnt-i_AgreedPaymentsDueToTermination</t>
  </si>
  <si>
    <t>Individueel toepasselijk maximum</t>
  </si>
  <si>
    <t>bzk-wnt-i_IndividualMaximumPaymentDueToTerminationOfTheEmployment</t>
  </si>
  <si>
    <t>Totaal uitkeringen wegens beëindiging dienstverband</t>
  </si>
  <si>
    <t>bzk-wnt-i_PaymentsDueToTerminationOfTheEmploymentIncludingUnduePayments</t>
  </si>
  <si>
    <t>Waarvan betaald in 2020</t>
  </si>
  <si>
    <t>bzk-wnt-i_PaymentsMadeInTheFinancialYearDueToTerminationOfTheEmployment</t>
  </si>
  <si>
    <t>Functie van de niet-topfunctionaris</t>
  </si>
  <si>
    <t>bzk-wnt-dm_PositionOfNonSeniorOfficialsTypedMember</t>
  </si>
  <si>
    <t>Motivering van de overschrijding van de maximale bezoldiging</t>
  </si>
  <si>
    <t>bzk-wnt-i_JustificationExceedingMaximumRemuneration</t>
  </si>
  <si>
    <t>Totaal aantal zelfstandige huurwoningen toegelaten instelling ultimo 2020</t>
  </si>
  <si>
    <t>bzk-ww-i_NumberOfIndependentRentalProperties</t>
  </si>
  <si>
    <t>Aantal zelfstandige huurwoningen met een prestatie-afspraak over de besteding van de inkomensafhankelijke huurstijging hoger dan de norm</t>
  </si>
  <si>
    <t>bzk-ww-i_NumberOfUnitsWithPerfomanceAgreement</t>
  </si>
  <si>
    <t>Meeropbrengst van de hogere huurstijging dan de norm</t>
  </si>
  <si>
    <t>bzk-ww-i_AdditionalRevenueFromHigherRentThanNorm</t>
  </si>
  <si>
    <t>Aantal zelfstandige huurwoningen toegelaten instelling relevant voor de huursomtoets in gemeenten met prestatie-afspraak over hogere huursomstijging</t>
  </si>
  <si>
    <t>bzk-ww-i_NumberOfIndependentRentalPropertiesRelevantForRentKey</t>
  </si>
  <si>
    <t>Aantal zelfstandige huurwoningen toegelaten instelling relevant voor de huursomtoets in resterende gemeenten zonder prestatie-afspraak over hogere huursomstijging</t>
  </si>
  <si>
    <t>bzk-ww-i_NumberOfIndependentRentalPropertiesRelevantForRentKeyWithoutPerfomanceAgreement</t>
  </si>
  <si>
    <t>Totaal maandhuur in resterende gemeenten op 1/1/2020 van de aantallen relevant voor de toets</t>
  </si>
  <si>
    <t>bzk-ww-i_MonthlyRentBasedOnNumbers</t>
  </si>
  <si>
    <t>Totaal maandhuur in resterende gemeenten op 1/1/2021 van de aantallen relevant voor de toets</t>
  </si>
  <si>
    <t>Mutatie maandhuur</t>
  </si>
  <si>
    <t>bzk-ww-i_MutationMonthlyRent</t>
  </si>
  <si>
    <t>Huursomstijging</t>
  </si>
  <si>
    <t>bzk-ww-i_IncreaseRent</t>
  </si>
  <si>
    <t>In hoeveel gemeenten heeft de toegelaten instelling prestatieafspraken over een hogere huursomstijging in 2020 gemaakt?</t>
  </si>
  <si>
    <t>bzk-ww-i_NumberOfMunicapalitiesPerformanceAgreementsReportingYear</t>
  </si>
  <si>
    <t>Is voor de zelfstandige huurwoningen relevant voor deze toets de huursomstijging in de afzonderlijke gemeenten gelijk of lager dan de prestatieafspraak?</t>
  </si>
  <si>
    <t>bzk-ww-i_IndependentRentalPropertiesRelevantForRentKeyRentIncreaseEqualOrLowerThanPeformanceAgreement</t>
  </si>
  <si>
    <t>Scenario 1: Verplicht in te vullen veld EN indien beantwoord met 'Nee' dan moet het veld hieronder verplicht gevuld worden.
Scenario 2: Verplicht in te vullen veld EN indien beantwoord met 'Ja' dan moet het veld hieronder verplicht &lt;LEEG&gt; zijn.</t>
  </si>
  <si>
    <t>Zo nee, in hoeveel gemeenten is de huursomstijging hoger dan de prestatieafspraak</t>
  </si>
  <si>
    <t>bzk-ww-i_NumberOfMunicapalitiesRentIncreaseHigherThanPerformanceAgreement</t>
  </si>
  <si>
    <t>Zie afhankelijkheid de regel hierboven</t>
  </si>
  <si>
    <r>
      <t xml:space="preserve">Dit onderdeel maakt </t>
    </r>
    <r>
      <rPr>
        <i/>
        <u/>
        <sz val="12"/>
        <color theme="1"/>
        <rFont val="Calibri"/>
        <family val="2"/>
        <scheme val="minor"/>
      </rPr>
      <t>geen</t>
    </r>
    <r>
      <rPr>
        <i/>
        <sz val="12"/>
        <color theme="1"/>
        <rFont val="Calibri"/>
        <family val="2"/>
        <scheme val="minor"/>
      </rPr>
      <t xml:space="preserve"> onderdeel uit van het wettelijk gegevensmodel zoals gepubliceerd wordt in de RTIV.</t>
    </r>
  </si>
  <si>
    <t>Abm - Berekening GBNB</t>
  </si>
  <si>
    <t>urn:abm:linkrole:aedes-benchmark-calculation-gbnb</t>
  </si>
  <si>
    <t>Effect ruisfactor toegerekende rentekosten</t>
  </si>
  <si>
    <t>abm-i_EffectOfNoiseFactorImputedInterestCosts</t>
  </si>
  <si>
    <t xml:space="preserve">Volgt </t>
  </si>
  <si>
    <t>1) Numeriek veld</t>
  </si>
  <si>
    <t>Totaal niet beïnvloedbare kosten</t>
  </si>
  <si>
    <t>abm-i_TotalCostsNotInfluenced</t>
  </si>
  <si>
    <t>Abm- Lasten Onderhoudsactiviteiten</t>
  </si>
  <si>
    <t>1) urn:abm:linkrole:aedes-benchmark-conservation-separate
2) urn:abm:linkrole:aedes-benchmark-maintenance-expenses</t>
  </si>
  <si>
    <t>Lasten onderhoudsactiviteiten conform W-V (3.2)</t>
  </si>
  <si>
    <t>Scenario 1: Foutmelding indien ABM 'Lasten onderhoudsactiviteiten conform W-V (3.2)' &lt;&gt; Tabel 'Abm- Lasten Onderhoudsactiviteiten &lt;Enkelvoudig&gt;', veld 'Totaal Lasten onderhoudsactiviteiten inclusief toegerekende organisatiekosten'.Scenario 2: Geen foutmelding indien ABM 'Lasten onderhoudsactiviteiten conform W-V (3.2)' = Tabel 'Abm- Lasten Onderhoudsactiviteiten &lt;Enkelvoudig&gt;', veld 'Totaal Lasten onderhoudsactiviteiten inclusief toegerekende organisatiekosten'.</t>
  </si>
  <si>
    <t>Abm- Instandhouding - Laten onderhoudsactiviteiten &lt;Enkelvoudig&gt;</t>
  </si>
  <si>
    <r>
      <t xml:space="preserve">Portaal tekst: kolom 'Lasten en onderhoudsactiviteiten </t>
    </r>
    <r>
      <rPr>
        <b/>
        <sz val="10"/>
        <color rgb="FF7030A0"/>
        <rFont val="Calibri"/>
        <family val="2"/>
        <scheme val="minor"/>
      </rPr>
      <t>exclusief</t>
    </r>
    <r>
      <rPr>
        <sz val="10"/>
        <color rgb="FF7030A0"/>
        <rFont val="Calibri"/>
        <family val="2"/>
        <scheme val="minor"/>
      </rPr>
      <t xml:space="preserve"> toegerekende kosten' zit niet in het portaal en taxonomie. Dit wordt via een CSV-bestand separaat aangeleverd.
Indien geen CSV geüploadt wordt, dan dient 'Lasten onderhoudsactiviteiten exclusief toegerekende organisatiekosten' handmatig ingevuld te worden.</t>
    </r>
  </si>
  <si>
    <t>Reparatie onderhoud</t>
  </si>
  <si>
    <t>Mutatie onderhoud</t>
  </si>
  <si>
    <t>Planmatig onderhoud</t>
  </si>
  <si>
    <t>TOTAAL</t>
  </si>
  <si>
    <r>
      <t xml:space="preserve">Lasten onderhoudsactiviteiten </t>
    </r>
    <r>
      <rPr>
        <b/>
        <sz val="10"/>
        <color theme="1"/>
        <rFont val="Calibri Light"/>
        <family val="2"/>
        <scheme val="major"/>
      </rPr>
      <t>exclusief</t>
    </r>
    <r>
      <rPr>
        <sz val="10"/>
        <color theme="1"/>
        <rFont val="Calibri Light"/>
        <family val="2"/>
        <scheme val="major"/>
      </rPr>
      <t xml:space="preserve"> toegerekende organisatiekosten </t>
    </r>
    <r>
      <rPr>
        <sz val="10"/>
        <color rgb="FFFF0000"/>
        <rFont val="Calibri Light"/>
        <family val="2"/>
        <scheme val="major"/>
      </rPr>
      <t>(totalen .csv)</t>
    </r>
  </si>
  <si>
    <t>Totaal vanuit Abm. CSV</t>
  </si>
  <si>
    <t>abm-i_MaintenanceExpensesExcludingAllocatedOrganizationalCosts</t>
  </si>
  <si>
    <t>urn:abm:linkrole:aedes-benchmark-conservation-separate</t>
  </si>
  <si>
    <t>abm-i_AttributableOrganisationCosts</t>
  </si>
  <si>
    <r>
      <t xml:space="preserve">Lasten onderhoudsactiviteiten </t>
    </r>
    <r>
      <rPr>
        <b/>
        <sz val="10"/>
        <color theme="1"/>
        <rFont val="Calibri Light"/>
        <family val="2"/>
        <scheme val="major"/>
      </rPr>
      <t>inclusief</t>
    </r>
    <r>
      <rPr>
        <sz val="10"/>
        <color theme="1"/>
        <rFont val="Calibri Light"/>
        <family val="2"/>
        <scheme val="major"/>
      </rPr>
      <t xml:space="preserve"> toegerekende organisatiekosten</t>
    </r>
  </si>
  <si>
    <t>1) Numeriek veld
2) Zie requirement in hoofdstuk: Abm (regel 11)</t>
  </si>
  <si>
    <t>Abm- Instandhouding - Investeringen &lt;Enkelvoudig&gt;</t>
  </si>
  <si>
    <t>Investeringen woningverbetering</t>
  </si>
  <si>
    <t>urn:abm:linkrole:aedes-benchmark-maintenance-expenses-investments-separate</t>
  </si>
  <si>
    <r>
      <t>Investeringen woningverbetering</t>
    </r>
    <r>
      <rPr>
        <sz val="10"/>
        <color theme="1"/>
        <rFont val="Calibri Light"/>
        <family val="2"/>
        <scheme val="major"/>
      </rPr>
      <t xml:space="preserve"> </t>
    </r>
    <r>
      <rPr>
        <sz val="10"/>
        <color rgb="FFFF0000"/>
        <rFont val="Calibri Light"/>
        <family val="2"/>
        <scheme val="major"/>
      </rPr>
      <t>(totalen .csv)</t>
    </r>
  </si>
  <si>
    <t>abm-i_InvestmentsInHomeImprovements</t>
  </si>
  <si>
    <t>Hash over Abm .csv</t>
  </si>
  <si>
    <t>urn:abm:linkrole:aedes-benchmark-hash</t>
  </si>
  <si>
    <t>abm-i_HashTotalAbm</t>
  </si>
  <si>
    <t>1) Tekstveld.</t>
  </si>
  <si>
    <t>Een corporatie uploadt een CSV &lt;DIT ONDERDEEL ZIT NIET IN HET PORTAAL EN TAXONOMIE, DIT WORDT VIA EEN CSV-BESTAND SEPARAAT AANGELEVERD&gt;</t>
  </si>
  <si>
    <t>Algemene requirement: Zodra Abm .csv wordt geüploadt, dan vindt een volledigheidscontrole (signaalfunctie) plaats op twee csv's (dVi en Abm) in validatieservice. Totaal aantal regels / aantal eenheden csv1 = Totaal aantal regels/aantal eenheden csv2</t>
  </si>
  <si>
    <t xml:space="preserve"> </t>
  </si>
  <si>
    <t>urn:abm:linkrole:aedes-benchmark-data-maintenance</t>
  </si>
  <si>
    <t>abm-i_UnityCode</t>
  </si>
  <si>
    <t>1) Alfanummeriek veld</t>
  </si>
  <si>
    <t>Reparatieonderhoud</t>
  </si>
  <si>
    <t>abm-i_RepairMaintenance</t>
  </si>
  <si>
    <t>1) Numeriek veld.</t>
  </si>
  <si>
    <t>Mutatieonderhoud</t>
  </si>
  <si>
    <t>abm-i_MutationMaintenance</t>
  </si>
  <si>
    <t>abm-i_PlannedMaintenance</t>
  </si>
  <si>
    <t>abm-i_InvestmentsInHomeImprovement</t>
  </si>
  <si>
    <t>Bouwkosten (nieuwbouw)</t>
  </si>
  <si>
    <t>abm-i_ConstructionCostsNewBuildings</t>
  </si>
  <si>
    <t>1) Numeriek veld.
2) Enkel invullen in geval van mutatie 'nieuwbouw'</t>
  </si>
  <si>
    <t>Grondkosten (nieuwbouw)</t>
  </si>
  <si>
    <t>abm-i_LandCostsNewBuildings</t>
  </si>
  <si>
    <t>Overige kosten (nieuwbouw)</t>
  </si>
  <si>
    <t>abm-i_OtherCostsNewBuildings</t>
  </si>
  <si>
    <t>Bijlagen</t>
  </si>
  <si>
    <t>Deze tabblad bevat informatie met betrekking tot opgevraagde bijlagen bij dVi2020.</t>
  </si>
  <si>
    <t>In het portaal van SBR-wonen ziet deze upload-functionaliteit er als volgt uit:</t>
  </si>
  <si>
    <t>Bijlage toevoegen</t>
  </si>
  <si>
    <t>U kunt nu de vereiste bijlagen toevoegen aan de opgave door hier een bestand te selecteren. Deze bestanden worden samen met de opgave verstuurd.</t>
  </si>
  <si>
    <t>Voor de bij te voegen bestanden hanteert u de volgende naamconventies:</t>
  </si>
  <si>
    <t>Bestuursverklaring.pdf *</t>
  </si>
  <si>
    <t>Bestuursverklaring.pdf</t>
  </si>
  <si>
    <t>Assurance wet en regelgeving.pdf *</t>
  </si>
  <si>
    <t>Assurance wet en regelgeving.pdf</t>
  </si>
  <si>
    <t>Assurance cijfermatig verantwoording.pdf *</t>
  </si>
  <si>
    <t>Assurance cijfermatig verantwoording.pdf</t>
  </si>
  <si>
    <t>WOZ Bezitstabel.csv *</t>
  </si>
  <si>
    <t>WOZ Bezitstabel.csv</t>
  </si>
  <si>
    <t>Document en naamgeving</t>
  </si>
  <si>
    <t>Bestandsnaam</t>
  </si>
  <si>
    <t>Datum aangepast</t>
  </si>
  <si>
    <t>Selecteer</t>
  </si>
  <si>
    <t>Selecteer een bestand</t>
  </si>
  <si>
    <t>U dient alle bestanden verplicht mee te sturen. Aantal bestanden betreft: 4</t>
  </si>
  <si>
    <t>Naast de dVi rapportage bent u verplicht nog een aantal bijlagen aan te leveren. Dit zijn: het jaarverslag of de jaarrekening, het accountantsverslag en, als dit niet in het jaarverslag is opgenomen, het volkshuisvestingsverslag, de controleverklaring en de managementletter.</t>
  </si>
  <si>
    <t>Accountantsverslag.pdf *</t>
  </si>
  <si>
    <t>Accountantsverslag.pdf</t>
  </si>
  <si>
    <t>Jaarverslag.pdf *</t>
  </si>
  <si>
    <t>Jaarverslag.pdf</t>
  </si>
  <si>
    <t>Jaarrekening.pdf</t>
  </si>
  <si>
    <t>Volkshuisvestingsverslag.pdf</t>
  </si>
  <si>
    <t>Controleverklaring.pdf</t>
  </si>
  <si>
    <t>Managementletter.pdf</t>
  </si>
  <si>
    <t>Aedes benchmark.csv</t>
  </si>
  <si>
    <t>Aedes benchmark.xbrl</t>
  </si>
  <si>
    <t>U dient nog meer verplichte bestanden te selecteren. Het minimum aantal verplichte bestanden: 2</t>
  </si>
  <si>
    <t xml:space="preserve">Deze bijlagen worden als PDF-bestanden (ongestructureerde data) of als CSV-bestanden via Digipoort meegestuurd met de XBRL-berichten.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</si>
</sst>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2]\ * #,##0.00_ ;_ [$€-2]\ * \-#,##0.00_ ;_ [$€-2]\ * &quot;-&quot;??_ ;_ @_ "/>
    <numFmt numFmtId="165" formatCode="[$$-409]#,##0.00;[Red]&quot;-&quot;[$$-409]#,##0.00"/>
  </numFmts>
  <fonts count="41"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0"/>
      <color theme="1"/>
      <name val="Calibri"/>
      <family val="2"/>
      <scheme val="minor"/>
    </font>
    <font>
      <sz val="10"/>
      <color rgb="FF7030A0"/>
      <name val="Calibri"/>
      <family val="2"/>
      <scheme val="minor"/>
    </font>
    <font>
      <b/>
      <sz val="10"/>
      <color theme="1"/>
      <name val="Calibri"/>
      <family val="2"/>
      <scheme val="minor"/>
    </font>
    <font>
      <sz val="8"/>
      <color theme="1"/>
      <name val="Calibri"/>
      <family val="2"/>
      <scheme val="minor"/>
    </font>
    <font>
      <sz val="8"/>
      <name val="Calibri"/>
      <family val="2"/>
      <scheme val="minor"/>
    </font>
    <font>
      <sz val="8"/>
      <name val="Arial"/>
      <family val="2"/>
    </font>
    <font>
      <b/>
      <sz val="8"/>
      <name val="Arial"/>
      <family val="2"/>
    </font>
    <font>
      <sz val="14"/>
      <name val="Arial"/>
      <family val="2"/>
    </font>
    <font>
      <b/>
      <sz val="10"/>
      <name val="Arial"/>
      <family val="2"/>
    </font>
    <font>
      <i/>
      <sz val="10"/>
      <color theme="1"/>
      <name val="Calibri"/>
      <family val="2"/>
      <scheme val="minor"/>
    </font>
    <font>
      <b/>
      <sz val="15"/>
      <color theme="3"/>
      <name val="Calibri"/>
      <family val="2"/>
      <scheme val="minor"/>
    </font>
    <font>
      <sz val="11"/>
      <color rgb="FF000000"/>
      <name val="Arial"/>
      <family val="2"/>
    </font>
    <font>
      <sz val="11"/>
      <color theme="1"/>
      <name val="Calibri"/>
      <family val="2"/>
      <scheme val="minor"/>
    </font>
    <font>
      <b/>
      <sz val="12"/>
      <color theme="1"/>
      <name val="Calibri Light"/>
      <family val="2"/>
      <scheme val="major"/>
    </font>
    <font>
      <sz val="10"/>
      <name val="Arial"/>
      <family val="2"/>
    </font>
    <font>
      <b/>
      <sz val="10"/>
      <color theme="1"/>
      <name val="Calibri Light"/>
      <family val="2"/>
      <scheme val="major"/>
    </font>
    <font>
      <sz val="10"/>
      <name val="Calibri Light"/>
      <family val="2"/>
      <scheme val="major"/>
    </font>
    <font>
      <sz val="10"/>
      <color theme="1"/>
      <name val="Calibri Light"/>
      <family val="2"/>
      <scheme val="major"/>
    </font>
    <font>
      <b/>
      <sz val="10"/>
      <color rgb="FF7030A0"/>
      <name val="Calibri"/>
      <family val="2"/>
      <scheme val="minor"/>
    </font>
    <font>
      <sz val="10"/>
      <color rgb="FFFF0000"/>
      <name val="Calibri Light"/>
      <family val="2"/>
      <scheme val="major"/>
    </font>
    <font>
      <sz val="10"/>
      <color theme="1"/>
      <name val="Arial"/>
      <family val="2"/>
    </font>
    <font>
      <i/>
      <sz val="10"/>
      <color rgb="FFFF0000"/>
      <name val="Calibri Light"/>
      <family val="2"/>
      <scheme val="major"/>
    </font>
    <font>
      <i/>
      <sz val="12"/>
      <color theme="1"/>
      <name val="Calibri"/>
      <family val="2"/>
      <scheme val="minor"/>
    </font>
    <font>
      <i/>
      <u/>
      <sz val="12"/>
      <color theme="1"/>
      <name val="Calibri"/>
      <family val="2"/>
      <scheme val="minor"/>
    </font>
    <font>
      <i/>
      <sz val="11"/>
      <color theme="1"/>
      <name val="Calibri"/>
      <family val="2"/>
      <scheme val="minor"/>
    </font>
    <font>
      <b/>
      <sz val="13.5"/>
      <color rgb="FF404040"/>
      <name val="Calibri"/>
      <family val="2"/>
      <scheme val="minor"/>
    </font>
    <font>
      <sz val="12"/>
      <color rgb="FF404040"/>
      <name val="Calibri"/>
      <family val="2"/>
      <scheme val="minor"/>
    </font>
    <font>
      <b/>
      <sz val="12"/>
      <color rgb="FF212529"/>
      <name val="Calibri"/>
      <family val="2"/>
      <scheme val="minor"/>
    </font>
    <font>
      <sz val="12"/>
      <color rgb="FF212529"/>
      <name val="Calibri"/>
      <family val="2"/>
      <scheme val="minor"/>
    </font>
    <font>
      <sz val="12"/>
      <color rgb="FFCCCCCC"/>
      <name val="Calibri"/>
      <family val="2"/>
      <scheme val="minor"/>
    </font>
    <font>
      <sz val="12"/>
      <color rgb="FF721C24"/>
      <name val="Calibri"/>
      <family val="2"/>
      <scheme val="minor"/>
    </font>
    <font>
      <sz val="10"/>
      <color rgb="FF212529"/>
      <name val="Calibri"/>
      <family val="2"/>
      <scheme val="minor"/>
    </font>
    <font>
      <b/>
      <sz val="10"/>
      <color rgb="FF212529"/>
      <name val="Calibri"/>
      <family val="2"/>
      <scheme val="minor"/>
    </font>
    <font>
      <b/>
      <sz val="12"/>
      <color rgb="FF721C24"/>
      <name val="Calibri"/>
      <family val="2"/>
      <scheme val="minor"/>
    </font>
    <font>
      <sz val="11"/>
      <color rgb="FF9C6500"/>
      <name val="Calibri"/>
      <family val="2"/>
      <scheme val="minor"/>
    </font>
    <font>
      <b/>
      <i/>
      <sz val="16"/>
      <color rgb="FF000000"/>
      <name val="Arial"/>
      <family val="2"/>
    </font>
    <font>
      <b/>
      <i/>
      <u/>
      <sz val="11"/>
      <color rgb="FF000000"/>
      <name val="Arial"/>
      <family val="2"/>
    </font>
  </fonts>
  <fills count="2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92D05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808080"/>
        <bgColor rgb="FF808080"/>
      </patternFill>
    </fill>
    <fill>
      <patternFill patternType="solid">
        <fgColor rgb="FFFFFFFF"/>
        <bgColor indexed="64"/>
      </patternFill>
    </fill>
    <fill>
      <patternFill patternType="solid">
        <fgColor rgb="FFFFEB9C"/>
      </patternFill>
    </fill>
    <fill>
      <patternFill patternType="solid">
        <fgColor rgb="FFDDDDDD"/>
        <bgColor rgb="FFDDDDDD"/>
      </patternFill>
    </fill>
    <fill>
      <patternFill patternType="solid">
        <fgColor rgb="FF999966"/>
        <bgColor rgb="FF999966"/>
      </patternFill>
    </fill>
    <fill>
      <patternFill patternType="solid">
        <fgColor rgb="FF669966"/>
        <bgColor rgb="FF669966"/>
      </patternFill>
    </fill>
    <fill>
      <patternFill patternType="solid">
        <fgColor rgb="FFFFFF66"/>
        <bgColor rgb="FFFFFF66"/>
      </patternFill>
    </fill>
    <fill>
      <patternFill patternType="solid">
        <fgColor rgb="FFFF3333"/>
        <bgColor rgb="FFFF3333"/>
      </patternFill>
    </fill>
    <fill>
      <patternFill patternType="solid">
        <fgColor rgb="FF66CC00"/>
        <bgColor rgb="FF66CC00"/>
      </patternFill>
    </fill>
    <fill>
      <patternFill patternType="solid">
        <fgColor rgb="FFFFFF99"/>
        <bgColor rgb="FFFFFF99"/>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style="thin">
        <color indexed="64"/>
      </top>
      <bottom/>
      <diagonal/>
    </border>
    <border>
      <left style="thin">
        <color indexed="64"/>
      </left>
      <right style="thin">
        <color indexed="64"/>
      </right>
      <top/>
      <bottom style="thin">
        <color indexed="64"/>
      </bottom>
      <diagonal/>
    </border>
    <border>
      <left/>
      <right/>
      <top style="medium">
        <color rgb="FFDEE2E6"/>
      </top>
      <bottom style="thick">
        <color rgb="FFDEE2E6"/>
      </bottom>
      <diagonal/>
    </border>
    <border>
      <left/>
      <right/>
      <top style="medium">
        <color rgb="FFDEE2E6"/>
      </top>
      <bottom/>
      <diagonal/>
    </border>
    <border>
      <left style="medium">
        <color rgb="FFF5C6CB"/>
      </left>
      <right style="medium">
        <color rgb="FFF5C6CB"/>
      </right>
      <top style="medium">
        <color rgb="FFF5C6CB"/>
      </top>
      <bottom style="medium">
        <color rgb="FFF5C6CB"/>
      </bottom>
      <diagonal/>
    </border>
    <border>
      <left/>
      <right style="thin">
        <color indexed="64"/>
      </right>
      <top style="thin">
        <color indexed="64"/>
      </top>
      <bottom/>
      <diagonal/>
    </border>
  </borders>
  <cellStyleXfs count="50">
    <xf numFmtId="0" fontId="0" fillId="0" borderId="0"/>
    <xf numFmtId="0" fontId="2" fillId="2" borderId="0"/>
    <xf numFmtId="0" fontId="3" fillId="3" borderId="0"/>
    <xf numFmtId="0" fontId="4" fillId="2" borderId="0"/>
    <xf numFmtId="0" fontId="5" fillId="2" borderId="0">
      <alignment wrapText="1"/>
    </xf>
    <xf numFmtId="0" fontId="6" fillId="3" borderId="0"/>
    <xf numFmtId="0" fontId="6" fillId="3" borderId="1">
      <alignment horizontal="center"/>
    </xf>
    <xf numFmtId="0" fontId="4" fillId="2" borderId="1">
      <alignment horizontal="center" vertical="center"/>
    </xf>
    <xf numFmtId="49" fontId="4" fillId="2" borderId="0" applyFill="0" applyBorder="0">
      <alignment horizontal="center" vertical="center"/>
    </xf>
    <xf numFmtId="0" fontId="6" fillId="10" borderId="6">
      <alignment horizontal="center"/>
    </xf>
    <xf numFmtId="0" fontId="4" fillId="11" borderId="1">
      <alignment horizontal="center"/>
    </xf>
    <xf numFmtId="0" fontId="3" fillId="2" borderId="0"/>
    <xf numFmtId="49" fontId="7" fillId="2" borderId="0" applyFill="0" applyBorder="0" applyProtection="0">
      <alignment horizontal="center" textRotation="90"/>
    </xf>
    <xf numFmtId="49" fontId="4" fillId="2" borderId="4" applyFill="0">
      <alignment vertical="top"/>
    </xf>
    <xf numFmtId="49" fontId="1" fillId="0" borderId="0" applyFill="0" applyBorder="0">
      <alignment horizontal="center" wrapText="1"/>
    </xf>
    <xf numFmtId="0" fontId="14" fillId="0" borderId="33" applyNumberFormat="0" applyFill="0" applyAlignment="0" applyProtection="0"/>
    <xf numFmtId="0" fontId="15" fillId="12" borderId="0" applyNumberFormat="0" applyFont="0" applyBorder="0" applyProtection="0"/>
    <xf numFmtId="0" fontId="16" fillId="0" borderId="0"/>
    <xf numFmtId="0" fontId="16" fillId="0" borderId="0"/>
    <xf numFmtId="0" fontId="18" fillId="0" borderId="0"/>
    <xf numFmtId="0" fontId="16" fillId="0" borderId="0"/>
    <xf numFmtId="0" fontId="38" fillId="14" borderId="0" applyNumberFormat="0" applyBorder="0" applyAlignment="0" applyProtection="0"/>
    <xf numFmtId="0" fontId="15" fillId="0" borderId="0"/>
    <xf numFmtId="0" fontId="15" fillId="15" borderId="0" applyNumberFormat="0" applyFont="0" applyBorder="0" applyProtection="0"/>
    <xf numFmtId="0" fontId="15" fillId="15" borderId="0" applyNumberFormat="0" applyFont="0" applyBorder="0" applyProtection="0">
      <alignment horizontal="left" indent="2"/>
    </xf>
    <xf numFmtId="0" fontId="15" fillId="15" borderId="0" applyNumberFormat="0" applyFont="0" applyBorder="0" applyProtection="0">
      <alignment horizontal="left" indent="4"/>
    </xf>
    <xf numFmtId="0" fontId="15" fillId="15" borderId="0" applyNumberFormat="0" applyFont="0" applyBorder="0" applyProtection="0">
      <alignment horizontal="left" indent="6"/>
    </xf>
    <xf numFmtId="0" fontId="15" fillId="15" borderId="0" applyNumberFormat="0" applyFont="0" applyBorder="0" applyProtection="0">
      <alignment horizontal="left" indent="8"/>
    </xf>
    <xf numFmtId="0" fontId="15" fillId="15" borderId="0" applyNumberFormat="0" applyFont="0" applyBorder="0" applyProtection="0"/>
    <xf numFmtId="0" fontId="15" fillId="0" borderId="0" applyNumberFormat="0" applyFont="0" applyBorder="0" applyProtection="0"/>
    <xf numFmtId="0" fontId="15" fillId="0" borderId="0" applyNumberFormat="0" applyFont="0" applyBorder="0" applyProtection="0">
      <alignment horizontal="left" indent="4"/>
    </xf>
    <xf numFmtId="0" fontId="15" fillId="0" borderId="0" applyNumberFormat="0" applyFont="0" applyBorder="0" applyProtection="0">
      <alignment horizontal="left" indent="6"/>
    </xf>
    <xf numFmtId="0" fontId="15" fillId="0" borderId="0" applyNumberFormat="0" applyFont="0" applyBorder="0" applyProtection="0">
      <alignment horizontal="left" indent="8"/>
    </xf>
    <xf numFmtId="0" fontId="15" fillId="0" borderId="0" applyNumberFormat="0" applyFont="0" applyBorder="0" applyProtection="0">
      <alignment horizontal="left" indent="10"/>
    </xf>
    <xf numFmtId="0" fontId="15" fillId="0" borderId="0" applyNumberFormat="0" applyFont="0" applyBorder="0" applyProtection="0">
      <alignment horizontal="left" indent="12"/>
    </xf>
    <xf numFmtId="0" fontId="15" fillId="16" borderId="0" applyNumberFormat="0" applyFont="0" applyBorder="0" applyProtection="0"/>
    <xf numFmtId="0" fontId="15" fillId="17" borderId="0" applyNumberFormat="0" applyFont="0" applyBorder="0" applyProtection="0"/>
    <xf numFmtId="0" fontId="15" fillId="18" borderId="0" applyNumberFormat="0" applyFont="0" applyBorder="0" applyProtection="0">
      <alignment textRotation="179"/>
    </xf>
    <xf numFmtId="0" fontId="15" fillId="0" borderId="0" applyNumberFormat="0" applyFont="0" applyBorder="0" applyProtection="0"/>
    <xf numFmtId="0" fontId="15" fillId="0" borderId="0" applyNumberFormat="0" applyFont="0" applyBorder="0" applyProtection="0"/>
    <xf numFmtId="0" fontId="39" fillId="0" borderId="0" applyNumberFormat="0" applyBorder="0" applyProtection="0">
      <alignment horizontal="center"/>
    </xf>
    <xf numFmtId="0" fontId="39" fillId="0" borderId="0" applyNumberFormat="0" applyBorder="0" applyProtection="0">
      <alignment horizontal="center" textRotation="90"/>
    </xf>
    <xf numFmtId="0" fontId="15" fillId="19" borderId="0" applyNumberFormat="0" applyFont="0" applyBorder="0" applyProtection="0"/>
    <xf numFmtId="0" fontId="40" fillId="0" borderId="0" applyNumberFormat="0" applyBorder="0" applyProtection="0"/>
    <xf numFmtId="165" fontId="40" fillId="0" borderId="0" applyBorder="0" applyProtection="0"/>
    <xf numFmtId="0" fontId="15" fillId="0" borderId="0" applyNumberFormat="0" applyFont="0" applyBorder="0" applyProtection="0"/>
    <xf numFmtId="0" fontId="15" fillId="20" borderId="0" applyNumberFormat="0" applyFont="0" applyBorder="0" applyProtection="0">
      <alignment horizontal="center"/>
    </xf>
    <xf numFmtId="0" fontId="15" fillId="21" borderId="0" applyNumberFormat="0" applyFont="0" applyBorder="0" applyProtection="0"/>
    <xf numFmtId="0" fontId="15" fillId="21" borderId="0" applyNumberFormat="0" applyFont="0" applyBorder="0" applyProtection="0"/>
    <xf numFmtId="0" fontId="15" fillId="0" borderId="0" applyNumberFormat="0" applyFont="0" applyBorder="0" applyProtection="0"/>
  </cellStyleXfs>
  <cellXfs count="302">
    <xf numFmtId="0" fontId="0" fillId="0" borderId="0" xfId="0"/>
    <xf numFmtId="0" fontId="0" fillId="2" borderId="0" xfId="0" applyFont="1" applyFill="1"/>
    <xf numFmtId="0" fontId="3" fillId="2" borderId="0" xfId="0" applyFont="1" applyFill="1"/>
    <xf numFmtId="0" fontId="5" fillId="2" borderId="0" xfId="0" applyFont="1" applyFill="1" applyAlignment="1">
      <alignment wrapText="1"/>
    </xf>
    <xf numFmtId="0" fontId="3" fillId="3" borderId="0" xfId="2"/>
    <xf numFmtId="0" fontId="4" fillId="2" borderId="0" xfId="3"/>
    <xf numFmtId="0" fontId="6" fillId="3" borderId="0" xfId="0" applyFont="1" applyFill="1"/>
    <xf numFmtId="0" fontId="6" fillId="3" borderId="0" xfId="5"/>
    <xf numFmtId="0" fontId="4" fillId="2" borderId="1" xfId="7">
      <alignment horizontal="center" vertical="center"/>
    </xf>
    <xf numFmtId="0" fontId="3" fillId="4" borderId="0" xfId="0" applyFont="1" applyFill="1"/>
    <xf numFmtId="0" fontId="4" fillId="4" borderId="0" xfId="3" applyFill="1"/>
    <xf numFmtId="0" fontId="3" fillId="4" borderId="0" xfId="2" applyFill="1"/>
    <xf numFmtId="0" fontId="0" fillId="4" borderId="0" xfId="0" applyFill="1"/>
    <xf numFmtId="0" fontId="2" fillId="2" borderId="0" xfId="1"/>
    <xf numFmtId="49" fontId="4" fillId="2" borderId="0" xfId="8">
      <alignment horizontal="center" vertical="center"/>
    </xf>
    <xf numFmtId="0" fontId="0" fillId="0" borderId="0" xfId="0" applyFill="1"/>
    <xf numFmtId="0" fontId="4" fillId="0" borderId="0" xfId="3" applyFill="1"/>
    <xf numFmtId="0" fontId="5" fillId="0" borderId="0" xfId="4" applyFill="1" applyAlignment="1"/>
    <xf numFmtId="0" fontId="4" fillId="0" borderId="1" xfId="7" applyFill="1">
      <alignment horizontal="center" vertical="center"/>
    </xf>
    <xf numFmtId="49" fontId="4" fillId="0" borderId="0" xfId="8" applyFill="1">
      <alignment horizontal="center" vertical="center"/>
    </xf>
    <xf numFmtId="0" fontId="6" fillId="0" borderId="0" xfId="3" applyFont="1" applyFill="1"/>
    <xf numFmtId="0" fontId="9" fillId="2" borderId="0" xfId="0" applyFont="1" applyFill="1"/>
    <xf numFmtId="0" fontId="12" fillId="2" borderId="0" xfId="0" applyFont="1" applyFill="1" applyAlignment="1">
      <alignment horizontal="center"/>
    </xf>
    <xf numFmtId="0" fontId="10" fillId="2" borderId="0" xfId="0" applyFont="1" applyFill="1" applyAlignment="1">
      <alignment horizontal="center" wrapText="1"/>
    </xf>
    <xf numFmtId="0" fontId="9" fillId="2" borderId="0" xfId="0" applyFont="1" applyFill="1" applyAlignment="1">
      <alignment textRotation="90"/>
    </xf>
    <xf numFmtId="0" fontId="12" fillId="4" borderId="0" xfId="0" applyFont="1" applyFill="1"/>
    <xf numFmtId="0" fontId="10" fillId="7" borderId="0" xfId="0" applyFont="1" applyFill="1"/>
    <xf numFmtId="0" fontId="10" fillId="8" borderId="0" xfId="0" applyFont="1" applyFill="1"/>
    <xf numFmtId="0" fontId="9" fillId="4" borderId="0" xfId="0" applyFont="1" applyFill="1"/>
    <xf numFmtId="0" fontId="9" fillId="7" borderId="0" xfId="0" applyFont="1" applyFill="1"/>
    <xf numFmtId="0" fontId="9" fillId="8" borderId="0" xfId="0" applyFont="1" applyFill="1"/>
    <xf numFmtId="0" fontId="9" fillId="0" borderId="0" xfId="0" applyFont="1" applyFill="1"/>
    <xf numFmtId="0" fontId="11" fillId="0" borderId="0" xfId="0" applyFont="1" applyFill="1"/>
    <xf numFmtId="14" fontId="10" fillId="0" borderId="0" xfId="0" applyNumberFormat="1" applyFont="1" applyFill="1" applyAlignment="1">
      <alignment horizontal="center" vertical="top" wrapText="1"/>
    </xf>
    <xf numFmtId="0" fontId="9" fillId="0" borderId="0" xfId="0" applyFont="1" applyFill="1" applyAlignment="1">
      <alignment wrapText="1"/>
    </xf>
    <xf numFmtId="0" fontId="9" fillId="0" borderId="0" xfId="0" applyFont="1" applyFill="1" applyAlignment="1">
      <alignment horizontal="right"/>
    </xf>
    <xf numFmtId="0" fontId="9" fillId="0" borderId="0" xfId="0" applyFont="1" applyFill="1" applyAlignment="1">
      <alignment textRotation="90"/>
    </xf>
    <xf numFmtId="0" fontId="1" fillId="4" borderId="0" xfId="0" applyFont="1" applyFill="1"/>
    <xf numFmtId="0" fontId="4" fillId="8" borderId="0" xfId="3" applyFill="1"/>
    <xf numFmtId="0" fontId="4" fillId="7" borderId="0" xfId="3" applyFill="1"/>
    <xf numFmtId="0" fontId="4" fillId="9" borderId="0" xfId="3" applyFill="1"/>
    <xf numFmtId="0" fontId="6" fillId="9" borderId="0" xfId="3" applyFont="1" applyFill="1"/>
    <xf numFmtId="0" fontId="6" fillId="8" borderId="0" xfId="3" applyFont="1" applyFill="1"/>
    <xf numFmtId="0" fontId="4" fillId="8" borderId="0" xfId="3" applyFont="1" applyFill="1"/>
    <xf numFmtId="0" fontId="6" fillId="4" borderId="0" xfId="3" applyFont="1" applyFill="1"/>
    <xf numFmtId="0" fontId="6" fillId="7" borderId="0" xfId="3" applyFont="1" applyFill="1"/>
    <xf numFmtId="0" fontId="4" fillId="3" borderId="0" xfId="3" applyFill="1"/>
    <xf numFmtId="0" fontId="6" fillId="3" borderId="0" xfId="3" applyFont="1" applyFill="1"/>
    <xf numFmtId="0" fontId="10" fillId="4" borderId="0" xfId="0" applyFont="1" applyFill="1"/>
    <xf numFmtId="0" fontId="1" fillId="0" borderId="0" xfId="0" applyFont="1" applyFill="1"/>
    <xf numFmtId="0" fontId="6" fillId="2" borderId="0" xfId="3" applyFont="1"/>
    <xf numFmtId="49" fontId="4" fillId="5" borderId="0" xfId="8" applyFill="1">
      <alignment horizontal="center" vertical="center"/>
    </xf>
    <xf numFmtId="49" fontId="4" fillId="6" borderId="0" xfId="8" applyFill="1">
      <alignment horizontal="center" vertical="center"/>
    </xf>
    <xf numFmtId="0" fontId="6" fillId="10" borderId="6" xfId="9">
      <alignment horizontal="center"/>
    </xf>
    <xf numFmtId="0" fontId="6" fillId="2" borderId="0" xfId="3" applyFont="1" applyAlignment="1">
      <alignment wrapText="1"/>
    </xf>
    <xf numFmtId="0" fontId="4" fillId="11" borderId="1" xfId="7" applyFill="1">
      <alignment horizontal="center" vertical="center"/>
    </xf>
    <xf numFmtId="0" fontId="4" fillId="11" borderId="1" xfId="10">
      <alignment horizontal="center"/>
    </xf>
    <xf numFmtId="0" fontId="6" fillId="10" borderId="6" xfId="9" applyAlignment="1">
      <alignment horizontal="center" wrapText="1"/>
    </xf>
    <xf numFmtId="0" fontId="6" fillId="3" borderId="1" xfId="6" applyAlignment="1">
      <alignment horizontal="right"/>
    </xf>
    <xf numFmtId="0" fontId="3" fillId="2" borderId="0" xfId="11"/>
    <xf numFmtId="49" fontId="4" fillId="2" borderId="4" xfId="13">
      <alignment vertical="top"/>
    </xf>
    <xf numFmtId="49" fontId="7" fillId="2" borderId="0" xfId="12" applyFill="1">
      <alignment horizontal="center" textRotation="90"/>
    </xf>
    <xf numFmtId="49" fontId="7" fillId="0" borderId="0" xfId="12" applyFill="1">
      <alignment horizontal="center" textRotation="90"/>
    </xf>
    <xf numFmtId="49" fontId="4" fillId="0" borderId="4" xfId="13" applyFill="1">
      <alignment vertical="top"/>
    </xf>
    <xf numFmtId="49" fontId="4" fillId="0" borderId="4" xfId="13" applyFill="1" applyAlignment="1">
      <alignment wrapText="1"/>
    </xf>
    <xf numFmtId="0" fontId="6" fillId="2" borderId="0" xfId="3" applyFont="1" applyAlignment="1"/>
    <xf numFmtId="0" fontId="6" fillId="2" borderId="1" xfId="3" applyFont="1" applyBorder="1" applyAlignment="1">
      <alignment wrapText="1"/>
    </xf>
    <xf numFmtId="0" fontId="4" fillId="2" borderId="1" xfId="3" applyBorder="1" applyAlignment="1">
      <alignment wrapText="1"/>
    </xf>
    <xf numFmtId="0" fontId="4" fillId="4" borderId="1" xfId="3" applyFill="1" applyBorder="1" applyAlignment="1">
      <alignment wrapText="1"/>
    </xf>
    <xf numFmtId="49" fontId="4" fillId="2" borderId="4" xfId="13" applyAlignment="1">
      <alignment vertical="top" wrapText="1"/>
    </xf>
    <xf numFmtId="49" fontId="4" fillId="0" borderId="4" xfId="13" applyFill="1" applyAlignment="1">
      <alignment vertical="top" wrapText="1"/>
    </xf>
    <xf numFmtId="0" fontId="2" fillId="2" borderId="10" xfId="1" applyBorder="1"/>
    <xf numFmtId="0" fontId="0" fillId="2" borderId="11" xfId="0" applyFont="1" applyFill="1" applyBorder="1"/>
    <xf numFmtId="0" fontId="0" fillId="2" borderId="12" xfId="0" applyFont="1" applyFill="1" applyBorder="1"/>
    <xf numFmtId="0" fontId="0" fillId="2" borderId="13" xfId="0" applyFont="1" applyFill="1" applyBorder="1"/>
    <xf numFmtId="0" fontId="0" fillId="2" borderId="14" xfId="0" applyFont="1" applyFill="1" applyBorder="1"/>
    <xf numFmtId="0" fontId="3" fillId="3" borderId="11" xfId="2" applyBorder="1"/>
    <xf numFmtId="0" fontId="0" fillId="2" borderId="16" xfId="0" applyFont="1" applyFill="1" applyBorder="1"/>
    <xf numFmtId="0" fontId="0" fillId="2" borderId="17" xfId="0" applyFont="1" applyFill="1" applyBorder="1"/>
    <xf numFmtId="0" fontId="6" fillId="3" borderId="13" xfId="5" applyBorder="1"/>
    <xf numFmtId="0" fontId="4" fillId="2" borderId="0" xfId="3" applyBorder="1"/>
    <xf numFmtId="0" fontId="6" fillId="3" borderId="0" xfId="5" applyBorder="1"/>
    <xf numFmtId="49" fontId="4" fillId="5" borderId="10" xfId="8" applyFill="1" applyBorder="1">
      <alignment horizontal="center" vertical="center"/>
    </xf>
    <xf numFmtId="0" fontId="0" fillId="0" borderId="11" xfId="0" applyBorder="1"/>
    <xf numFmtId="49" fontId="4" fillId="6" borderId="12" xfId="8" applyFill="1" applyBorder="1">
      <alignment horizontal="center" vertical="center"/>
    </xf>
    <xf numFmtId="0" fontId="0" fillId="0" borderId="13" xfId="0" applyBorder="1"/>
    <xf numFmtId="0" fontId="0" fillId="0" borderId="15" xfId="0" applyBorder="1"/>
    <xf numFmtId="0" fontId="0" fillId="0" borderId="19" xfId="0" applyBorder="1"/>
    <xf numFmtId="0" fontId="3" fillId="3" borderId="18" xfId="2" applyBorder="1"/>
    <xf numFmtId="0" fontId="4" fillId="2" borderId="19" xfId="3" applyBorder="1"/>
    <xf numFmtId="0" fontId="0" fillId="0" borderId="0" xfId="0" applyBorder="1"/>
    <xf numFmtId="0" fontId="13" fillId="2" borderId="0" xfId="3" applyFont="1"/>
    <xf numFmtId="0" fontId="4" fillId="2" borderId="0" xfId="3" applyAlignment="1">
      <alignment horizontal="right"/>
    </xf>
    <xf numFmtId="0" fontId="4" fillId="2" borderId="12" xfId="3" applyBorder="1"/>
    <xf numFmtId="0" fontId="4" fillId="2" borderId="20" xfId="3" applyBorder="1"/>
    <xf numFmtId="0" fontId="4" fillId="2" borderId="21" xfId="3" applyBorder="1"/>
    <xf numFmtId="0" fontId="4" fillId="2" borderId="22" xfId="3" applyBorder="1"/>
    <xf numFmtId="0" fontId="0" fillId="0" borderId="23" xfId="0" applyBorder="1"/>
    <xf numFmtId="0" fontId="0" fillId="0" borderId="24" xfId="0" applyBorder="1"/>
    <xf numFmtId="0" fontId="0" fillId="0" borderId="25" xfId="0" applyBorder="1"/>
    <xf numFmtId="0" fontId="4" fillId="2" borderId="26" xfId="3" applyBorder="1"/>
    <xf numFmtId="0" fontId="4" fillId="2" borderId="9" xfId="3" applyBorder="1"/>
    <xf numFmtId="0" fontId="4" fillId="2" borderId="27" xfId="3" applyBorder="1"/>
    <xf numFmtId="0" fontId="4" fillId="2" borderId="2" xfId="3" applyBorder="1"/>
    <xf numFmtId="0" fontId="4" fillId="2" borderId="28" xfId="3" applyBorder="1"/>
    <xf numFmtId="49" fontId="1" fillId="2" borderId="0" xfId="14" applyFill="1" applyAlignment="1">
      <alignment horizontal="left" wrapText="1"/>
    </xf>
    <xf numFmtId="0" fontId="4" fillId="4" borderId="1" xfId="7" applyFill="1">
      <alignment horizontal="center" vertical="center"/>
    </xf>
    <xf numFmtId="0" fontId="4" fillId="2" borderId="13" xfId="3" applyBorder="1"/>
    <xf numFmtId="0" fontId="4" fillId="2" borderId="15" xfId="3" applyBorder="1"/>
    <xf numFmtId="0" fontId="3" fillId="3" borderId="29" xfId="2" applyBorder="1"/>
    <xf numFmtId="0" fontId="2" fillId="2" borderId="12" xfId="1" applyBorder="1"/>
    <xf numFmtId="0" fontId="2" fillId="2" borderId="0" xfId="1" applyBorder="1"/>
    <xf numFmtId="0" fontId="0" fillId="0" borderId="18" xfId="0" applyBorder="1"/>
    <xf numFmtId="0" fontId="0" fillId="0" borderId="12" xfId="0" applyBorder="1"/>
    <xf numFmtId="0" fontId="4" fillId="2" borderId="0" xfId="3" applyAlignment="1">
      <alignment vertical="top"/>
    </xf>
    <xf numFmtId="0" fontId="4" fillId="2" borderId="0" xfId="3" applyBorder="1" applyAlignment="1">
      <alignment horizontal="left" wrapText="1"/>
    </xf>
    <xf numFmtId="0" fontId="4" fillId="0" borderId="0" xfId="3" applyFill="1" applyAlignment="1">
      <alignment wrapText="1"/>
    </xf>
    <xf numFmtId="0" fontId="6" fillId="3" borderId="1" xfId="6" applyBorder="1" applyAlignment="1">
      <alignment horizontal="center" wrapText="1"/>
    </xf>
    <xf numFmtId="0" fontId="0" fillId="0" borderId="0" xfId="0" applyAlignment="1">
      <alignment horizontal="center"/>
    </xf>
    <xf numFmtId="0" fontId="14" fillId="0" borderId="33" xfId="15" applyFill="1" applyAlignment="1">
      <alignment vertical="top" wrapText="1"/>
    </xf>
    <xf numFmtId="0" fontId="14" fillId="0" borderId="33" xfId="15" applyFill="1" applyAlignment="1">
      <alignment vertical="top"/>
    </xf>
    <xf numFmtId="0" fontId="5" fillId="2" borderId="0" xfId="4">
      <alignment wrapText="1"/>
    </xf>
    <xf numFmtId="0" fontId="6" fillId="3" borderId="1" xfId="6">
      <alignment horizontal="center"/>
    </xf>
    <xf numFmtId="0" fontId="6" fillId="0" borderId="0" xfId="5" applyFill="1"/>
    <xf numFmtId="0" fontId="3" fillId="0" borderId="0" xfId="2" applyFill="1"/>
    <xf numFmtId="0" fontId="6" fillId="0" borderId="1" xfId="3" applyFont="1" applyFill="1" applyBorder="1" applyAlignment="1">
      <alignment wrapText="1"/>
    </xf>
    <xf numFmtId="0" fontId="6" fillId="0" borderId="1" xfId="3" applyFont="1" applyFill="1" applyBorder="1" applyAlignment="1">
      <alignment horizontal="left" wrapText="1"/>
    </xf>
    <xf numFmtId="0" fontId="4" fillId="0" borderId="1" xfId="3" applyFill="1" applyBorder="1" applyAlignment="1">
      <alignment horizontal="left" wrapText="1"/>
    </xf>
    <xf numFmtId="0" fontId="4" fillId="0" borderId="1" xfId="3" applyFill="1" applyBorder="1" applyAlignment="1">
      <alignment wrapText="1"/>
    </xf>
    <xf numFmtId="0" fontId="9" fillId="0" borderId="1" xfId="0" applyFont="1" applyFill="1" applyBorder="1" applyAlignment="1">
      <alignment wrapText="1"/>
    </xf>
    <xf numFmtId="0" fontId="5" fillId="0" borderId="0" xfId="4" applyFill="1">
      <alignment wrapText="1"/>
    </xf>
    <xf numFmtId="0" fontId="6" fillId="0" borderId="1" xfId="6" applyFill="1">
      <alignment horizontal="center"/>
    </xf>
    <xf numFmtId="0" fontId="0" fillId="0" borderId="1" xfId="0" applyFill="1" applyBorder="1" applyAlignment="1">
      <alignment horizontal="center" vertical="center"/>
    </xf>
    <xf numFmtId="49" fontId="4" fillId="0" borderId="34" xfId="13" applyFill="1" applyBorder="1">
      <alignment vertical="top"/>
    </xf>
    <xf numFmtId="49" fontId="4" fillId="0" borderId="5" xfId="13" applyFill="1" applyBorder="1">
      <alignment vertical="top"/>
    </xf>
    <xf numFmtId="49" fontId="4" fillId="0" borderId="0" xfId="13" applyFill="1" applyBorder="1">
      <alignment vertical="top"/>
    </xf>
    <xf numFmtId="0" fontId="0" fillId="2" borderId="0" xfId="0" applyFill="1" applyAlignment="1">
      <alignment wrapText="1"/>
    </xf>
    <xf numFmtId="0" fontId="0" fillId="2" borderId="0" xfId="0" applyFill="1"/>
    <xf numFmtId="0" fontId="18" fillId="2" borderId="0" xfId="18" applyFont="1" applyFill="1"/>
    <xf numFmtId="49" fontId="4" fillId="2" borderId="5" xfId="13" applyFill="1" applyBorder="1">
      <alignment vertical="top"/>
    </xf>
    <xf numFmtId="164" fontId="9" fillId="0" borderId="1" xfId="19" applyNumberFormat="1" applyFont="1" applyBorder="1" applyAlignment="1">
      <alignment horizontal="center"/>
    </xf>
    <xf numFmtId="0" fontId="20" fillId="2" borderId="0" xfId="18" applyFont="1" applyFill="1" applyAlignment="1">
      <alignment wrapText="1"/>
    </xf>
    <xf numFmtId="49" fontId="4" fillId="2" borderId="0" xfId="13" applyBorder="1">
      <alignment vertical="top"/>
    </xf>
    <xf numFmtId="49" fontId="4" fillId="2" borderId="0" xfId="13" applyFill="1" applyBorder="1">
      <alignment vertical="top"/>
    </xf>
    <xf numFmtId="0" fontId="18" fillId="2" borderId="0" xfId="19" applyFill="1"/>
    <xf numFmtId="49" fontId="4" fillId="2" borderId="5" xfId="13" applyBorder="1">
      <alignment vertical="top"/>
    </xf>
    <xf numFmtId="0" fontId="6" fillId="10" borderId="1" xfId="9" applyBorder="1">
      <alignment horizontal="center"/>
    </xf>
    <xf numFmtId="0" fontId="6" fillId="10" borderId="2" xfId="9" applyBorder="1">
      <alignment horizontal="center"/>
    </xf>
    <xf numFmtId="164" fontId="9" fillId="0" borderId="1" xfId="19" applyNumberFormat="1" applyFont="1" applyBorder="1" applyAlignment="1">
      <alignment horizontal="center" vertical="center"/>
    </xf>
    <xf numFmtId="164" fontId="9" fillId="0" borderId="2" xfId="19" applyNumberFormat="1" applyFont="1" applyBorder="1" applyAlignment="1">
      <alignment horizontal="center" vertical="center"/>
    </xf>
    <xf numFmtId="49" fontId="4" fillId="2" borderId="34" xfId="13" applyBorder="1">
      <alignment vertical="top"/>
    </xf>
    <xf numFmtId="0" fontId="25" fillId="2" borderId="0" xfId="19" applyFont="1" applyFill="1" applyAlignment="1">
      <alignment wrapText="1"/>
    </xf>
    <xf numFmtId="49" fontId="4" fillId="2" borderId="4" xfId="13" applyAlignment="1">
      <alignment vertical="top"/>
    </xf>
    <xf numFmtId="49" fontId="4" fillId="0" borderId="4" xfId="13" applyFill="1" applyAlignment="1">
      <alignment vertical="top"/>
    </xf>
    <xf numFmtId="0" fontId="19" fillId="0" borderId="9" xfId="17" applyFont="1" applyBorder="1" applyAlignment="1">
      <alignment wrapText="1"/>
    </xf>
    <xf numFmtId="0" fontId="6" fillId="3" borderId="1" xfId="6" applyBorder="1">
      <alignment horizontal="center"/>
    </xf>
    <xf numFmtId="0" fontId="18" fillId="2" borderId="0" xfId="18" applyFont="1" applyFill="1" applyBorder="1"/>
    <xf numFmtId="0" fontId="3" fillId="4" borderId="0" xfId="0" applyFont="1" applyFill="1" applyBorder="1"/>
    <xf numFmtId="49" fontId="4" fillId="5" borderId="0" xfId="8" applyFill="1" applyBorder="1">
      <alignment horizontal="center" vertical="center"/>
    </xf>
    <xf numFmtId="0" fontId="4" fillId="2" borderId="9" xfId="3" applyBorder="1" applyAlignment="1">
      <alignment wrapText="1"/>
    </xf>
    <xf numFmtId="49" fontId="4" fillId="2" borderId="4" xfId="13" applyBorder="1">
      <alignment vertical="top"/>
    </xf>
    <xf numFmtId="0" fontId="20" fillId="2" borderId="9" xfId="18" applyFont="1" applyFill="1" applyBorder="1" applyAlignment="1">
      <alignment wrapText="1"/>
    </xf>
    <xf numFmtId="0" fontId="0" fillId="2" borderId="0" xfId="0" applyFill="1" applyBorder="1"/>
    <xf numFmtId="0" fontId="19" fillId="3" borderId="9" xfId="17" applyFont="1" applyFill="1" applyBorder="1" applyAlignment="1">
      <alignment wrapText="1"/>
    </xf>
    <xf numFmtId="0" fontId="18" fillId="3" borderId="0" xfId="18" applyFont="1" applyFill="1" applyBorder="1"/>
    <xf numFmtId="0" fontId="19" fillId="2" borderId="9" xfId="17" applyFont="1" applyFill="1" applyBorder="1" applyAlignment="1">
      <alignment wrapText="1"/>
    </xf>
    <xf numFmtId="49" fontId="4" fillId="0" borderId="4" xfId="13" applyFill="1" applyBorder="1">
      <alignment vertical="top"/>
    </xf>
    <xf numFmtId="0" fontId="18" fillId="2" borderId="0" xfId="19" applyFill="1" applyBorder="1"/>
    <xf numFmtId="164" fontId="9" fillId="0" borderId="0" xfId="19" applyNumberFormat="1" applyFont="1" applyBorder="1" applyAlignment="1">
      <alignment horizontal="center"/>
    </xf>
    <xf numFmtId="0" fontId="19" fillId="3" borderId="0" xfId="17" applyFont="1" applyFill="1" applyBorder="1"/>
    <xf numFmtId="0" fontId="21" fillId="2" borderId="9" xfId="17" applyFont="1" applyFill="1" applyBorder="1" applyAlignment="1">
      <alignment wrapText="1"/>
    </xf>
    <xf numFmtId="0" fontId="24" fillId="2" borderId="0" xfId="17" applyFont="1" applyFill="1" applyBorder="1" applyAlignment="1">
      <alignment horizontal="center"/>
    </xf>
    <xf numFmtId="49" fontId="4" fillId="2" borderId="4" xfId="13" applyBorder="1" applyAlignment="1">
      <alignment vertical="top" wrapText="1"/>
    </xf>
    <xf numFmtId="0" fontId="21" fillId="2" borderId="9" xfId="17" applyFont="1" applyFill="1" applyBorder="1" applyAlignment="1">
      <alignment horizontal="left" vertical="center" wrapText="1"/>
    </xf>
    <xf numFmtId="0" fontId="25" fillId="2" borderId="9" xfId="19" applyFont="1" applyFill="1" applyBorder="1" applyAlignment="1">
      <alignment wrapText="1"/>
    </xf>
    <xf numFmtId="0" fontId="18" fillId="3" borderId="0" xfId="19" applyFill="1" applyBorder="1"/>
    <xf numFmtId="0" fontId="5" fillId="2" borderId="9" xfId="4" applyBorder="1">
      <alignment wrapText="1"/>
    </xf>
    <xf numFmtId="0" fontId="4" fillId="2" borderId="1" xfId="7" applyBorder="1">
      <alignment horizontal="center" vertical="center"/>
    </xf>
    <xf numFmtId="0" fontId="0" fillId="2" borderId="9" xfId="0" applyFill="1" applyBorder="1" applyAlignment="1">
      <alignment wrapText="1"/>
    </xf>
    <xf numFmtId="0" fontId="2" fillId="2" borderId="9" xfId="1" applyBorder="1"/>
    <xf numFmtId="0" fontId="0" fillId="0" borderId="0" xfId="0" applyFill="1" applyBorder="1"/>
    <xf numFmtId="0" fontId="6" fillId="10" borderId="1" xfId="9" applyBorder="1" applyAlignment="1">
      <alignment horizontal="center" wrapText="1"/>
    </xf>
    <xf numFmtId="0" fontId="0" fillId="0" borderId="0" xfId="0" applyFill="1" applyAlignment="1">
      <alignment horizontal="center"/>
    </xf>
    <xf numFmtId="0" fontId="0" fillId="2" borderId="0" xfId="0" applyFill="1" applyBorder="1" applyAlignment="1">
      <alignment wrapText="1"/>
    </xf>
    <xf numFmtId="0" fontId="17" fillId="3" borderId="9" xfId="17" applyFont="1" applyFill="1" applyBorder="1" applyAlignment="1">
      <alignment wrapText="1"/>
    </xf>
    <xf numFmtId="49" fontId="7" fillId="2" borderId="0" xfId="12" applyFill="1" applyBorder="1">
      <alignment horizontal="center" textRotation="90"/>
    </xf>
    <xf numFmtId="0" fontId="6" fillId="0" borderId="0" xfId="6" applyFill="1" applyBorder="1" applyAlignment="1">
      <alignment horizontal="right"/>
    </xf>
    <xf numFmtId="0" fontId="6" fillId="3" borderId="1" xfId="6" applyFill="1" applyAlignment="1">
      <alignment horizontal="center" wrapText="1"/>
    </xf>
    <xf numFmtId="0" fontId="6" fillId="3" borderId="30" xfId="6" applyFill="1" applyBorder="1" applyAlignment="1">
      <alignment horizontal="center" wrapText="1"/>
    </xf>
    <xf numFmtId="0" fontId="4" fillId="0" borderId="1" xfId="7" applyFill="1" applyAlignment="1">
      <alignment horizontal="center" vertical="center" wrapText="1"/>
    </xf>
    <xf numFmtId="0" fontId="6" fillId="0" borderId="0" xfId="6" applyFill="1" applyBorder="1" applyAlignment="1">
      <alignment horizontal="center" vertical="center"/>
    </xf>
    <xf numFmtId="0" fontId="6" fillId="0" borderId="0" xfId="6" applyFill="1" applyBorder="1" applyAlignment="1">
      <alignment horizontal="center" wrapText="1"/>
    </xf>
    <xf numFmtId="0" fontId="4" fillId="0" borderId="0" xfId="7" applyFill="1" applyBorder="1">
      <alignment horizontal="center" vertical="center"/>
    </xf>
    <xf numFmtId="0" fontId="4" fillId="0" borderId="1" xfId="7" applyFill="1" applyBorder="1">
      <alignment horizontal="center" vertical="center"/>
    </xf>
    <xf numFmtId="0" fontId="0" fillId="4" borderId="0" xfId="0" applyFill="1" applyBorder="1"/>
    <xf numFmtId="164" fontId="9" fillId="0" borderId="0" xfId="19" applyNumberFormat="1" applyFont="1" applyBorder="1" applyAlignment="1">
      <alignment horizontal="center" vertical="center"/>
    </xf>
    <xf numFmtId="0" fontId="26" fillId="2" borderId="0" xfId="1" applyFont="1" applyBorder="1" applyAlignment="1">
      <alignment vertical="center" wrapText="1"/>
    </xf>
    <xf numFmtId="0" fontId="4" fillId="0" borderId="0" xfId="3" applyFill="1" applyAlignment="1"/>
    <xf numFmtId="0" fontId="4" fillId="2" borderId="0" xfId="3" applyAlignment="1">
      <alignment horizontal="left" vertical="center" wrapText="1"/>
    </xf>
    <xf numFmtId="0" fontId="4" fillId="0" borderId="0" xfId="3" applyFill="1" applyAlignment="1">
      <alignment horizontal="left" vertical="center" wrapText="1"/>
    </xf>
    <xf numFmtId="0" fontId="28" fillId="2" borderId="0" xfId="0" applyFont="1" applyFill="1"/>
    <xf numFmtId="0" fontId="28" fillId="2" borderId="5" xfId="0" applyFont="1" applyFill="1" applyBorder="1"/>
    <xf numFmtId="0" fontId="0" fillId="2" borderId="5" xfId="0" applyFill="1" applyBorder="1"/>
    <xf numFmtId="0" fontId="29" fillId="2" borderId="0" xfId="0" applyFont="1" applyFill="1" applyAlignment="1">
      <alignment horizontal="left" vertical="center"/>
    </xf>
    <xf numFmtId="0" fontId="30" fillId="2" borderId="0" xfId="0" applyFont="1" applyFill="1" applyAlignment="1">
      <alignment horizontal="left" vertical="center"/>
    </xf>
    <xf numFmtId="0" fontId="30" fillId="2" borderId="0" xfId="0" applyFont="1" applyFill="1" applyAlignment="1">
      <alignment horizontal="left" vertical="center" wrapText="1"/>
    </xf>
    <xf numFmtId="0" fontId="31" fillId="13" borderId="36" xfId="0" applyFont="1" applyFill="1" applyBorder="1" applyAlignment="1">
      <alignment horizontal="center" vertical="center" wrapText="1"/>
    </xf>
    <xf numFmtId="0" fontId="32" fillId="13" borderId="37" xfId="0" applyFont="1" applyFill="1" applyBorder="1" applyAlignment="1">
      <alignment vertical="center" wrapText="1"/>
    </xf>
    <xf numFmtId="0" fontId="33" fillId="13" borderId="37" xfId="0" applyFont="1" applyFill="1" applyBorder="1" applyAlignment="1">
      <alignment vertical="top"/>
    </xf>
    <xf numFmtId="0" fontId="32" fillId="13" borderId="37" xfId="0" applyFont="1" applyFill="1" applyBorder="1" applyAlignment="1">
      <alignment vertical="top" wrapText="1"/>
    </xf>
    <xf numFmtId="0" fontId="32" fillId="13" borderId="0" xfId="0" applyFont="1" applyFill="1" applyAlignment="1">
      <alignment vertical="top"/>
    </xf>
    <xf numFmtId="0" fontId="32" fillId="13" borderId="0" xfId="0" applyFont="1" applyFill="1" applyAlignment="1">
      <alignment vertical="center" wrapText="1"/>
    </xf>
    <xf numFmtId="0" fontId="33" fillId="13" borderId="0" xfId="0" applyFont="1" applyFill="1" applyAlignment="1">
      <alignment vertical="top"/>
    </xf>
    <xf numFmtId="0" fontId="32" fillId="13" borderId="0" xfId="0" applyFont="1" applyFill="1" applyAlignment="1">
      <alignment vertical="top" wrapText="1"/>
    </xf>
    <xf numFmtId="0" fontId="34" fillId="0" borderId="38" xfId="0" applyFont="1" applyBorder="1" applyAlignment="1">
      <alignment horizontal="left" vertical="center"/>
    </xf>
    <xf numFmtId="0" fontId="35" fillId="0" borderId="0" xfId="0" applyFont="1"/>
    <xf numFmtId="0" fontId="36" fillId="0" borderId="0" xfId="0" applyFont="1"/>
    <xf numFmtId="0" fontId="32" fillId="13" borderId="0" xfId="0" applyFont="1" applyFill="1" applyBorder="1" applyAlignment="1">
      <alignment vertical="center" wrapText="1"/>
    </xf>
    <xf numFmtId="0" fontId="33" fillId="13" borderId="0" xfId="0" applyFont="1" applyFill="1" applyBorder="1" applyAlignment="1">
      <alignment vertical="top"/>
    </xf>
    <xf numFmtId="0" fontId="32" fillId="13" borderId="0" xfId="0" applyFont="1" applyFill="1" applyBorder="1" applyAlignment="1">
      <alignment vertical="top" wrapText="1"/>
    </xf>
    <xf numFmtId="0" fontId="0" fillId="0" borderId="0" xfId="0" applyFont="1" applyFill="1"/>
    <xf numFmtId="0" fontId="3" fillId="0" borderId="0" xfId="0" applyFont="1" applyFill="1"/>
    <xf numFmtId="0" fontId="4" fillId="0" borderId="5" xfId="3" applyFill="1" applyBorder="1"/>
    <xf numFmtId="0" fontId="3" fillId="0" borderId="0" xfId="2" applyFill="1" applyBorder="1"/>
    <xf numFmtId="0" fontId="3" fillId="0" borderId="34" xfId="2" applyFill="1" applyBorder="1"/>
    <xf numFmtId="0" fontId="3" fillId="0" borderId="4" xfId="2" applyFill="1" applyBorder="1"/>
    <xf numFmtId="0" fontId="0" fillId="0" borderId="5" xfId="0" applyFill="1" applyBorder="1"/>
    <xf numFmtId="0" fontId="0" fillId="0" borderId="4" xfId="0" applyFill="1" applyBorder="1"/>
    <xf numFmtId="0" fontId="2" fillId="0" borderId="0" xfId="1" applyFill="1"/>
    <xf numFmtId="0" fontId="0" fillId="0" borderId="34" xfId="0" applyBorder="1"/>
    <xf numFmtId="0" fontId="0" fillId="0" borderId="4" xfId="0" applyBorder="1"/>
    <xf numFmtId="0" fontId="0" fillId="0" borderId="34" xfId="0" applyFill="1" applyBorder="1"/>
    <xf numFmtId="49" fontId="4" fillId="0" borderId="39" xfId="13" applyFill="1" applyBorder="1">
      <alignment vertical="top"/>
    </xf>
    <xf numFmtId="49" fontId="4" fillId="0" borderId="5" xfId="13" applyFill="1" applyBorder="1" applyAlignment="1">
      <alignment vertical="top" wrapText="1"/>
    </xf>
    <xf numFmtId="0" fontId="3" fillId="0" borderId="5" xfId="2" applyFill="1" applyBorder="1"/>
    <xf numFmtId="0" fontId="4" fillId="0" borderId="0" xfId="3" applyFill="1" applyBorder="1"/>
    <xf numFmtId="0" fontId="0" fillId="0" borderId="0" xfId="0" applyFill="1" applyBorder="1" applyAlignment="1"/>
    <xf numFmtId="0" fontId="6" fillId="3" borderId="2" xfId="6" applyFill="1" applyBorder="1" applyAlignment="1">
      <alignment horizontal="center" vertical="top" wrapText="1"/>
    </xf>
    <xf numFmtId="0" fontId="1" fillId="0" borderId="0" xfId="16" applyFont="1" applyFill="1" applyAlignment="1">
      <alignment vertical="top" wrapText="1"/>
    </xf>
    <xf numFmtId="49" fontId="4" fillId="2" borderId="34" xfId="13" applyBorder="1" applyAlignment="1">
      <alignment vertical="top" wrapText="1"/>
    </xf>
    <xf numFmtId="0" fontId="6" fillId="2" borderId="0" xfId="9" applyFill="1" applyBorder="1">
      <alignment horizontal="center"/>
    </xf>
    <xf numFmtId="49" fontId="4" fillId="2" borderId="4" xfId="13" applyFill="1" applyBorder="1" applyAlignment="1">
      <alignment vertical="top"/>
    </xf>
    <xf numFmtId="49" fontId="4" fillId="2" borderId="4" xfId="13" applyFill="1" applyBorder="1">
      <alignment vertical="top"/>
    </xf>
    <xf numFmtId="0" fontId="4" fillId="0" borderId="7" xfId="7" applyFill="1" applyBorder="1">
      <alignment horizontal="center" vertical="center"/>
    </xf>
    <xf numFmtId="0" fontId="6" fillId="2" borderId="34" xfId="6" applyFill="1" applyBorder="1" applyAlignment="1">
      <alignment vertical="center"/>
    </xf>
    <xf numFmtId="0" fontId="6" fillId="2" borderId="34" xfId="6" applyFill="1" applyBorder="1" applyAlignment="1">
      <alignment horizontal="center" wrapText="1"/>
    </xf>
    <xf numFmtId="0" fontId="4" fillId="2" borderId="34" xfId="7" applyFill="1" applyBorder="1">
      <alignment horizontal="center" vertical="center"/>
    </xf>
    <xf numFmtId="49" fontId="4" fillId="0" borderId="5" xfId="13" applyFill="1" applyBorder="1" applyAlignment="1">
      <alignment vertical="top"/>
    </xf>
    <xf numFmtId="49" fontId="4" fillId="0" borderId="34" xfId="13" applyFill="1" applyBorder="1" applyAlignment="1">
      <alignment vertical="top" wrapText="1"/>
    </xf>
    <xf numFmtId="49" fontId="4" fillId="0" borderId="0" xfId="13" applyFill="1" applyBorder="1" applyAlignment="1">
      <alignment vertical="top" wrapText="1"/>
    </xf>
    <xf numFmtId="49" fontId="4" fillId="0" borderId="4" xfId="13" applyFill="1" applyBorder="1" applyAlignment="1">
      <alignment vertical="top" wrapText="1"/>
    </xf>
    <xf numFmtId="49" fontId="4" fillId="2" borderId="4" xfId="13" applyFill="1">
      <alignment vertical="top"/>
    </xf>
    <xf numFmtId="49" fontId="4" fillId="2" borderId="5" xfId="13" applyFill="1" applyBorder="1" applyAlignment="1">
      <alignment vertical="top" wrapText="1"/>
    </xf>
    <xf numFmtId="49" fontId="4" fillId="2" borderId="4" xfId="13" applyFill="1" applyBorder="1" applyAlignment="1">
      <alignment vertical="top" wrapText="1"/>
    </xf>
    <xf numFmtId="0" fontId="3" fillId="4" borderId="0" xfId="0" applyFont="1" applyFill="1" applyBorder="1" applyAlignment="1">
      <alignment wrapText="1"/>
    </xf>
    <xf numFmtId="49" fontId="4" fillId="2" borderId="0" xfId="13" applyBorder="1" applyAlignment="1">
      <alignment vertical="top" wrapText="1"/>
    </xf>
    <xf numFmtId="49" fontId="4" fillId="2" borderId="5" xfId="13" applyBorder="1" applyAlignment="1">
      <alignment vertical="top" wrapText="1"/>
    </xf>
    <xf numFmtId="49" fontId="4" fillId="2" borderId="0" xfId="13" applyFill="1" applyBorder="1" applyAlignment="1">
      <alignment vertical="top" wrapText="1"/>
    </xf>
    <xf numFmtId="0" fontId="0" fillId="0" borderId="0" xfId="0" applyAlignment="1">
      <alignment wrapText="1"/>
    </xf>
    <xf numFmtId="0" fontId="0" fillId="0" borderId="0" xfId="0" applyFill="1" applyAlignment="1">
      <alignment wrapText="1"/>
    </xf>
    <xf numFmtId="0" fontId="4" fillId="2" borderId="0" xfId="3" applyBorder="1" applyAlignment="1">
      <alignment wrapText="1"/>
    </xf>
    <xf numFmtId="0" fontId="19" fillId="3" borderId="9" xfId="17" applyFont="1" applyFill="1" applyBorder="1" applyAlignment="1"/>
    <xf numFmtId="0" fontId="4" fillId="2" borderId="0" xfId="3" applyAlignment="1">
      <alignment wrapText="1"/>
    </xf>
    <xf numFmtId="0" fontId="6" fillId="3" borderId="2" xfId="6" applyFill="1" applyBorder="1" applyAlignment="1">
      <alignment horizontal="center" wrapText="1"/>
    </xf>
    <xf numFmtId="0" fontId="6" fillId="3" borderId="3" xfId="6" applyFill="1" applyBorder="1" applyAlignment="1">
      <alignment horizontal="center" wrapText="1"/>
    </xf>
    <xf numFmtId="0" fontId="6" fillId="3" borderId="1" xfId="6" applyAlignment="1">
      <alignment horizontal="center" wrapText="1"/>
    </xf>
    <xf numFmtId="0" fontId="4" fillId="2" borderId="0" xfId="3" applyAlignment="1">
      <alignment horizontal="left"/>
    </xf>
    <xf numFmtId="0" fontId="4" fillId="0" borderId="0" xfId="3" applyFill="1" applyAlignment="1">
      <alignment horizontal="left"/>
    </xf>
    <xf numFmtId="0" fontId="4" fillId="2" borderId="1" xfId="3" applyBorder="1" applyAlignment="1">
      <alignment horizontal="left" wrapText="1"/>
    </xf>
    <xf numFmtId="49" fontId="1" fillId="0" borderId="0" xfId="14" applyFill="1" applyAlignment="1">
      <alignment horizontal="center" wrapText="1"/>
    </xf>
    <xf numFmtId="0" fontId="4" fillId="2" borderId="9" xfId="3" applyBorder="1" applyAlignment="1">
      <alignment horizontal="left" wrapText="1"/>
    </xf>
    <xf numFmtId="0" fontId="4" fillId="2" borderId="0" xfId="3" applyAlignment="1">
      <alignment horizontal="left" wrapText="1"/>
    </xf>
    <xf numFmtId="0" fontId="4" fillId="2" borderId="0" xfId="3" applyAlignment="1">
      <alignment wrapText="1"/>
    </xf>
    <xf numFmtId="0" fontId="4" fillId="2" borderId="12" xfId="3" applyBorder="1" applyAlignment="1">
      <alignment horizontal="left" wrapText="1"/>
    </xf>
    <xf numFmtId="49" fontId="1" fillId="2" borderId="0" xfId="14" applyFill="1" applyAlignment="1">
      <alignment horizontal="center" wrapText="1"/>
    </xf>
    <xf numFmtId="49" fontId="4" fillId="2" borderId="30" xfId="13" applyBorder="1" applyAlignment="1">
      <alignment horizontal="left" vertical="top"/>
    </xf>
    <xf numFmtId="49" fontId="4" fillId="2" borderId="32" xfId="13" applyBorder="1" applyAlignment="1">
      <alignment horizontal="left" vertical="top"/>
    </xf>
    <xf numFmtId="0" fontId="5" fillId="2" borderId="0" xfId="4" applyAlignment="1">
      <alignment wrapText="1"/>
    </xf>
    <xf numFmtId="0" fontId="6" fillId="3" borderId="1" xfId="6" applyBorder="1" applyAlignment="1">
      <alignment horizontal="center"/>
    </xf>
    <xf numFmtId="0" fontId="4" fillId="4" borderId="1" xfId="3" applyFill="1" applyBorder="1" applyAlignment="1">
      <alignment horizontal="left" wrapText="1"/>
    </xf>
    <xf numFmtId="0" fontId="6" fillId="2" borderId="1" xfId="3" applyFont="1" applyBorder="1" applyAlignment="1">
      <alignment horizontal="left" wrapText="1"/>
    </xf>
    <xf numFmtId="0" fontId="5" fillId="0" borderId="0" xfId="4" applyFill="1" applyAlignment="1">
      <alignment horizontal="left" wrapText="1"/>
    </xf>
    <xf numFmtId="0" fontId="6" fillId="3" borderId="1" xfId="6" applyBorder="1" applyAlignment="1">
      <alignment horizontal="center" vertical="center"/>
    </xf>
    <xf numFmtId="0" fontId="5" fillId="2" borderId="0" xfId="4" applyAlignment="1">
      <alignment horizontal="left" wrapText="1"/>
    </xf>
    <xf numFmtId="0" fontId="6" fillId="3" borderId="7" xfId="6" applyFill="1" applyBorder="1" applyAlignment="1">
      <alignment horizontal="center" vertical="center"/>
    </xf>
    <xf numFmtId="0" fontId="6" fillId="3" borderId="8" xfId="6" applyFill="1" applyBorder="1" applyAlignment="1">
      <alignment horizontal="center" vertical="center"/>
    </xf>
    <xf numFmtId="0" fontId="6" fillId="3" borderId="35" xfId="6" applyFill="1" applyBorder="1" applyAlignment="1">
      <alignment horizontal="center" vertical="center"/>
    </xf>
    <xf numFmtId="0" fontId="6" fillId="3" borderId="2" xfId="6" applyFill="1" applyBorder="1" applyAlignment="1">
      <alignment horizontal="center" wrapText="1"/>
    </xf>
    <xf numFmtId="0" fontId="6" fillId="3" borderId="3" xfId="6" applyFill="1" applyBorder="1" applyAlignment="1">
      <alignment horizontal="center" wrapText="1"/>
    </xf>
    <xf numFmtId="0" fontId="6" fillId="3" borderId="30" xfId="6" applyFill="1" applyBorder="1" applyAlignment="1">
      <alignment horizontal="center"/>
    </xf>
    <xf numFmtId="0" fontId="6" fillId="3" borderId="9" xfId="6" applyFill="1" applyBorder="1" applyAlignment="1">
      <alignment horizontal="center"/>
    </xf>
    <xf numFmtId="0" fontId="6" fillId="3" borderId="32" xfId="6" applyFill="1" applyBorder="1" applyAlignment="1">
      <alignment horizontal="center"/>
    </xf>
    <xf numFmtId="0" fontId="6" fillId="3" borderId="1" xfId="6" applyAlignment="1">
      <alignment horizontal="center" wrapText="1"/>
    </xf>
    <xf numFmtId="0" fontId="6" fillId="3" borderId="7" xfId="6" applyBorder="1" applyAlignment="1">
      <alignment horizontal="center" wrapText="1"/>
    </xf>
    <xf numFmtId="0" fontId="6" fillId="3" borderId="7" xfId="6" applyBorder="1" applyAlignment="1">
      <alignment horizontal="center" vertical="center" wrapText="1"/>
    </xf>
    <xf numFmtId="0" fontId="6" fillId="3" borderId="8" xfId="6" applyBorder="1" applyAlignment="1">
      <alignment horizontal="center" vertical="center" wrapText="1"/>
    </xf>
    <xf numFmtId="0" fontId="6" fillId="3" borderId="32" xfId="6" applyBorder="1" applyAlignment="1">
      <alignment horizontal="center" vertical="center" wrapText="1"/>
    </xf>
    <xf numFmtId="0" fontId="6" fillId="3" borderId="31" xfId="6" applyBorder="1" applyAlignment="1">
      <alignment horizontal="center" vertical="center" wrapText="1"/>
    </xf>
    <xf numFmtId="0" fontId="5" fillId="2" borderId="9" xfId="4" applyBorder="1" applyAlignment="1">
      <alignment horizontal="left" vertical="center" wrapText="1"/>
    </xf>
    <xf numFmtId="0" fontId="5" fillId="2" borderId="0" xfId="4" applyBorder="1" applyAlignment="1">
      <alignment horizontal="left" vertical="center" wrapText="1"/>
    </xf>
    <xf numFmtId="0" fontId="31" fillId="13" borderId="0" xfId="0" applyFont="1" applyFill="1" applyAlignment="1">
      <alignment horizontal="left" vertical="center" wrapText="1"/>
    </xf>
    <xf numFmtId="0" fontId="37" fillId="0" borderId="0" xfId="0" applyFont="1" applyBorder="1" applyAlignment="1">
      <alignment horizontal="left" vertical="center" wrapText="1"/>
    </xf>
  </cellXfs>
  <cellStyles count="50">
    <cellStyle name="abstractStyle" xfId="23" xr:uid="{AF84A989-F375-487E-80D7-372B6CB36BB9}"/>
    <cellStyle name="abstractStyle.1" xfId="24" xr:uid="{74C92650-01C0-4C41-A7DA-BEF51F7C53D0}"/>
    <cellStyle name="abstractStyle.2" xfId="25" xr:uid="{98B8582F-8F57-44D0-8C36-6621FFE7FCBA}"/>
    <cellStyle name="abstractStyle.3" xfId="26" xr:uid="{50FD55F2-889F-453C-AB2E-D4E4F26836D8}"/>
    <cellStyle name="abstractStyle.4" xfId="27" xr:uid="{499F6CB9-FBDC-423B-8DAF-0D90732263AD}"/>
    <cellStyle name="abstractValueStyle" xfId="28" xr:uid="{E4805B40-07D4-4D82-B251-6033BEA963D8}"/>
    <cellStyle name="Concept" xfId="3" xr:uid="{218B8634-C61E-45B4-AFEF-A810F93CAF94}"/>
    <cellStyle name="concreteStyle" xfId="29" xr:uid="{CAD0B75A-120A-43FF-B3A6-41D590155E45}"/>
    <cellStyle name="concreteStyle.2" xfId="30" xr:uid="{03B36591-9593-49E2-A9D6-EB51B1412793}"/>
    <cellStyle name="concreteStyle.3" xfId="31" xr:uid="{F6B5436C-258C-48E4-A42F-CBB32E7908D5}"/>
    <cellStyle name="concreteStyle.4" xfId="32" xr:uid="{C532A50F-A992-41C0-94DD-B0FB4F5E091A}"/>
    <cellStyle name="concreteStyle.5" xfId="33" xr:uid="{83F267ED-442C-4DF8-A582-0495EB05E2B2}"/>
    <cellStyle name="concreteStyle.6" xfId="34" xr:uid="{17BF6BE6-B9DD-4A68-834F-8040D4D7744C}"/>
    <cellStyle name="domainMemberStyle" xfId="35" xr:uid="{42BC3FFF-EC66-4EA6-BC46-35AD873439FC}"/>
    <cellStyle name="domainMemberValueStyle" xfId="36" xr:uid="{C49CBC9D-DE6E-481F-8E5A-BD87DE49E0D9}"/>
    <cellStyle name="elrStyle" xfId="16" xr:uid="{B5717F64-B312-425A-9A15-2CAE1B0A92D4}"/>
    <cellStyle name="entrypointStyle" xfId="37" xr:uid="{8BB4190D-4758-43CF-B06F-FE35769030C5}"/>
    <cellStyle name="falseStyle" xfId="38" xr:uid="{D999C3F2-DB38-478F-891B-975014A3E8D7}"/>
    <cellStyle name="Header" xfId="39" xr:uid="{0F528E59-63D6-4203-B348-00A2F2832145}"/>
    <cellStyle name="Heading" xfId="40" xr:uid="{C7681C45-B4B2-4F44-A4D1-3D96B3E30536}"/>
    <cellStyle name="Heading1" xfId="41" xr:uid="{D830B5D1-FA90-4672-9F9A-67233168E8C0}"/>
    <cellStyle name="Hoofdstuk" xfId="1" xr:uid="{C454DFBA-F6D2-4119-AE2A-51F0B7784A0B}"/>
    <cellStyle name="Invulveld" xfId="7" xr:uid="{B4283CBB-391F-415D-8EAE-C9C1DB2404D1}"/>
    <cellStyle name="Kolom header" xfId="6" xr:uid="{BF129267-CDAC-47DA-B5ED-D62ECAE9318C}"/>
    <cellStyle name="Kop 1" xfId="15" builtinId="16"/>
    <cellStyle name="Kruisjeslijst" xfId="8" xr:uid="{47E46D07-29F8-4490-9366-57AC11202261}"/>
    <cellStyle name="Menu 1" xfId="2" xr:uid="{7A1F585F-C12D-41E6-8D46-7416A3EC0B0B}"/>
    <cellStyle name="Neutraal 2" xfId="21" xr:uid="{AD36EDAF-9783-4D82-A6E5-5C7FFB5039A6}"/>
    <cellStyle name="notFoundStyle" xfId="42" xr:uid="{C2032D99-66F0-4507-82F9-FB9E2FD9A14C}"/>
    <cellStyle name="Portaal tekst" xfId="4" xr:uid="{C844DE76-C604-4DD1-8B14-281F038670A3}"/>
    <cellStyle name="Regimes" xfId="12" xr:uid="{CA47033E-17E1-4BFA-8AF0-B6E48BFFC488}"/>
    <cellStyle name="Result" xfId="43" xr:uid="{39AA27F4-089C-49BC-A789-2C349C9AE06A}"/>
    <cellStyle name="Result2" xfId="44" xr:uid="{80A2BCE2-CDF9-4381-B904-FF200EFC7992}"/>
    <cellStyle name="RowInformation" xfId="45" xr:uid="{0F45CB10-A9B1-447E-BCC2-80CA6C15E8B9}"/>
    <cellStyle name="Sommatie" xfId="9" xr:uid="{B02664EE-4DFF-41BC-A8AB-219501D48DEB}"/>
    <cellStyle name="Standaard" xfId="0" builtinId="0"/>
    <cellStyle name="Standaard 14 2 4 3" xfId="18" xr:uid="{C5BC2EF9-7414-4089-AF03-BC34995D1FBE}"/>
    <cellStyle name="Standaard 17 2 3" xfId="17" xr:uid="{4003D094-B21B-4886-A0EB-E9A4217E2557}"/>
    <cellStyle name="Standaard 18" xfId="20" xr:uid="{AAC0CD13-C7CB-4809-8081-5885C3C5045B}"/>
    <cellStyle name="Standaard 2" xfId="22" xr:uid="{23F5B025-3008-4F3F-8571-503E7293041E}"/>
    <cellStyle name="Standaard 2 2" xfId="19" xr:uid="{5D56C894-E85B-4080-8173-E10CA727E405}"/>
    <cellStyle name="Tabel op pagina" xfId="5" xr:uid="{A58D8E85-099B-432D-A5D0-44F018E661EE}"/>
    <cellStyle name="Tak header" xfId="14" xr:uid="{59E2F23C-AC6E-47EE-A6F4-24EEBACE9775}"/>
    <cellStyle name="Taxo data" xfId="13" xr:uid="{8E764025-D4DD-48D2-8755-9FF0DEC0C479}"/>
    <cellStyle name="Taxo kolom titels" xfId="11" xr:uid="{C3923C2B-145C-4340-A29B-EDFD295C7A5E}"/>
    <cellStyle name="trueStyle" xfId="46" xr:uid="{394F5F8F-AF67-4AA4-8385-12CFB940DE99}"/>
    <cellStyle name="tupleStyle" xfId="47" xr:uid="{E7D39912-C7F6-49EC-AD07-F2C37375A78D}"/>
    <cellStyle name="tupleValueStyle" xfId="48" xr:uid="{39453FA0-75FA-45E6-B97D-708ADF4A3B63}"/>
    <cellStyle name="Value" xfId="49" xr:uid="{26B5F061-FF3C-4A2D-BFB4-AEC7AB5B2F48}"/>
    <cellStyle name="Vooringevuldveld" xfId="10" xr:uid="{621921F2-5051-44CA-8DAA-52E9DC21F15D}"/>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771B7-0A12-4135-879E-C471F7EFE9D9}">
  <sheetPr codeName="Blad1">
    <pageSetUpPr autoPageBreaks="0"/>
  </sheetPr>
  <dimension ref="A1:BA173"/>
  <sheetViews>
    <sheetView showGridLines="0" topLeftCell="A51" zoomScale="85" zoomScaleNormal="85" workbookViewId="0">
      <selection activeCell="C94" sqref="C94"/>
    </sheetView>
  </sheetViews>
  <sheetFormatPr defaultColWidth="8.85546875" defaultRowHeight="15" x14ac:dyDescent="0.25"/>
  <cols>
    <col min="2" max="2" width="11.140625" customWidth="1"/>
    <col min="3" max="3" width="37.42578125" customWidth="1"/>
    <col min="4" max="4" width="27.28515625" customWidth="1"/>
    <col min="5" max="5" width="14" customWidth="1"/>
    <col min="6" max="6" width="14.42578125" customWidth="1"/>
    <col min="7" max="7" width="14.42578125" bestFit="1" customWidth="1"/>
    <col min="8" max="8" width="19.42578125" bestFit="1" customWidth="1"/>
    <col min="9" max="9" width="18.28515625" bestFit="1" customWidth="1"/>
    <col min="10" max="10" width="25.28515625" customWidth="1"/>
    <col min="11" max="11" width="1.42578125" customWidth="1"/>
    <col min="12" max="17" width="2.7109375" customWidth="1"/>
    <col min="18" max="18" width="1.7109375" customWidth="1"/>
    <col min="19" max="24" width="2.7109375" customWidth="1"/>
    <col min="25" max="25" width="1.7109375" customWidth="1"/>
    <col min="26" max="31" width="2.7109375" customWidth="1"/>
    <col min="32" max="32" width="1.7109375" customWidth="1"/>
    <col min="33" max="38" width="2.7109375" customWidth="1"/>
    <col min="39" max="39" width="1.7109375" customWidth="1"/>
    <col min="40" max="45" width="2.7109375" customWidth="1"/>
    <col min="46" max="46" width="1.7109375" customWidth="1"/>
    <col min="47" max="52" width="2.7109375" customWidth="1"/>
    <col min="53" max="53" width="1.7109375" customWidth="1"/>
  </cols>
  <sheetData>
    <row r="1" spans="1:20" ht="18.75" x14ac:dyDescent="0.3">
      <c r="A1" s="13" t="s">
        <v>0</v>
      </c>
    </row>
    <row r="2" spans="1:20" x14ac:dyDescent="0.25">
      <c r="B2" s="5" t="s">
        <v>1</v>
      </c>
    </row>
    <row r="3" spans="1:20" x14ac:dyDescent="0.25">
      <c r="B3" s="16" t="s">
        <v>2</v>
      </c>
      <c r="C3" s="15"/>
      <c r="D3" s="15"/>
      <c r="E3" s="15"/>
      <c r="F3" s="15"/>
      <c r="G3" s="15"/>
      <c r="H3" s="15"/>
      <c r="I3" s="15"/>
      <c r="J3" s="15"/>
      <c r="K3" s="15"/>
      <c r="L3" s="15"/>
      <c r="M3" s="15"/>
      <c r="N3" s="15"/>
      <c r="O3" s="15"/>
      <c r="P3" s="15"/>
      <c r="Q3" s="15"/>
      <c r="R3" s="15"/>
      <c r="S3" s="15"/>
      <c r="T3" s="15"/>
    </row>
    <row r="4" spans="1:20" x14ac:dyDescent="0.25">
      <c r="B4" s="15"/>
      <c r="C4" s="15"/>
      <c r="D4" s="15"/>
      <c r="E4" s="15"/>
      <c r="F4" s="15"/>
      <c r="G4" s="15"/>
      <c r="H4" s="15"/>
      <c r="I4" s="15"/>
      <c r="J4" s="15"/>
      <c r="K4" s="15"/>
      <c r="L4" s="15"/>
      <c r="M4" s="15"/>
      <c r="N4" s="15"/>
      <c r="O4" s="15"/>
      <c r="P4" s="15"/>
      <c r="Q4" s="15"/>
      <c r="R4" s="15"/>
      <c r="S4" s="15"/>
      <c r="T4" s="15"/>
    </row>
    <row r="5" spans="1:20" x14ac:dyDescent="0.25">
      <c r="B5" s="16" t="s">
        <v>3</v>
      </c>
      <c r="C5" s="15"/>
      <c r="D5" s="15"/>
      <c r="E5" s="15"/>
      <c r="F5" s="15"/>
      <c r="G5" s="15"/>
      <c r="H5" s="15"/>
      <c r="I5" s="15"/>
      <c r="J5" s="15"/>
      <c r="K5" s="15"/>
      <c r="L5" s="15"/>
      <c r="M5" s="15"/>
      <c r="N5" s="15"/>
      <c r="O5" s="15"/>
      <c r="P5" s="15"/>
      <c r="Q5" s="15"/>
      <c r="R5" s="15"/>
      <c r="S5" s="15"/>
      <c r="T5" s="15"/>
    </row>
    <row r="6" spans="1:20" x14ac:dyDescent="0.25">
      <c r="B6" s="16" t="s">
        <v>4</v>
      </c>
      <c r="C6" s="15"/>
      <c r="D6" s="15"/>
      <c r="E6" s="15"/>
      <c r="F6" s="15"/>
      <c r="G6" s="15"/>
      <c r="H6" s="15"/>
      <c r="I6" s="15"/>
      <c r="J6" s="15"/>
      <c r="K6" s="15"/>
      <c r="L6" s="15"/>
      <c r="M6" s="15"/>
      <c r="N6" s="15"/>
      <c r="O6" s="15"/>
      <c r="P6" s="15"/>
      <c r="Q6" s="15"/>
      <c r="R6" s="15"/>
      <c r="S6" s="15"/>
      <c r="T6" s="15"/>
    </row>
    <row r="7" spans="1:20" x14ac:dyDescent="0.25">
      <c r="B7" s="16" t="s">
        <v>5</v>
      </c>
      <c r="C7" s="15"/>
      <c r="D7" s="15"/>
      <c r="E7" s="15"/>
      <c r="F7" s="15"/>
      <c r="G7" s="15"/>
      <c r="H7" s="15"/>
      <c r="I7" s="15"/>
      <c r="J7" s="15"/>
      <c r="K7" s="15"/>
      <c r="L7" s="15"/>
      <c r="M7" s="15"/>
      <c r="N7" s="15"/>
      <c r="O7" s="15"/>
      <c r="P7" s="15"/>
      <c r="Q7" s="15"/>
      <c r="R7" s="15"/>
      <c r="S7" s="15"/>
      <c r="T7" s="15"/>
    </row>
    <row r="8" spans="1:20" x14ac:dyDescent="0.25">
      <c r="B8" s="16" t="s">
        <v>6</v>
      </c>
      <c r="C8" s="15"/>
      <c r="D8" s="15"/>
      <c r="E8" s="15"/>
      <c r="F8" s="15"/>
      <c r="G8" s="15"/>
      <c r="H8" s="15"/>
      <c r="I8" s="15"/>
      <c r="J8" s="15"/>
      <c r="K8" s="15"/>
      <c r="L8" s="15"/>
      <c r="M8" s="15"/>
      <c r="N8" s="15"/>
      <c r="O8" s="15"/>
      <c r="P8" s="15"/>
      <c r="Q8" s="15"/>
      <c r="R8" s="15"/>
      <c r="S8" s="15"/>
      <c r="T8" s="15"/>
    </row>
    <row r="9" spans="1:20" x14ac:dyDescent="0.25">
      <c r="B9" s="16" t="s">
        <v>7</v>
      </c>
      <c r="C9" s="15"/>
      <c r="D9" s="15"/>
      <c r="E9" s="15"/>
      <c r="F9" s="15"/>
      <c r="G9" s="15"/>
      <c r="H9" s="15"/>
      <c r="I9" s="15"/>
      <c r="J9" s="15"/>
      <c r="K9" s="15"/>
      <c r="L9" s="15"/>
      <c r="M9" s="15"/>
      <c r="N9" s="15"/>
      <c r="O9" s="15"/>
      <c r="P9" s="15"/>
      <c r="Q9" s="15"/>
      <c r="R9" s="15"/>
      <c r="S9" s="15"/>
      <c r="T9" s="15"/>
    </row>
    <row r="10" spans="1:20" x14ac:dyDescent="0.25">
      <c r="B10" s="15"/>
      <c r="C10" s="15"/>
      <c r="D10" s="15"/>
      <c r="E10" s="15"/>
      <c r="F10" s="15"/>
      <c r="G10" s="15"/>
      <c r="H10" s="15"/>
      <c r="I10" s="15"/>
      <c r="J10" s="15"/>
      <c r="K10" s="15"/>
      <c r="L10" s="15"/>
      <c r="M10" s="15"/>
      <c r="N10" s="15"/>
      <c r="O10" s="15"/>
      <c r="P10" s="15"/>
      <c r="Q10" s="15"/>
      <c r="R10" s="15"/>
      <c r="S10" s="15"/>
      <c r="T10" s="15"/>
    </row>
    <row r="11" spans="1:20" ht="15.75" x14ac:dyDescent="0.25">
      <c r="B11" s="124" t="s">
        <v>8</v>
      </c>
      <c r="C11" s="124"/>
      <c r="D11" s="124"/>
      <c r="E11" s="124"/>
      <c r="F11" s="124"/>
      <c r="G11" s="124"/>
      <c r="H11" s="124"/>
      <c r="I11" s="124"/>
      <c r="J11" s="124"/>
      <c r="K11" s="15"/>
      <c r="L11" s="15"/>
      <c r="M11" s="15"/>
      <c r="N11" s="15"/>
      <c r="O11" s="15"/>
      <c r="P11" s="15"/>
      <c r="Q11" s="15"/>
      <c r="R11" s="15"/>
      <c r="S11" s="15"/>
      <c r="T11" s="15"/>
    </row>
    <row r="12" spans="1:20" s="5" customFormat="1" ht="12.75" x14ac:dyDescent="0.2">
      <c r="B12" s="16"/>
      <c r="C12" s="16" t="s">
        <v>9</v>
      </c>
      <c r="D12" s="16"/>
      <c r="E12" s="16"/>
      <c r="F12" s="16"/>
      <c r="G12" s="16"/>
      <c r="H12" s="16"/>
      <c r="I12" s="16"/>
      <c r="J12" s="16"/>
      <c r="K12" s="16"/>
      <c r="L12" s="16"/>
      <c r="M12" s="16"/>
      <c r="N12" s="16"/>
      <c r="O12" s="16"/>
      <c r="P12" s="16"/>
      <c r="Q12" s="16"/>
      <c r="R12" s="16"/>
      <c r="S12" s="16"/>
      <c r="T12" s="16"/>
    </row>
    <row r="13" spans="1:20" s="5" customFormat="1" ht="12.75" x14ac:dyDescent="0.2">
      <c r="B13" s="16"/>
      <c r="C13" s="16" t="s">
        <v>10</v>
      </c>
      <c r="D13" s="16"/>
      <c r="E13" s="16"/>
      <c r="F13" s="16"/>
      <c r="G13" s="16"/>
      <c r="H13" s="16"/>
      <c r="I13" s="16"/>
      <c r="J13" s="16"/>
      <c r="K13" s="16"/>
      <c r="L13" s="16"/>
      <c r="M13" s="16"/>
      <c r="N13" s="16"/>
      <c r="O13" s="16"/>
      <c r="P13" s="16"/>
      <c r="Q13" s="16"/>
      <c r="R13" s="16"/>
      <c r="S13" s="16"/>
      <c r="T13" s="16"/>
    </row>
    <row r="14" spans="1:20" s="5" customFormat="1" ht="12.75" x14ac:dyDescent="0.2">
      <c r="B14" s="16"/>
      <c r="C14" s="16" t="s">
        <v>11</v>
      </c>
      <c r="D14" s="16"/>
      <c r="E14" s="16"/>
      <c r="F14" s="16"/>
      <c r="G14" s="16"/>
      <c r="H14" s="16"/>
      <c r="I14" s="16"/>
      <c r="J14" s="16"/>
      <c r="K14" s="16"/>
      <c r="L14" s="16"/>
      <c r="M14" s="16"/>
      <c r="N14" s="16"/>
      <c r="O14" s="16"/>
      <c r="P14" s="16"/>
      <c r="Q14" s="16"/>
      <c r="R14" s="16"/>
      <c r="S14" s="16"/>
      <c r="T14" s="16"/>
    </row>
    <row r="15" spans="1:20" s="5" customFormat="1" ht="13.5" thickBot="1" x14ac:dyDescent="0.25">
      <c r="B15" s="16"/>
      <c r="C15" s="16"/>
      <c r="D15" s="16"/>
      <c r="E15" s="16"/>
      <c r="F15" s="16"/>
      <c r="G15" s="16"/>
      <c r="H15" s="16"/>
      <c r="I15" s="16"/>
      <c r="J15" s="16"/>
      <c r="K15" s="16"/>
      <c r="L15" s="16"/>
      <c r="M15" s="16"/>
      <c r="N15" s="16"/>
      <c r="O15" s="16"/>
      <c r="P15" s="16"/>
      <c r="Q15" s="16"/>
      <c r="R15" s="16"/>
      <c r="S15" s="16"/>
      <c r="T15" s="16"/>
    </row>
    <row r="16" spans="1:20" ht="19.5" thickBot="1" x14ac:dyDescent="0.35">
      <c r="D16" s="71" t="s">
        <v>12</v>
      </c>
      <c r="E16" s="112"/>
      <c r="F16" s="72"/>
    </row>
    <row r="17" spans="2:10" ht="15.75" x14ac:dyDescent="0.25">
      <c r="B17" t="s">
        <v>13</v>
      </c>
      <c r="D17" s="73"/>
      <c r="E17" s="90"/>
      <c r="F17" s="109" t="s">
        <v>14</v>
      </c>
      <c r="G17" s="88"/>
      <c r="H17" s="88"/>
      <c r="I17" s="88"/>
      <c r="J17" s="76"/>
    </row>
    <row r="18" spans="2:10" ht="15.75" thickBot="1" x14ac:dyDescent="0.3">
      <c r="B18" t="s">
        <v>15</v>
      </c>
      <c r="D18" s="73"/>
      <c r="E18" s="90"/>
      <c r="F18" s="77"/>
      <c r="G18" s="89" t="s">
        <v>16</v>
      </c>
      <c r="H18" s="87"/>
      <c r="I18" s="87"/>
      <c r="J18" s="86"/>
    </row>
    <row r="19" spans="2:10" ht="15.75" thickBot="1" x14ac:dyDescent="0.3">
      <c r="B19" t="s">
        <v>17</v>
      </c>
      <c r="D19" s="73"/>
      <c r="E19" s="90"/>
      <c r="F19" s="74"/>
      <c r="G19" s="80"/>
    </row>
    <row r="20" spans="2:10" ht="15.75" x14ac:dyDescent="0.25">
      <c r="B20" t="s">
        <v>18</v>
      </c>
      <c r="D20" s="73"/>
      <c r="E20" s="90"/>
      <c r="F20" s="109" t="s">
        <v>19</v>
      </c>
      <c r="G20" s="88"/>
      <c r="H20" s="88"/>
      <c r="I20" s="88"/>
      <c r="J20" s="76"/>
    </row>
    <row r="21" spans="2:10" ht="15.75" thickBot="1" x14ac:dyDescent="0.3">
      <c r="D21" s="73"/>
      <c r="E21" s="90"/>
      <c r="F21" s="77"/>
      <c r="G21" s="89" t="s">
        <v>20</v>
      </c>
      <c r="H21" s="87"/>
      <c r="I21" s="87"/>
      <c r="J21" s="86"/>
    </row>
    <row r="22" spans="2:10" ht="15.75" thickBot="1" x14ac:dyDescent="0.3">
      <c r="D22" s="73"/>
      <c r="E22" s="90"/>
      <c r="F22" s="74"/>
      <c r="G22" s="80"/>
    </row>
    <row r="23" spans="2:10" ht="15.75" x14ac:dyDescent="0.25">
      <c r="D23" s="73"/>
      <c r="E23" s="90"/>
      <c r="F23" s="109" t="s">
        <v>21</v>
      </c>
      <c r="G23" s="88"/>
      <c r="H23" s="88"/>
      <c r="I23" s="88"/>
      <c r="J23" s="76"/>
    </row>
    <row r="24" spans="2:10" x14ac:dyDescent="0.25">
      <c r="D24" s="73"/>
      <c r="E24" s="90"/>
      <c r="F24" s="78"/>
      <c r="G24" s="81" t="s">
        <v>22</v>
      </c>
      <c r="H24" s="81"/>
      <c r="I24" s="81"/>
      <c r="J24" s="79"/>
    </row>
    <row r="25" spans="2:10" x14ac:dyDescent="0.25">
      <c r="D25" s="73"/>
      <c r="E25" s="90"/>
      <c r="F25" s="78"/>
      <c r="G25" s="80" t="s">
        <v>23</v>
      </c>
      <c r="H25" s="90"/>
      <c r="I25" s="90"/>
      <c r="J25" s="85"/>
    </row>
    <row r="26" spans="2:10" x14ac:dyDescent="0.25">
      <c r="D26" s="73"/>
      <c r="E26" s="90"/>
      <c r="F26" s="78"/>
      <c r="G26" s="80"/>
      <c r="H26" s="90"/>
      <c r="I26" s="90"/>
      <c r="J26" s="85"/>
    </row>
    <row r="27" spans="2:10" x14ac:dyDescent="0.25">
      <c r="D27" s="73"/>
      <c r="E27" s="90"/>
      <c r="F27" s="78"/>
      <c r="G27" s="81" t="s">
        <v>24</v>
      </c>
      <c r="H27" s="81"/>
      <c r="I27" s="81"/>
      <c r="J27" s="79"/>
    </row>
    <row r="28" spans="2:10" ht="15.75" thickBot="1" x14ac:dyDescent="0.3">
      <c r="D28" s="73"/>
      <c r="E28" s="90"/>
      <c r="F28" s="77"/>
      <c r="G28" s="89" t="s">
        <v>25</v>
      </c>
      <c r="H28" s="87"/>
      <c r="I28" s="87"/>
      <c r="J28" s="86"/>
    </row>
    <row r="29" spans="2:10" ht="18.75" x14ac:dyDescent="0.3">
      <c r="D29" s="110" t="s">
        <v>26</v>
      </c>
      <c r="E29" s="90"/>
      <c r="F29" s="85"/>
      <c r="G29" s="80"/>
      <c r="H29" s="90"/>
      <c r="I29" s="90"/>
      <c r="J29" s="90"/>
    </row>
    <row r="30" spans="2:10" ht="19.5" thickBot="1" x14ac:dyDescent="0.35">
      <c r="D30" s="113"/>
      <c r="E30" s="111" t="s">
        <v>27</v>
      </c>
      <c r="F30" s="74"/>
    </row>
    <row r="31" spans="2:10" ht="15.75" x14ac:dyDescent="0.25">
      <c r="D31" s="73"/>
      <c r="E31" s="90"/>
      <c r="F31" s="109" t="s">
        <v>28</v>
      </c>
      <c r="G31" s="88"/>
      <c r="H31" s="88"/>
      <c r="I31" s="88"/>
      <c r="J31" s="76"/>
    </row>
    <row r="32" spans="2:10" x14ac:dyDescent="0.25">
      <c r="D32" s="73"/>
      <c r="E32" s="90"/>
      <c r="F32" s="78"/>
      <c r="G32" s="81" t="s">
        <v>29</v>
      </c>
      <c r="H32" s="81"/>
      <c r="I32" s="81"/>
      <c r="J32" s="79"/>
    </row>
    <row r="33" spans="3:11" x14ac:dyDescent="0.25">
      <c r="D33" s="73"/>
      <c r="E33" s="90"/>
      <c r="F33" s="78"/>
      <c r="G33" s="80" t="s">
        <v>30</v>
      </c>
      <c r="H33" s="80"/>
      <c r="I33" s="80"/>
      <c r="J33" s="107"/>
    </row>
    <row r="34" spans="3:11" x14ac:dyDescent="0.25">
      <c r="D34" s="73"/>
      <c r="E34" s="90"/>
      <c r="F34" s="78"/>
      <c r="G34" s="80"/>
      <c r="H34" s="80"/>
      <c r="I34" s="80"/>
      <c r="J34" s="107"/>
    </row>
    <row r="35" spans="3:11" x14ac:dyDescent="0.25">
      <c r="D35" s="73"/>
      <c r="E35" s="90"/>
      <c r="F35" s="78"/>
      <c r="G35" s="81" t="s">
        <v>31</v>
      </c>
      <c r="H35" s="81"/>
      <c r="I35" s="81"/>
      <c r="J35" s="79"/>
    </row>
    <row r="36" spans="3:11" x14ac:dyDescent="0.25">
      <c r="D36" s="73"/>
      <c r="E36" s="90"/>
      <c r="F36" s="78"/>
      <c r="G36" s="80" t="s">
        <v>32</v>
      </c>
      <c r="H36" s="80"/>
      <c r="I36" s="80"/>
      <c r="J36" s="107"/>
    </row>
    <row r="37" spans="3:11" x14ac:dyDescent="0.25">
      <c r="D37" s="73"/>
      <c r="E37" s="90"/>
      <c r="F37" s="78"/>
      <c r="G37" s="80"/>
      <c r="H37" s="80"/>
      <c r="I37" s="80"/>
      <c r="J37" s="107"/>
    </row>
    <row r="38" spans="3:11" x14ac:dyDescent="0.25">
      <c r="D38" s="73"/>
      <c r="E38" s="90"/>
      <c r="F38" s="78"/>
      <c r="G38" s="81" t="s">
        <v>33</v>
      </c>
      <c r="H38" s="81"/>
      <c r="I38" s="81"/>
      <c r="J38" s="79"/>
    </row>
    <row r="39" spans="3:11" ht="15.75" thickBot="1" x14ac:dyDescent="0.3">
      <c r="D39" s="75"/>
      <c r="E39" s="87"/>
      <c r="F39" s="77"/>
      <c r="G39" s="89" t="s">
        <v>34</v>
      </c>
      <c r="H39" s="89"/>
      <c r="I39" s="89"/>
      <c r="J39" s="108"/>
    </row>
    <row r="40" spans="3:11" s="5" customFormat="1" ht="12.75" x14ac:dyDescent="0.2"/>
    <row r="41" spans="3:11" s="5" customFormat="1" ht="12.75" x14ac:dyDescent="0.2">
      <c r="C41" s="5" t="s">
        <v>35</v>
      </c>
    </row>
    <row r="42" spans="3:11" s="5" customFormat="1" ht="12.75" x14ac:dyDescent="0.2">
      <c r="C42" s="5" t="s">
        <v>36</v>
      </c>
    </row>
    <row r="43" spans="3:11" s="5" customFormat="1" ht="12.75" x14ac:dyDescent="0.2">
      <c r="C43" s="5" t="s">
        <v>37</v>
      </c>
    </row>
    <row r="44" spans="3:11" s="5" customFormat="1" ht="12.75" x14ac:dyDescent="0.2">
      <c r="C44" s="5" t="s">
        <v>38</v>
      </c>
    </row>
    <row r="45" spans="3:11" s="5" customFormat="1" ht="63.75" customHeight="1" x14ac:dyDescent="0.2">
      <c r="D45" s="268" t="s">
        <v>39</v>
      </c>
      <c r="E45" s="268"/>
      <c r="F45" s="268"/>
      <c r="G45" s="268" t="s">
        <v>40</v>
      </c>
      <c r="H45" s="268"/>
      <c r="I45" s="268"/>
      <c r="J45" s="268"/>
      <c r="K45" s="114" t="s">
        <v>41</v>
      </c>
    </row>
    <row r="46" spans="3:11" s="5" customFormat="1" ht="12.75" x14ac:dyDescent="0.2"/>
    <row r="47" spans="3:11" s="5" customFormat="1" ht="12.75" x14ac:dyDescent="0.2">
      <c r="C47" s="5" t="s">
        <v>42</v>
      </c>
    </row>
    <row r="48" spans="3:11" s="5" customFormat="1" ht="89.25" customHeight="1" x14ac:dyDescent="0.2">
      <c r="D48" s="268" t="s">
        <v>43</v>
      </c>
      <c r="E48" s="268"/>
      <c r="F48" s="268"/>
    </row>
    <row r="49" spans="2:10" s="5" customFormat="1" ht="15" customHeight="1" x14ac:dyDescent="0.2">
      <c r="C49" s="5" t="s">
        <v>44</v>
      </c>
      <c r="D49" s="115"/>
      <c r="E49" s="115"/>
      <c r="F49" s="115"/>
    </row>
    <row r="50" spans="2:10" s="5" customFormat="1" ht="12.75" x14ac:dyDescent="0.2"/>
    <row r="51" spans="2:10" ht="15.75" x14ac:dyDescent="0.25">
      <c r="B51" s="4" t="s">
        <v>45</v>
      </c>
      <c r="C51" s="4"/>
      <c r="D51" s="4"/>
      <c r="E51" s="4"/>
      <c r="F51" s="4"/>
      <c r="G51" s="4"/>
      <c r="H51" s="4"/>
      <c r="I51" s="4"/>
      <c r="J51" s="4"/>
    </row>
    <row r="52" spans="2:10" s="5" customFormat="1" ht="12.75" x14ac:dyDescent="0.2">
      <c r="C52" s="5" t="s">
        <v>46</v>
      </c>
    </row>
    <row r="53" spans="2:10" s="5" customFormat="1" ht="12.75" x14ac:dyDescent="0.2">
      <c r="C53" s="5" t="s">
        <v>47</v>
      </c>
    </row>
    <row r="54" spans="2:10" s="5" customFormat="1" ht="12.75" x14ac:dyDescent="0.2"/>
    <row r="55" spans="2:10" x14ac:dyDescent="0.25">
      <c r="D55" s="21"/>
      <c r="E55" s="122" t="s">
        <v>48</v>
      </c>
      <c r="F55" s="122" t="s">
        <v>49</v>
      </c>
    </row>
    <row r="56" spans="2:10" x14ac:dyDescent="0.25">
      <c r="D56" s="5" t="s">
        <v>50</v>
      </c>
      <c r="E56" s="8" t="s">
        <v>51</v>
      </c>
      <c r="F56" s="8" t="s">
        <v>51</v>
      </c>
    </row>
    <row r="57" spans="2:10" x14ac:dyDescent="0.25">
      <c r="D57" s="5" t="s">
        <v>52</v>
      </c>
      <c r="E57" s="8" t="s">
        <v>51</v>
      </c>
      <c r="F57" s="8" t="s">
        <v>51</v>
      </c>
    </row>
    <row r="58" spans="2:10" s="5" customFormat="1" ht="12.75" x14ac:dyDescent="0.2"/>
    <row r="59" spans="2:10" s="5" customFormat="1" ht="12.75" x14ac:dyDescent="0.2">
      <c r="D59" s="91" t="s">
        <v>53</v>
      </c>
    </row>
    <row r="60" spans="2:10" s="5" customFormat="1" ht="12.75" x14ac:dyDescent="0.2">
      <c r="D60" s="91" t="s">
        <v>54</v>
      </c>
    </row>
    <row r="61" spans="2:10" s="5" customFormat="1" ht="12.75" x14ac:dyDescent="0.2">
      <c r="D61" s="91" t="s">
        <v>55</v>
      </c>
    </row>
    <row r="62" spans="2:10" s="5" customFormat="1" ht="12.75" x14ac:dyDescent="0.2">
      <c r="D62" s="91"/>
    </row>
    <row r="63" spans="2:10" s="5" customFormat="1" ht="15.75" x14ac:dyDescent="0.25">
      <c r="D63" s="59" t="s">
        <v>56</v>
      </c>
    </row>
    <row r="64" spans="2:10" x14ac:dyDescent="0.25">
      <c r="D64" s="8" t="s">
        <v>57</v>
      </c>
      <c r="E64" s="5" t="s">
        <v>58</v>
      </c>
    </row>
    <row r="65" spans="2:10" x14ac:dyDescent="0.25">
      <c r="D65" s="8" t="s">
        <v>59</v>
      </c>
      <c r="E65" s="5" t="s">
        <v>60</v>
      </c>
    </row>
    <row r="66" spans="2:10" x14ac:dyDescent="0.25">
      <c r="D66" s="8" t="s">
        <v>61</v>
      </c>
      <c r="E66" s="5" t="s">
        <v>62</v>
      </c>
    </row>
    <row r="67" spans="2:10" x14ac:dyDescent="0.25">
      <c r="D67" s="8" t="s">
        <v>51</v>
      </c>
      <c r="E67" s="5" t="s">
        <v>63</v>
      </c>
    </row>
    <row r="68" spans="2:10" x14ac:dyDescent="0.25">
      <c r="D68" s="8" t="s">
        <v>64</v>
      </c>
      <c r="E68" s="5" t="s">
        <v>65</v>
      </c>
    </row>
    <row r="69" spans="2:10" x14ac:dyDescent="0.25">
      <c r="D69" s="8" t="s">
        <v>66</v>
      </c>
      <c r="E69" s="5" t="s">
        <v>67</v>
      </c>
    </row>
    <row r="70" spans="2:10" x14ac:dyDescent="0.25">
      <c r="D70" s="8" t="s">
        <v>68</v>
      </c>
      <c r="E70" s="5" t="s">
        <v>69</v>
      </c>
    </row>
    <row r="71" spans="2:10" ht="30" customHeight="1" thickBot="1" x14ac:dyDescent="0.3">
      <c r="D71" s="55"/>
      <c r="E71" s="270" t="s">
        <v>70</v>
      </c>
      <c r="F71" s="271"/>
      <c r="G71" s="271"/>
      <c r="H71" s="271"/>
      <c r="I71" s="271"/>
      <c r="J71" s="271"/>
    </row>
    <row r="72" spans="2:10" ht="39" customHeight="1" thickBot="1" x14ac:dyDescent="0.3">
      <c r="D72" s="53"/>
      <c r="E72" s="273" t="s">
        <v>71</v>
      </c>
      <c r="F72" s="271"/>
      <c r="G72" s="271"/>
      <c r="H72" s="271"/>
      <c r="I72" s="271"/>
      <c r="J72" s="271"/>
    </row>
    <row r="73" spans="2:10" x14ac:dyDescent="0.25">
      <c r="D73" s="5" t="s">
        <v>72</v>
      </c>
      <c r="E73" s="5"/>
    </row>
    <row r="74" spans="2:10" x14ac:dyDescent="0.25">
      <c r="E74" s="1"/>
    </row>
    <row r="75" spans="2:10" x14ac:dyDescent="0.25">
      <c r="D75" s="1"/>
      <c r="E75" s="1"/>
    </row>
    <row r="76" spans="2:10" x14ac:dyDescent="0.25">
      <c r="B76" s="50" t="s">
        <v>73</v>
      </c>
      <c r="D76" s="1"/>
      <c r="E76" s="1"/>
    </row>
    <row r="77" spans="2:10" ht="15.75" x14ac:dyDescent="0.25">
      <c r="B77" s="4" t="s">
        <v>74</v>
      </c>
      <c r="C77" s="4"/>
      <c r="D77" s="4"/>
      <c r="E77" s="4"/>
      <c r="F77" s="4"/>
      <c r="G77" s="4"/>
      <c r="H77" s="4"/>
      <c r="I77" s="4"/>
      <c r="J77" s="4"/>
    </row>
    <row r="78" spans="2:10" s="5" customFormat="1" ht="12.75" x14ac:dyDescent="0.2">
      <c r="C78" s="5" t="s">
        <v>75</v>
      </c>
    </row>
    <row r="79" spans="2:10" s="5" customFormat="1" ht="12.75" x14ac:dyDescent="0.2">
      <c r="C79" s="5" t="s">
        <v>76</v>
      </c>
    </row>
    <row r="80" spans="2:10" s="5" customFormat="1" ht="12.75" x14ac:dyDescent="0.2"/>
    <row r="81" spans="2:10" ht="15.75" x14ac:dyDescent="0.25">
      <c r="B81" s="4" t="s">
        <v>77</v>
      </c>
      <c r="C81" s="4"/>
      <c r="D81" s="4"/>
      <c r="E81" s="4"/>
      <c r="F81" s="4"/>
      <c r="G81" s="4"/>
      <c r="H81" s="4"/>
      <c r="I81" s="4"/>
      <c r="J81" s="4"/>
    </row>
    <row r="82" spans="2:10" s="5" customFormat="1" ht="12.75" x14ac:dyDescent="0.2">
      <c r="C82" s="5" t="s">
        <v>78</v>
      </c>
    </row>
    <row r="83" spans="2:10" s="5" customFormat="1" ht="12.75" x14ac:dyDescent="0.2">
      <c r="C83" s="5" t="s">
        <v>79</v>
      </c>
    </row>
    <row r="84" spans="2:10" s="5" customFormat="1" ht="12.75" x14ac:dyDescent="0.2"/>
    <row r="85" spans="2:10" ht="15.75" x14ac:dyDescent="0.25">
      <c r="B85" s="4" t="s">
        <v>80</v>
      </c>
      <c r="C85" s="4"/>
      <c r="D85" s="4"/>
      <c r="E85" s="4"/>
      <c r="F85" s="4"/>
      <c r="G85" s="4"/>
      <c r="H85" s="4"/>
      <c r="I85" s="4"/>
      <c r="J85" s="4"/>
    </row>
    <row r="86" spans="2:10" x14ac:dyDescent="0.25">
      <c r="C86" s="5" t="s">
        <v>81</v>
      </c>
      <c r="D86" s="1"/>
      <c r="E86" s="1"/>
    </row>
    <row r="87" spans="2:10" x14ac:dyDescent="0.25">
      <c r="C87" s="122" t="s">
        <v>82</v>
      </c>
      <c r="D87" s="50" t="s">
        <v>83</v>
      </c>
      <c r="E87" s="1"/>
    </row>
    <row r="88" spans="2:10" x14ac:dyDescent="0.25">
      <c r="C88" s="8" t="s">
        <v>84</v>
      </c>
      <c r="D88" s="5" t="s">
        <v>85</v>
      </c>
      <c r="E88" s="1"/>
    </row>
    <row r="89" spans="2:10" x14ac:dyDescent="0.25">
      <c r="C89" s="8" t="s">
        <v>86</v>
      </c>
      <c r="D89" s="5" t="s">
        <v>87</v>
      </c>
      <c r="E89" s="1"/>
    </row>
    <row r="90" spans="2:10" x14ac:dyDescent="0.25">
      <c r="C90" s="8" t="s">
        <v>88</v>
      </c>
      <c r="D90" s="5" t="s">
        <v>89</v>
      </c>
      <c r="E90" s="1"/>
    </row>
    <row r="91" spans="2:10" x14ac:dyDescent="0.25">
      <c r="C91" s="8" t="s">
        <v>90</v>
      </c>
      <c r="D91" s="5" t="s">
        <v>91</v>
      </c>
      <c r="E91" s="1"/>
    </row>
    <row r="92" spans="2:10" x14ac:dyDescent="0.25">
      <c r="C92" s="8" t="s">
        <v>92</v>
      </c>
      <c r="D92" s="5" t="s">
        <v>93</v>
      </c>
      <c r="E92" s="1"/>
    </row>
    <row r="93" spans="2:10" x14ac:dyDescent="0.25">
      <c r="C93" s="8" t="s">
        <v>94</v>
      </c>
      <c r="D93" s="5" t="s">
        <v>95</v>
      </c>
      <c r="E93" s="1"/>
    </row>
    <row r="94" spans="2:10" x14ac:dyDescent="0.25">
      <c r="C94" s="8" t="s">
        <v>96</v>
      </c>
      <c r="D94" s="5" t="s">
        <v>97</v>
      </c>
      <c r="E94" s="1"/>
    </row>
    <row r="95" spans="2:10" x14ac:dyDescent="0.25">
      <c r="C95" s="8" t="s">
        <v>98</v>
      </c>
      <c r="D95" s="5" t="s">
        <v>99</v>
      </c>
      <c r="E95" s="1"/>
    </row>
    <row r="96" spans="2:10" x14ac:dyDescent="0.25">
      <c r="C96" s="8" t="s">
        <v>100</v>
      </c>
      <c r="D96" s="5" t="s">
        <v>101</v>
      </c>
      <c r="E96" s="1"/>
    </row>
    <row r="97" spans="3:5" x14ac:dyDescent="0.25">
      <c r="C97" s="8" t="s">
        <v>102</v>
      </c>
      <c r="D97" s="5" t="s">
        <v>103</v>
      </c>
      <c r="E97" s="1"/>
    </row>
    <row r="98" spans="3:5" x14ac:dyDescent="0.25">
      <c r="C98" s="8" t="s">
        <v>104</v>
      </c>
      <c r="D98" s="5" t="s">
        <v>105</v>
      </c>
      <c r="E98" s="1"/>
    </row>
    <row r="99" spans="3:5" x14ac:dyDescent="0.25">
      <c r="C99" s="8" t="s">
        <v>106</v>
      </c>
      <c r="D99" s="5" t="s">
        <v>107</v>
      </c>
      <c r="E99" s="1"/>
    </row>
    <row r="100" spans="3:5" x14ac:dyDescent="0.25">
      <c r="C100" s="8" t="s">
        <v>108</v>
      </c>
      <c r="D100" s="5" t="s">
        <v>109</v>
      </c>
      <c r="E100" s="1"/>
    </row>
    <row r="101" spans="3:5" x14ac:dyDescent="0.25">
      <c r="C101" s="8" t="s">
        <v>110</v>
      </c>
      <c r="D101" s="5" t="s">
        <v>111</v>
      </c>
      <c r="E101" s="1"/>
    </row>
    <row r="102" spans="3:5" x14ac:dyDescent="0.25">
      <c r="C102" s="8" t="s">
        <v>112</v>
      </c>
      <c r="D102" s="5" t="s">
        <v>113</v>
      </c>
      <c r="E102" s="1"/>
    </row>
    <row r="103" spans="3:5" x14ac:dyDescent="0.25">
      <c r="C103" s="8" t="s">
        <v>114</v>
      </c>
      <c r="D103" s="5" t="s">
        <v>115</v>
      </c>
      <c r="E103" s="1"/>
    </row>
    <row r="104" spans="3:5" x14ac:dyDescent="0.25">
      <c r="C104" s="8" t="s">
        <v>116</v>
      </c>
      <c r="D104" s="5" t="s">
        <v>117</v>
      </c>
      <c r="E104" s="1"/>
    </row>
    <row r="105" spans="3:5" x14ac:dyDescent="0.25">
      <c r="C105" s="8" t="s">
        <v>118</v>
      </c>
      <c r="D105" s="5" t="s">
        <v>119</v>
      </c>
      <c r="E105" s="1"/>
    </row>
    <row r="106" spans="3:5" x14ac:dyDescent="0.25">
      <c r="C106" s="8" t="s">
        <v>120</v>
      </c>
      <c r="D106" s="5" t="s">
        <v>121</v>
      </c>
      <c r="E106" s="1"/>
    </row>
    <row r="107" spans="3:5" x14ac:dyDescent="0.25">
      <c r="C107" s="8" t="s">
        <v>122</v>
      </c>
      <c r="D107" s="5" t="s">
        <v>123</v>
      </c>
      <c r="E107" s="1"/>
    </row>
    <row r="108" spans="3:5" x14ac:dyDescent="0.25">
      <c r="C108" s="8" t="s">
        <v>124</v>
      </c>
      <c r="D108" s="5" t="s">
        <v>125</v>
      </c>
      <c r="E108" s="1"/>
    </row>
    <row r="109" spans="3:5" x14ac:dyDescent="0.25">
      <c r="C109" s="8" t="s">
        <v>126</v>
      </c>
      <c r="D109" s="5" t="s">
        <v>127</v>
      </c>
      <c r="E109" s="1"/>
    </row>
    <row r="110" spans="3:5" x14ac:dyDescent="0.25">
      <c r="C110" s="8" t="s">
        <v>128</v>
      </c>
      <c r="D110" s="5" t="s">
        <v>129</v>
      </c>
      <c r="E110" s="1"/>
    </row>
    <row r="111" spans="3:5" x14ac:dyDescent="0.25">
      <c r="C111" s="8" t="s">
        <v>130</v>
      </c>
      <c r="D111" s="5" t="s">
        <v>131</v>
      </c>
      <c r="E111" s="1"/>
    </row>
    <row r="112" spans="3:5" x14ac:dyDescent="0.25">
      <c r="C112" s="8" t="s">
        <v>132</v>
      </c>
      <c r="D112" s="5" t="s">
        <v>133</v>
      </c>
      <c r="E112" s="1"/>
    </row>
    <row r="113" spans="2:10" x14ac:dyDescent="0.25">
      <c r="C113" s="5" t="s">
        <v>134</v>
      </c>
      <c r="D113" s="5"/>
      <c r="E113" s="1"/>
    </row>
    <row r="114" spans="2:10" x14ac:dyDescent="0.25">
      <c r="D114" s="1"/>
      <c r="E114" s="1"/>
    </row>
    <row r="115" spans="2:10" ht="15.75" x14ac:dyDescent="0.25">
      <c r="B115" s="4" t="s">
        <v>135</v>
      </c>
      <c r="C115" s="4"/>
      <c r="D115" s="4"/>
      <c r="E115" s="4"/>
      <c r="F115" s="4"/>
      <c r="G115" s="4"/>
      <c r="H115" s="4"/>
      <c r="I115" s="4"/>
      <c r="J115" s="4"/>
    </row>
    <row r="116" spans="2:10" s="5" customFormat="1" ht="12.75" x14ac:dyDescent="0.2">
      <c r="C116" s="5" t="s">
        <v>136</v>
      </c>
    </row>
    <row r="117" spans="2:10" s="5" customFormat="1" ht="12.75" x14ac:dyDescent="0.2"/>
    <row r="118" spans="2:10" ht="15.75" x14ac:dyDescent="0.25">
      <c r="B118" s="4" t="s">
        <v>137</v>
      </c>
      <c r="C118" s="4"/>
      <c r="D118" s="4"/>
      <c r="E118" s="4"/>
      <c r="F118" s="4"/>
      <c r="G118" s="4"/>
      <c r="H118" s="4"/>
      <c r="I118" s="4"/>
      <c r="J118" s="4"/>
    </row>
    <row r="119" spans="2:10" s="5" customFormat="1" ht="12.75" x14ac:dyDescent="0.2">
      <c r="C119" s="5" t="s">
        <v>138</v>
      </c>
    </row>
    <row r="120" spans="2:10" s="5" customFormat="1" ht="12.75" x14ac:dyDescent="0.2">
      <c r="C120" s="5" t="s">
        <v>139</v>
      </c>
    </row>
    <row r="121" spans="2:10" s="5" customFormat="1" ht="12.75" x14ac:dyDescent="0.2">
      <c r="C121" s="5" t="s">
        <v>140</v>
      </c>
    </row>
    <row r="122" spans="2:10" s="5" customFormat="1" ht="12.75" x14ac:dyDescent="0.2">
      <c r="C122" s="5" t="s">
        <v>141</v>
      </c>
    </row>
    <row r="123" spans="2:10" s="5" customFormat="1" ht="12.75" x14ac:dyDescent="0.2"/>
    <row r="124" spans="2:10" s="5" customFormat="1" ht="12.75" x14ac:dyDescent="0.2"/>
    <row r="125" spans="2:10" ht="15.75" x14ac:dyDescent="0.25">
      <c r="B125" s="4" t="s">
        <v>142</v>
      </c>
      <c r="C125" s="4"/>
      <c r="D125" s="4"/>
      <c r="E125" s="4"/>
      <c r="F125" s="4"/>
      <c r="G125" s="4"/>
      <c r="H125" s="4"/>
      <c r="I125" s="4"/>
      <c r="J125" s="4"/>
    </row>
    <row r="126" spans="2:10" s="5" customFormat="1" ht="12.75" x14ac:dyDescent="0.2">
      <c r="C126" s="5" t="s">
        <v>143</v>
      </c>
    </row>
    <row r="127" spans="2:10" s="5" customFormat="1" ht="12.75" x14ac:dyDescent="0.2">
      <c r="C127" s="5" t="s">
        <v>144</v>
      </c>
    </row>
    <row r="128" spans="2:10" s="5" customFormat="1" ht="12.75" x14ac:dyDescent="0.2">
      <c r="C128" s="5" t="s">
        <v>145</v>
      </c>
    </row>
    <row r="129" spans="2:10" s="5" customFormat="1" ht="12.75" x14ac:dyDescent="0.2">
      <c r="C129" s="5" t="s">
        <v>146</v>
      </c>
    </row>
    <row r="130" spans="2:10" s="5" customFormat="1" ht="12.75" x14ac:dyDescent="0.2"/>
    <row r="131" spans="2:10" ht="15.75" x14ac:dyDescent="0.25">
      <c r="B131" s="4" t="s">
        <v>147</v>
      </c>
      <c r="C131" s="4"/>
      <c r="D131" s="4"/>
      <c r="E131" s="4"/>
      <c r="F131" s="4"/>
      <c r="G131" s="4"/>
      <c r="H131" s="4"/>
      <c r="I131" s="4"/>
      <c r="J131" s="4"/>
    </row>
    <row r="132" spans="2:10" s="5" customFormat="1" ht="12.75" x14ac:dyDescent="0.2">
      <c r="C132" s="5" t="s">
        <v>148</v>
      </c>
    </row>
    <row r="133" spans="2:10" s="5" customFormat="1" ht="12.75" x14ac:dyDescent="0.2">
      <c r="C133" s="5" t="s">
        <v>149</v>
      </c>
    </row>
    <row r="134" spans="2:10" s="5" customFormat="1" ht="12.75" x14ac:dyDescent="0.2">
      <c r="C134" s="5" t="s">
        <v>150</v>
      </c>
    </row>
    <row r="135" spans="2:10" s="5" customFormat="1" ht="12.75" x14ac:dyDescent="0.2">
      <c r="C135" s="5" t="s">
        <v>151</v>
      </c>
    </row>
    <row r="136" spans="2:10" s="5" customFormat="1" ht="12.75" x14ac:dyDescent="0.2"/>
    <row r="137" spans="2:10" ht="15.75" x14ac:dyDescent="0.25">
      <c r="B137" s="4" t="s">
        <v>152</v>
      </c>
      <c r="C137" s="4"/>
      <c r="D137" s="4"/>
      <c r="E137" s="4"/>
      <c r="F137" s="4"/>
      <c r="G137" s="4"/>
      <c r="H137" s="4"/>
      <c r="I137" s="4"/>
      <c r="J137" s="4"/>
    </row>
    <row r="138" spans="2:10" s="5" customFormat="1" ht="12.75" x14ac:dyDescent="0.2">
      <c r="C138" s="5" t="s">
        <v>153</v>
      </c>
    </row>
    <row r="139" spans="2:10" s="5" customFormat="1" ht="12.75" x14ac:dyDescent="0.2">
      <c r="C139" s="5" t="s">
        <v>154</v>
      </c>
    </row>
    <row r="140" spans="2:10" s="5" customFormat="1" ht="12.75" x14ac:dyDescent="0.2"/>
    <row r="141" spans="2:10" ht="44.25" customHeight="1" x14ac:dyDescent="0.25">
      <c r="C141" s="105" t="s">
        <v>155</v>
      </c>
      <c r="D141" s="5"/>
      <c r="E141" s="122" t="s">
        <v>156</v>
      </c>
      <c r="F141" s="122" t="s">
        <v>157</v>
      </c>
      <c r="G141" s="122" t="s">
        <v>158</v>
      </c>
      <c r="H141" s="265" t="s">
        <v>159</v>
      </c>
      <c r="I141" s="122" t="s">
        <v>160</v>
      </c>
      <c r="J141" s="5"/>
    </row>
    <row r="142" spans="2:10" x14ac:dyDescent="0.25">
      <c r="C142" s="5" t="s">
        <v>161</v>
      </c>
      <c r="D142" s="5"/>
      <c r="E142" s="51" t="s">
        <v>162</v>
      </c>
      <c r="F142" s="51" t="s">
        <v>162</v>
      </c>
      <c r="G142" s="51" t="s">
        <v>162</v>
      </c>
      <c r="H142" s="51" t="s">
        <v>162</v>
      </c>
      <c r="I142" s="51" t="s">
        <v>162</v>
      </c>
      <c r="J142" s="5"/>
    </row>
    <row r="143" spans="2:10" x14ac:dyDescent="0.25">
      <c r="C143" s="5" t="s">
        <v>163</v>
      </c>
      <c r="D143" s="5"/>
      <c r="E143" s="51" t="s">
        <v>162</v>
      </c>
      <c r="F143" s="51" t="s">
        <v>162</v>
      </c>
      <c r="G143" s="51" t="s">
        <v>162</v>
      </c>
      <c r="H143" s="52" t="s">
        <v>164</v>
      </c>
      <c r="I143" s="52" t="s">
        <v>164</v>
      </c>
      <c r="J143" s="5"/>
    </row>
    <row r="144" spans="2:10" x14ac:dyDescent="0.25">
      <c r="C144" s="5" t="s">
        <v>165</v>
      </c>
      <c r="D144" s="5"/>
      <c r="E144" s="51" t="s">
        <v>162</v>
      </c>
      <c r="F144" s="51" t="s">
        <v>162</v>
      </c>
      <c r="G144" s="51" t="s">
        <v>162</v>
      </c>
      <c r="H144" s="51" t="s">
        <v>162</v>
      </c>
      <c r="I144" s="51" t="s">
        <v>162</v>
      </c>
      <c r="J144" s="5"/>
    </row>
    <row r="145" spans="3:53" x14ac:dyDescent="0.25">
      <c r="C145" s="5" t="s">
        <v>166</v>
      </c>
      <c r="D145" s="5"/>
      <c r="E145" s="51" t="s">
        <v>162</v>
      </c>
      <c r="F145" s="52" t="s">
        <v>164</v>
      </c>
      <c r="G145" s="51" t="s">
        <v>162</v>
      </c>
      <c r="H145" s="51" t="s">
        <v>162</v>
      </c>
      <c r="I145" s="51" t="s">
        <v>162</v>
      </c>
      <c r="J145" s="5"/>
    </row>
    <row r="146" spans="3:53" x14ac:dyDescent="0.25">
      <c r="C146" s="5" t="s">
        <v>167</v>
      </c>
      <c r="D146" s="5"/>
      <c r="E146" s="51" t="s">
        <v>162</v>
      </c>
      <c r="F146" s="51" t="s">
        <v>162</v>
      </c>
      <c r="G146" s="51" t="s">
        <v>162</v>
      </c>
      <c r="H146" s="51" t="s">
        <v>162</v>
      </c>
      <c r="I146" s="51" t="s">
        <v>162</v>
      </c>
      <c r="J146" s="5" t="s">
        <v>168</v>
      </c>
    </row>
    <row r="147" spans="3:53" x14ac:dyDescent="0.25">
      <c r="C147" s="5" t="s">
        <v>169</v>
      </c>
      <c r="D147" s="5"/>
      <c r="E147" s="51" t="s">
        <v>162</v>
      </c>
      <c r="F147" s="51" t="s">
        <v>162</v>
      </c>
      <c r="G147" s="51" t="s">
        <v>162</v>
      </c>
      <c r="H147" s="52" t="s">
        <v>164</v>
      </c>
      <c r="I147" s="52" t="s">
        <v>164</v>
      </c>
      <c r="J147" s="5" t="s">
        <v>168</v>
      </c>
    </row>
    <row r="148" spans="3:53" x14ac:dyDescent="0.25">
      <c r="C148" s="5"/>
      <c r="D148" s="5"/>
      <c r="E148" s="5"/>
      <c r="F148" s="5"/>
      <c r="G148" s="5"/>
      <c r="H148" s="5"/>
      <c r="I148" s="5"/>
      <c r="J148" s="5"/>
    </row>
    <row r="149" spans="3:53" x14ac:dyDescent="0.25">
      <c r="C149" s="7" t="s">
        <v>170</v>
      </c>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row>
    <row r="150" spans="3:53" ht="42" customHeight="1" x14ac:dyDescent="0.25">
      <c r="D150" s="5"/>
      <c r="E150" s="5"/>
      <c r="F150" s="5"/>
      <c r="G150" s="5"/>
      <c r="H150" s="5"/>
      <c r="I150" s="5"/>
      <c r="J150" s="5"/>
      <c r="K150" s="9"/>
      <c r="L150" s="269" t="s">
        <v>171</v>
      </c>
      <c r="M150" s="269"/>
      <c r="N150" s="269"/>
      <c r="O150" s="269"/>
      <c r="P150" s="269"/>
      <c r="Q150" s="269"/>
      <c r="R150" s="12"/>
      <c r="S150" s="269" t="s">
        <v>156</v>
      </c>
      <c r="T150" s="269"/>
      <c r="U150" s="269"/>
      <c r="V150" s="269"/>
      <c r="W150" s="269"/>
      <c r="X150" s="269"/>
      <c r="Y150" s="12"/>
      <c r="Z150" s="269" t="s">
        <v>157</v>
      </c>
      <c r="AA150" s="269"/>
      <c r="AB150" s="269"/>
      <c r="AC150" s="269"/>
      <c r="AD150" s="269"/>
      <c r="AE150" s="269"/>
      <c r="AF150" s="9"/>
      <c r="AG150" s="269" t="s">
        <v>158</v>
      </c>
      <c r="AH150" s="269"/>
      <c r="AI150" s="269"/>
      <c r="AJ150" s="269"/>
      <c r="AK150" s="269"/>
      <c r="AL150" s="269"/>
      <c r="AM150" s="9"/>
      <c r="AN150" s="269" t="s">
        <v>159</v>
      </c>
      <c r="AO150" s="269"/>
      <c r="AP150" s="269"/>
      <c r="AQ150" s="269"/>
      <c r="AR150" s="269"/>
      <c r="AS150" s="269"/>
      <c r="AT150" s="12"/>
      <c r="AU150" s="269" t="s">
        <v>160</v>
      </c>
      <c r="AV150" s="269"/>
      <c r="AW150" s="269"/>
      <c r="AX150" s="269"/>
      <c r="AY150" s="269"/>
      <c r="AZ150" s="269"/>
      <c r="BA150" s="9"/>
    </row>
    <row r="151" spans="3:53" ht="182.25" customHeight="1" x14ac:dyDescent="0.25">
      <c r="C151" s="272" t="s">
        <v>172</v>
      </c>
      <c r="D151" s="272"/>
      <c r="E151" s="5"/>
      <c r="F151" s="272" t="s">
        <v>173</v>
      </c>
      <c r="G151" s="272"/>
      <c r="H151" s="272"/>
      <c r="I151" s="272"/>
      <c r="J151" s="92"/>
      <c r="K151" s="9"/>
      <c r="L151" s="62" t="s">
        <v>174</v>
      </c>
      <c r="M151" s="62" t="s">
        <v>175</v>
      </c>
      <c r="N151" s="62" t="s">
        <v>165</v>
      </c>
      <c r="O151" s="62" t="s">
        <v>166</v>
      </c>
      <c r="P151" s="62" t="s">
        <v>176</v>
      </c>
      <c r="Q151" s="62" t="s">
        <v>177</v>
      </c>
      <c r="R151" s="9"/>
      <c r="S151" s="62" t="s">
        <v>174</v>
      </c>
      <c r="T151" s="62" t="s">
        <v>175</v>
      </c>
      <c r="U151" s="62" t="s">
        <v>165</v>
      </c>
      <c r="V151" s="62" t="s">
        <v>166</v>
      </c>
      <c r="W151" s="62" t="s">
        <v>176</v>
      </c>
      <c r="X151" s="62" t="s">
        <v>177</v>
      </c>
      <c r="Y151" s="12"/>
      <c r="Z151" s="62" t="s">
        <v>174</v>
      </c>
      <c r="AA151" s="62" t="s">
        <v>175</v>
      </c>
      <c r="AB151" s="62" t="s">
        <v>165</v>
      </c>
      <c r="AC151" s="62" t="s">
        <v>166</v>
      </c>
      <c r="AD151" s="62" t="s">
        <v>176</v>
      </c>
      <c r="AE151" s="62" t="s">
        <v>177</v>
      </c>
      <c r="AF151" s="9"/>
      <c r="AG151" s="62" t="s">
        <v>174</v>
      </c>
      <c r="AH151" s="62" t="s">
        <v>175</v>
      </c>
      <c r="AI151" s="62" t="s">
        <v>165</v>
      </c>
      <c r="AJ151" s="62" t="s">
        <v>166</v>
      </c>
      <c r="AK151" s="62" t="s">
        <v>176</v>
      </c>
      <c r="AL151" s="62" t="s">
        <v>177</v>
      </c>
      <c r="AM151" s="9"/>
      <c r="AN151" s="62" t="s">
        <v>174</v>
      </c>
      <c r="AO151" s="62" t="s">
        <v>175</v>
      </c>
      <c r="AP151" s="62" t="s">
        <v>165</v>
      </c>
      <c r="AQ151" s="62" t="s">
        <v>166</v>
      </c>
      <c r="AR151" s="62" t="s">
        <v>176</v>
      </c>
      <c r="AS151" s="62" t="s">
        <v>177</v>
      </c>
      <c r="AT151" s="12"/>
      <c r="AU151" s="62" t="s">
        <v>174</v>
      </c>
      <c r="AV151" s="62" t="s">
        <v>175</v>
      </c>
      <c r="AW151" s="62" t="s">
        <v>165</v>
      </c>
      <c r="AX151" s="62" t="s">
        <v>166</v>
      </c>
      <c r="AY151" s="62" t="s">
        <v>176</v>
      </c>
      <c r="AZ151" s="62" t="s">
        <v>177</v>
      </c>
      <c r="BA151" s="9"/>
    </row>
    <row r="152" spans="3:53" ht="15.75" x14ac:dyDescent="0.25">
      <c r="J152" s="92" t="s">
        <v>178</v>
      </c>
      <c r="K152" s="9"/>
      <c r="L152" s="51" t="s">
        <v>162</v>
      </c>
      <c r="M152" s="51" t="s">
        <v>162</v>
      </c>
      <c r="N152" s="51" t="s">
        <v>162</v>
      </c>
      <c r="O152" s="51" t="s">
        <v>162</v>
      </c>
      <c r="P152" s="51" t="s">
        <v>162</v>
      </c>
      <c r="Q152" s="51" t="s">
        <v>162</v>
      </c>
      <c r="R152" s="9"/>
      <c r="S152" s="19"/>
      <c r="T152" s="19"/>
      <c r="U152" s="19"/>
      <c r="V152" s="19"/>
      <c r="W152" s="19"/>
      <c r="X152" s="19"/>
      <c r="Y152" s="12"/>
      <c r="Z152" s="19"/>
      <c r="AA152" s="19"/>
      <c r="AB152" s="19"/>
      <c r="AC152" s="19"/>
      <c r="AD152" s="19"/>
      <c r="AE152" s="19"/>
      <c r="AF152" s="9"/>
      <c r="AG152" s="19"/>
      <c r="AH152" s="19"/>
      <c r="AI152" s="19"/>
      <c r="AJ152" s="19"/>
      <c r="AK152" s="19"/>
      <c r="AL152" s="19"/>
      <c r="AM152" s="9"/>
      <c r="AN152" s="19"/>
      <c r="AO152" s="19"/>
      <c r="AP152" s="19"/>
      <c r="AQ152" s="19"/>
      <c r="AR152" s="19"/>
      <c r="AS152" s="19"/>
      <c r="AT152" s="12"/>
      <c r="AU152" s="19"/>
      <c r="AV152" s="19"/>
      <c r="AW152" s="19"/>
      <c r="AX152" s="19"/>
      <c r="AY152" s="19"/>
      <c r="AZ152" s="19"/>
      <c r="BA152" s="9"/>
    </row>
    <row r="153" spans="3:53" ht="16.5" thickBot="1" x14ac:dyDescent="0.3">
      <c r="C153" s="7" t="s">
        <v>179</v>
      </c>
      <c r="D153" s="7"/>
      <c r="E153" s="7"/>
      <c r="J153" s="92" t="s">
        <v>180</v>
      </c>
      <c r="K153" s="9"/>
      <c r="L153" s="19"/>
      <c r="M153" s="19"/>
      <c r="N153" s="19"/>
      <c r="O153" s="19"/>
      <c r="P153" s="19"/>
      <c r="Q153" s="19"/>
      <c r="R153" s="10"/>
      <c r="S153" s="51" t="s">
        <v>162</v>
      </c>
      <c r="T153" s="51" t="s">
        <v>162</v>
      </c>
      <c r="U153" s="51" t="s">
        <v>162</v>
      </c>
      <c r="V153" s="51" t="s">
        <v>162</v>
      </c>
      <c r="W153" s="51" t="s">
        <v>162</v>
      </c>
      <c r="X153" s="51" t="s">
        <v>162</v>
      </c>
      <c r="Y153" s="12"/>
      <c r="Z153" s="51" t="s">
        <v>162</v>
      </c>
      <c r="AA153" s="51" t="s">
        <v>162</v>
      </c>
      <c r="AB153" s="51" t="s">
        <v>162</v>
      </c>
      <c r="AC153" s="52" t="s">
        <v>164</v>
      </c>
      <c r="AD153" s="51" t="s">
        <v>162</v>
      </c>
      <c r="AE153" s="51" t="s">
        <v>162</v>
      </c>
      <c r="AF153" s="9"/>
      <c r="AG153" s="19"/>
      <c r="AH153" s="19"/>
      <c r="AI153" s="19"/>
      <c r="AJ153" s="19"/>
      <c r="AK153" s="19"/>
      <c r="AL153" s="19"/>
      <c r="AM153" s="9"/>
      <c r="AN153" s="51" t="s">
        <v>162</v>
      </c>
      <c r="AO153" s="52" t="s">
        <v>164</v>
      </c>
      <c r="AP153" s="51" t="s">
        <v>162</v>
      </c>
      <c r="AQ153" s="51" t="s">
        <v>162</v>
      </c>
      <c r="AR153" s="51" t="s">
        <v>162</v>
      </c>
      <c r="AS153" s="52" t="s">
        <v>164</v>
      </c>
      <c r="AT153" s="12"/>
      <c r="AU153" s="19"/>
      <c r="AV153" s="19"/>
      <c r="AW153" s="19"/>
      <c r="AX153" s="19"/>
      <c r="AY153" s="19"/>
      <c r="AZ153" s="19"/>
      <c r="BA153" s="9"/>
    </row>
    <row r="154" spans="3:53" ht="15.75" x14ac:dyDescent="0.25">
      <c r="C154" s="82" t="s">
        <v>162</v>
      </c>
      <c r="D154" s="100" t="s">
        <v>181</v>
      </c>
      <c r="E154" s="83"/>
      <c r="J154" s="92" t="s">
        <v>182</v>
      </c>
      <c r="K154" s="9"/>
      <c r="L154" s="19"/>
      <c r="M154" s="19"/>
      <c r="N154" s="19"/>
      <c r="O154" s="19"/>
      <c r="P154" s="19"/>
      <c r="Q154" s="19"/>
      <c r="R154" s="11"/>
      <c r="S154" s="19"/>
      <c r="T154" s="19"/>
      <c r="U154" s="19"/>
      <c r="V154" s="19"/>
      <c r="W154" s="19"/>
      <c r="X154" s="19"/>
      <c r="Y154" s="12"/>
      <c r="Z154" s="19"/>
      <c r="AA154" s="19"/>
      <c r="AB154" s="19"/>
      <c r="AC154" s="19"/>
      <c r="AD154" s="19"/>
      <c r="AE154" s="19"/>
      <c r="AF154" s="9"/>
      <c r="AG154" s="52" t="s">
        <v>164</v>
      </c>
      <c r="AH154" s="51" t="s">
        <v>162</v>
      </c>
      <c r="AI154" s="52" t="s">
        <v>164</v>
      </c>
      <c r="AJ154" s="52" t="s">
        <v>164</v>
      </c>
      <c r="AK154" s="52" t="s">
        <v>164</v>
      </c>
      <c r="AL154" s="51" t="s">
        <v>162</v>
      </c>
      <c r="AM154" s="9"/>
      <c r="AN154" s="19"/>
      <c r="AO154" s="19"/>
      <c r="AP154" s="19"/>
      <c r="AQ154" s="19"/>
      <c r="AR154" s="19"/>
      <c r="AS154" s="19"/>
      <c r="AT154" s="12"/>
      <c r="AU154" s="51" t="s">
        <v>162</v>
      </c>
      <c r="AV154" s="52" t="s">
        <v>164</v>
      </c>
      <c r="AW154" s="51" t="s">
        <v>162</v>
      </c>
      <c r="AX154" s="51" t="s">
        <v>162</v>
      </c>
      <c r="AY154" s="51" t="s">
        <v>162</v>
      </c>
      <c r="AZ154" s="52" t="s">
        <v>164</v>
      </c>
      <c r="BA154" s="9"/>
    </row>
    <row r="155" spans="3:53" ht="15.75" x14ac:dyDescent="0.25">
      <c r="C155" s="84" t="s">
        <v>164</v>
      </c>
      <c r="D155" s="101" t="s">
        <v>183</v>
      </c>
      <c r="E155" s="85"/>
      <c r="J155" s="92" t="s">
        <v>184</v>
      </c>
      <c r="K155" s="9"/>
      <c r="L155" s="19"/>
      <c r="M155" s="19"/>
      <c r="N155" s="19"/>
      <c r="O155" s="19"/>
      <c r="P155" s="19"/>
      <c r="Q155" s="19"/>
      <c r="R155" s="12"/>
      <c r="S155" s="51" t="s">
        <v>162</v>
      </c>
      <c r="T155" s="51" t="s">
        <v>162</v>
      </c>
      <c r="U155" s="51" t="s">
        <v>162</v>
      </c>
      <c r="V155" s="52" t="s">
        <v>164</v>
      </c>
      <c r="W155" s="52" t="s">
        <v>164</v>
      </c>
      <c r="X155" s="52" t="s">
        <v>164</v>
      </c>
      <c r="Y155" s="9"/>
      <c r="Z155" s="51" t="s">
        <v>162</v>
      </c>
      <c r="AA155" s="51" t="s">
        <v>162</v>
      </c>
      <c r="AB155" s="51" t="s">
        <v>162</v>
      </c>
      <c r="AC155" s="52" t="s">
        <v>164</v>
      </c>
      <c r="AD155" s="52" t="s">
        <v>164</v>
      </c>
      <c r="AE155" s="52" t="s">
        <v>164</v>
      </c>
      <c r="AF155" s="9"/>
      <c r="AG155" s="51" t="s">
        <v>162</v>
      </c>
      <c r="AH155" s="52" t="s">
        <v>164</v>
      </c>
      <c r="AI155" s="51" t="s">
        <v>162</v>
      </c>
      <c r="AJ155" s="51" t="s">
        <v>162</v>
      </c>
      <c r="AK155" s="51" t="s">
        <v>162</v>
      </c>
      <c r="AL155" s="52" t="s">
        <v>164</v>
      </c>
      <c r="AM155" s="9"/>
      <c r="AN155" s="51" t="s">
        <v>162</v>
      </c>
      <c r="AO155" s="51" t="s">
        <v>162</v>
      </c>
      <c r="AP155" s="51" t="s">
        <v>162</v>
      </c>
      <c r="AQ155" s="51" t="s">
        <v>162</v>
      </c>
      <c r="AR155" s="51" t="s">
        <v>162</v>
      </c>
      <c r="AS155" s="51" t="s">
        <v>162</v>
      </c>
      <c r="AT155" s="9"/>
      <c r="AU155" s="51" t="s">
        <v>162</v>
      </c>
      <c r="AV155" s="52" t="s">
        <v>164</v>
      </c>
      <c r="AW155" s="51" t="s">
        <v>162</v>
      </c>
      <c r="AX155" s="51" t="s">
        <v>162</v>
      </c>
      <c r="AY155" s="51" t="s">
        <v>162</v>
      </c>
      <c r="AZ155" s="52" t="s">
        <v>164</v>
      </c>
      <c r="BA155" s="9"/>
    </row>
    <row r="156" spans="3:53" ht="15.75" thickBot="1" x14ac:dyDescent="0.3">
      <c r="C156" s="93" t="s">
        <v>185</v>
      </c>
      <c r="D156" s="101" t="s">
        <v>186</v>
      </c>
      <c r="E156" s="85"/>
    </row>
    <row r="157" spans="3:53" x14ac:dyDescent="0.25">
      <c r="C157" s="94" t="s">
        <v>187</v>
      </c>
      <c r="D157" s="102" t="s">
        <v>188</v>
      </c>
      <c r="E157" s="97"/>
    </row>
    <row r="158" spans="3:53" x14ac:dyDescent="0.25">
      <c r="C158" s="95" t="s">
        <v>189</v>
      </c>
      <c r="D158" s="103" t="s">
        <v>190</v>
      </c>
      <c r="E158" s="98"/>
    </row>
    <row r="159" spans="3:53" x14ac:dyDescent="0.25">
      <c r="C159" s="95" t="s">
        <v>191</v>
      </c>
      <c r="D159" s="103" t="s">
        <v>192</v>
      </c>
      <c r="E159" s="98"/>
    </row>
    <row r="160" spans="3:53" x14ac:dyDescent="0.25">
      <c r="C160" s="95" t="s">
        <v>193</v>
      </c>
      <c r="D160" s="103" t="s">
        <v>194</v>
      </c>
      <c r="E160" s="98"/>
    </row>
    <row r="161" spans="2:5" x14ac:dyDescent="0.25">
      <c r="C161" s="95" t="s">
        <v>195</v>
      </c>
      <c r="D161" s="103" t="s">
        <v>196</v>
      </c>
      <c r="E161" s="98"/>
    </row>
    <row r="162" spans="2:5" ht="15.75" thickBot="1" x14ac:dyDescent="0.3">
      <c r="C162" s="96" t="s">
        <v>197</v>
      </c>
      <c r="D162" s="104" t="s">
        <v>198</v>
      </c>
      <c r="E162" s="99"/>
    </row>
    <row r="164" spans="2:5" s="5" customFormat="1" ht="12.75" x14ac:dyDescent="0.2"/>
    <row r="165" spans="2:5" s="5" customFormat="1" ht="12.75" x14ac:dyDescent="0.2"/>
    <row r="166" spans="2:5" s="5" customFormat="1" ht="12.75" x14ac:dyDescent="0.2"/>
    <row r="167" spans="2:5" s="5" customFormat="1" ht="12.75" x14ac:dyDescent="0.2">
      <c r="B167" s="5" t="s">
        <v>199</v>
      </c>
    </row>
    <row r="168" spans="2:5" s="5" customFormat="1" ht="12.75" x14ac:dyDescent="0.2">
      <c r="C168" s="5" t="s">
        <v>200</v>
      </c>
    </row>
    <row r="169" spans="2:5" s="5" customFormat="1" ht="12.75" x14ac:dyDescent="0.2">
      <c r="C169" s="5" t="s">
        <v>201</v>
      </c>
    </row>
    <row r="170" spans="2:5" s="5" customFormat="1" ht="12.75" x14ac:dyDescent="0.2"/>
    <row r="171" spans="2:5" s="5" customFormat="1" ht="12.75" x14ac:dyDescent="0.2"/>
    <row r="172" spans="2:5" s="5" customFormat="1" ht="12.75" x14ac:dyDescent="0.2"/>
    <row r="173" spans="2:5" s="5" customFormat="1" ht="12.75" x14ac:dyDescent="0.2"/>
  </sheetData>
  <mergeCells count="13">
    <mergeCell ref="AN150:AS150"/>
    <mergeCell ref="AG150:AL150"/>
    <mergeCell ref="AU150:AZ150"/>
    <mergeCell ref="E71:J71"/>
    <mergeCell ref="C151:D151"/>
    <mergeCell ref="F151:I151"/>
    <mergeCell ref="E72:J72"/>
    <mergeCell ref="L150:Q150"/>
    <mergeCell ref="D45:F45"/>
    <mergeCell ref="G45:J45"/>
    <mergeCell ref="D48:F48"/>
    <mergeCell ref="S150:X150"/>
    <mergeCell ref="Z150:AE150"/>
  </mergeCells>
  <phoneticPr fontId="8"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7141E-3AF4-49B5-8F03-6D9491E7DB27}">
  <sheetPr codeName="Blad10">
    <pageSetUpPr autoPageBreaks="0"/>
  </sheetPr>
  <dimension ref="A1:W210"/>
  <sheetViews>
    <sheetView showGridLines="0" zoomScaleNormal="85" workbookViewId="0">
      <pane ySplit="2" topLeftCell="A3" activePane="bottomLeft" state="frozen"/>
      <selection activeCell="M125" sqref="M125:Q125"/>
      <selection pane="bottomLeft" activeCell="A212" sqref="A212"/>
    </sheetView>
  </sheetViews>
  <sheetFormatPr defaultColWidth="9.140625" defaultRowHeight="15" outlineLevelCol="2" x14ac:dyDescent="0.25"/>
  <cols>
    <col min="1" max="1" width="85.42578125" style="15" customWidth="1"/>
    <col min="2" max="2" width="22" style="15" customWidth="1"/>
    <col min="3" max="3" width="43.7109375" style="15" customWidth="1"/>
    <col min="4" max="4" width="34.28515625" style="15" customWidth="1"/>
    <col min="5" max="5" width="28.42578125" style="15" customWidth="1"/>
    <col min="6" max="6" width="4.7109375" style="15" customWidth="1"/>
    <col min="7" max="7" width="12.42578125" style="15" customWidth="1"/>
    <col min="8" max="9" width="33" style="15" hidden="1" customWidth="1" outlineLevel="2"/>
    <col min="10" max="10" width="14.7109375" style="15" hidden="1" customWidth="1" outlineLevel="2"/>
    <col min="11" max="11" width="33.85546875" style="15" hidden="1" customWidth="1" outlineLevel="2"/>
    <col min="12" max="12" width="15.42578125" style="15" hidden="1" customWidth="1" outlineLevel="2"/>
    <col min="13" max="13" width="8.7109375" style="15" hidden="1" customWidth="1" outlineLevel="2"/>
    <col min="14" max="14" width="16.140625" style="15" hidden="1" customWidth="1" outlineLevel="2"/>
    <col min="15" max="15" width="1.7109375" style="15" hidden="1" customWidth="1" outlineLevel="1"/>
    <col min="16" max="21" width="2.7109375" style="15" hidden="1" customWidth="1" outlineLevel="1"/>
    <col min="22" max="22" width="1.7109375" style="15" hidden="1" customWidth="1" outlineLevel="1"/>
    <col min="23" max="23" width="9.140625" style="15" collapsed="1"/>
    <col min="24" max="16384" width="9.140625" style="15"/>
  </cols>
  <sheetData>
    <row r="1" spans="1:22" ht="30.75" customHeight="1" x14ac:dyDescent="0.25">
      <c r="O1" s="12"/>
      <c r="P1" s="269" t="s">
        <v>171</v>
      </c>
      <c r="Q1" s="269"/>
      <c r="R1" s="269"/>
      <c r="S1" s="269"/>
      <c r="T1" s="269"/>
      <c r="U1" s="269"/>
      <c r="V1" s="12"/>
    </row>
    <row r="2" spans="1:22" ht="38.450000000000003" customHeight="1" x14ac:dyDescent="0.3">
      <c r="A2" s="13"/>
      <c r="B2" s="13"/>
      <c r="C2" s="13"/>
      <c r="D2" s="13"/>
      <c r="E2" s="13"/>
      <c r="F2" s="13"/>
      <c r="G2" s="13"/>
      <c r="H2" s="13" t="s">
        <v>712</v>
      </c>
      <c r="I2" s="13" t="s">
        <v>713</v>
      </c>
      <c r="J2" s="13" t="s">
        <v>714</v>
      </c>
      <c r="K2" s="13" t="s">
        <v>715</v>
      </c>
      <c r="L2" s="13" t="s">
        <v>716</v>
      </c>
      <c r="M2" s="13" t="s">
        <v>717</v>
      </c>
      <c r="N2" s="13" t="s">
        <v>718</v>
      </c>
      <c r="O2" s="9"/>
      <c r="P2" s="62" t="s">
        <v>174</v>
      </c>
      <c r="Q2" s="62" t="s">
        <v>175</v>
      </c>
      <c r="R2" s="62" t="s">
        <v>165</v>
      </c>
      <c r="S2" s="62" t="s">
        <v>166</v>
      </c>
      <c r="T2" s="62" t="s">
        <v>176</v>
      </c>
      <c r="U2" s="62" t="s">
        <v>177</v>
      </c>
      <c r="V2" s="9"/>
    </row>
    <row r="3" spans="1:22" ht="18.75" x14ac:dyDescent="0.3">
      <c r="A3" s="13" t="s">
        <v>636</v>
      </c>
      <c r="B3" s="13"/>
      <c r="C3" s="13"/>
      <c r="D3" s="13"/>
      <c r="E3" s="13"/>
      <c r="F3" s="13"/>
      <c r="G3" s="13"/>
      <c r="H3" s="13"/>
      <c r="I3" s="13"/>
      <c r="J3" s="13"/>
      <c r="K3" s="13"/>
      <c r="L3" s="13"/>
      <c r="M3" s="13"/>
      <c r="N3" s="13"/>
      <c r="O3" s="9"/>
      <c r="P3" s="51" t="s">
        <v>162</v>
      </c>
      <c r="Q3" s="51" t="s">
        <v>162</v>
      </c>
      <c r="R3" s="51" t="s">
        <v>162</v>
      </c>
      <c r="S3" s="51" t="s">
        <v>162</v>
      </c>
      <c r="T3" s="51" t="s">
        <v>162</v>
      </c>
      <c r="U3" s="51" t="s">
        <v>162</v>
      </c>
      <c r="V3" s="9"/>
    </row>
    <row r="4" spans="1:22" ht="15.75" x14ac:dyDescent="0.25">
      <c r="A4" s="4" t="s">
        <v>638</v>
      </c>
      <c r="B4" s="4"/>
      <c r="C4" s="4"/>
      <c r="D4" s="4"/>
      <c r="E4" s="4"/>
      <c r="F4" s="124"/>
      <c r="G4" s="124"/>
      <c r="H4" s="225"/>
      <c r="I4" s="225"/>
      <c r="J4" s="225"/>
      <c r="K4" s="225"/>
      <c r="L4" s="225"/>
      <c r="M4" s="225"/>
      <c r="N4" s="166" t="s">
        <v>1558</v>
      </c>
      <c r="O4" s="11"/>
      <c r="P4" s="51" t="s">
        <v>162</v>
      </c>
      <c r="Q4" s="51" t="s">
        <v>162</v>
      </c>
      <c r="R4" s="51" t="s">
        <v>162</v>
      </c>
      <c r="S4" s="51" t="s">
        <v>162</v>
      </c>
      <c r="T4" s="51" t="s">
        <v>162</v>
      </c>
      <c r="U4" s="51" t="s">
        <v>162</v>
      </c>
      <c r="V4" s="11"/>
    </row>
    <row r="5" spans="1:22" ht="15.75" x14ac:dyDescent="0.25">
      <c r="A5" s="5"/>
      <c r="B5" s="122" t="s">
        <v>48</v>
      </c>
      <c r="O5" s="11"/>
      <c r="P5" s="51" t="s">
        <v>162</v>
      </c>
      <c r="Q5" s="51" t="s">
        <v>162</v>
      </c>
      <c r="R5" s="51" t="s">
        <v>162</v>
      </c>
      <c r="S5" s="51" t="s">
        <v>162</v>
      </c>
      <c r="T5" s="51" t="s">
        <v>162</v>
      </c>
      <c r="U5" s="51" t="s">
        <v>162</v>
      </c>
      <c r="V5" s="11"/>
    </row>
    <row r="6" spans="1:22" ht="41.25" customHeight="1" x14ac:dyDescent="0.25">
      <c r="A6" s="198" t="s">
        <v>1559</v>
      </c>
      <c r="B6" s="18" t="s">
        <v>59</v>
      </c>
      <c r="C6" s="5"/>
      <c r="D6" s="5"/>
      <c r="H6" s="63" t="s">
        <v>1560</v>
      </c>
      <c r="I6" s="63" t="s">
        <v>132</v>
      </c>
      <c r="J6" s="63" t="s">
        <v>749</v>
      </c>
      <c r="K6" s="63" t="s">
        <v>1481</v>
      </c>
      <c r="L6" s="63" t="s">
        <v>723</v>
      </c>
      <c r="M6" s="63" t="s">
        <v>721</v>
      </c>
      <c r="N6" s="63"/>
      <c r="O6" s="11"/>
      <c r="P6" s="51" t="s">
        <v>162</v>
      </c>
      <c r="Q6" s="51" t="s">
        <v>162</v>
      </c>
      <c r="R6" s="51" t="s">
        <v>162</v>
      </c>
      <c r="S6" s="51" t="s">
        <v>162</v>
      </c>
      <c r="T6" s="51" t="s">
        <v>162</v>
      </c>
      <c r="U6" s="51" t="s">
        <v>162</v>
      </c>
      <c r="V6" s="11"/>
    </row>
    <row r="7" spans="1:22" ht="25.5" x14ac:dyDescent="0.25">
      <c r="A7" s="198" t="s">
        <v>1561</v>
      </c>
      <c r="B7" s="18" t="s">
        <v>59</v>
      </c>
      <c r="C7" s="5"/>
      <c r="D7" s="5"/>
      <c r="H7" s="63" t="s">
        <v>1562</v>
      </c>
      <c r="I7" s="63" t="s">
        <v>132</v>
      </c>
      <c r="J7" s="63" t="s">
        <v>754</v>
      </c>
      <c r="K7" s="63" t="s">
        <v>1484</v>
      </c>
      <c r="L7" s="63" t="s">
        <v>723</v>
      </c>
      <c r="M7" s="63" t="s">
        <v>721</v>
      </c>
      <c r="N7" s="63"/>
      <c r="O7" s="11"/>
      <c r="P7" s="51" t="s">
        <v>162</v>
      </c>
      <c r="Q7" s="51" t="s">
        <v>162</v>
      </c>
      <c r="R7" s="51" t="s">
        <v>162</v>
      </c>
      <c r="S7" s="51" t="s">
        <v>162</v>
      </c>
      <c r="T7" s="51" t="s">
        <v>162</v>
      </c>
      <c r="U7" s="51" t="s">
        <v>162</v>
      </c>
      <c r="V7" s="11"/>
    </row>
    <row r="8" spans="1:22" ht="39" customHeight="1" x14ac:dyDescent="0.25">
      <c r="A8" s="198" t="s">
        <v>1563</v>
      </c>
      <c r="B8" s="18" t="s">
        <v>59</v>
      </c>
      <c r="C8" s="5"/>
      <c r="D8" s="5"/>
      <c r="H8" s="63" t="s">
        <v>1564</v>
      </c>
      <c r="I8" s="63" t="s">
        <v>132</v>
      </c>
      <c r="J8" s="63" t="s">
        <v>749</v>
      </c>
      <c r="K8" s="63" t="s">
        <v>1481</v>
      </c>
      <c r="L8" s="63" t="s">
        <v>723</v>
      </c>
      <c r="M8" s="63" t="s">
        <v>721</v>
      </c>
      <c r="N8" s="63"/>
      <c r="O8" s="11"/>
      <c r="P8" s="51" t="s">
        <v>162</v>
      </c>
      <c r="Q8" s="51" t="s">
        <v>162</v>
      </c>
      <c r="R8" s="51" t="s">
        <v>162</v>
      </c>
      <c r="S8" s="51" t="s">
        <v>162</v>
      </c>
      <c r="T8" s="51" t="s">
        <v>162</v>
      </c>
      <c r="U8" s="51" t="s">
        <v>162</v>
      </c>
      <c r="V8" s="11"/>
    </row>
    <row r="9" spans="1:22" ht="30" customHeight="1" x14ac:dyDescent="0.25">
      <c r="A9" s="198" t="s">
        <v>1565</v>
      </c>
      <c r="B9" s="18" t="s">
        <v>59</v>
      </c>
      <c r="C9" s="5"/>
      <c r="D9" s="5"/>
      <c r="H9" s="63" t="s">
        <v>1566</v>
      </c>
      <c r="I9" s="63" t="s">
        <v>132</v>
      </c>
      <c r="J9" s="63" t="s">
        <v>754</v>
      </c>
      <c r="K9" s="63" t="s">
        <v>1484</v>
      </c>
      <c r="L9" s="63" t="s">
        <v>723</v>
      </c>
      <c r="M9" s="63" t="s">
        <v>721</v>
      </c>
      <c r="N9" s="63"/>
      <c r="O9" s="12"/>
      <c r="P9" s="51" t="s">
        <v>162</v>
      </c>
      <c r="Q9" s="51" t="s">
        <v>162</v>
      </c>
      <c r="R9" s="51" t="s">
        <v>162</v>
      </c>
      <c r="S9" s="51" t="s">
        <v>162</v>
      </c>
      <c r="T9" s="51" t="s">
        <v>162</v>
      </c>
      <c r="U9" s="51" t="s">
        <v>162</v>
      </c>
      <c r="V9" s="12"/>
    </row>
    <row r="10" spans="1:22" ht="47.25" customHeight="1" x14ac:dyDescent="0.25">
      <c r="A10" s="198" t="s">
        <v>1567</v>
      </c>
      <c r="B10" s="18" t="s">
        <v>59</v>
      </c>
      <c r="C10" s="5"/>
      <c r="D10" s="5"/>
      <c r="H10" s="63" t="s">
        <v>1568</v>
      </c>
      <c r="I10" s="63" t="s">
        <v>132</v>
      </c>
      <c r="J10" s="63" t="s">
        <v>749</v>
      </c>
      <c r="K10" s="63" t="s">
        <v>1481</v>
      </c>
      <c r="L10" s="63" t="s">
        <v>723</v>
      </c>
      <c r="M10" s="63" t="s">
        <v>721</v>
      </c>
      <c r="N10" s="63"/>
      <c r="O10" s="12"/>
      <c r="P10" s="51" t="s">
        <v>162</v>
      </c>
      <c r="Q10" s="51" t="s">
        <v>162</v>
      </c>
      <c r="R10" s="51" t="s">
        <v>162</v>
      </c>
      <c r="S10" s="51" t="s">
        <v>162</v>
      </c>
      <c r="T10" s="51" t="s">
        <v>162</v>
      </c>
      <c r="U10" s="51" t="s">
        <v>162</v>
      </c>
      <c r="V10" s="12"/>
    </row>
    <row r="11" spans="1:22" ht="25.5" x14ac:dyDescent="0.25">
      <c r="A11" s="198" t="s">
        <v>1569</v>
      </c>
      <c r="B11" s="18" t="s">
        <v>59</v>
      </c>
      <c r="C11" s="5"/>
      <c r="D11" s="5"/>
      <c r="H11" s="63" t="s">
        <v>1570</v>
      </c>
      <c r="I11" s="63" t="s">
        <v>132</v>
      </c>
      <c r="J11" s="63" t="s">
        <v>754</v>
      </c>
      <c r="K11" s="63" t="s">
        <v>1484</v>
      </c>
      <c r="L11" s="63" t="s">
        <v>723</v>
      </c>
      <c r="M11" s="63" t="s">
        <v>721</v>
      </c>
      <c r="N11" s="63"/>
      <c r="O11" s="12"/>
      <c r="P11" s="51" t="s">
        <v>162</v>
      </c>
      <c r="Q11" s="51" t="s">
        <v>162</v>
      </c>
      <c r="R11" s="51" t="s">
        <v>162</v>
      </c>
      <c r="S11" s="51" t="s">
        <v>162</v>
      </c>
      <c r="T11" s="51" t="s">
        <v>162</v>
      </c>
      <c r="U11" s="51" t="s">
        <v>162</v>
      </c>
      <c r="V11" s="12"/>
    </row>
    <row r="12" spans="1:22" ht="50.25" customHeight="1" x14ac:dyDescent="0.25">
      <c r="A12" s="198" t="s">
        <v>1571</v>
      </c>
      <c r="B12" s="18" t="s">
        <v>59</v>
      </c>
      <c r="C12" s="5"/>
      <c r="D12" s="5"/>
      <c r="H12" s="63" t="s">
        <v>1572</v>
      </c>
      <c r="I12" s="63" t="s">
        <v>132</v>
      </c>
      <c r="J12" s="63" t="s">
        <v>749</v>
      </c>
      <c r="K12" s="63" t="s">
        <v>1481</v>
      </c>
      <c r="L12" s="63" t="s">
        <v>723</v>
      </c>
      <c r="M12" s="63" t="s">
        <v>721</v>
      </c>
      <c r="N12" s="63"/>
      <c r="O12" s="12"/>
      <c r="P12" s="51" t="s">
        <v>162</v>
      </c>
      <c r="Q12" s="51" t="s">
        <v>162</v>
      </c>
      <c r="R12" s="51" t="s">
        <v>162</v>
      </c>
      <c r="S12" s="51" t="s">
        <v>162</v>
      </c>
      <c r="T12" s="51" t="s">
        <v>162</v>
      </c>
      <c r="U12" s="51" t="s">
        <v>162</v>
      </c>
      <c r="V12" s="12"/>
    </row>
    <row r="13" spans="1:22" ht="38.25" x14ac:dyDescent="0.25">
      <c r="A13" s="198" t="s">
        <v>1573</v>
      </c>
      <c r="B13" s="18" t="s">
        <v>59</v>
      </c>
      <c r="C13" s="5"/>
      <c r="D13" s="5"/>
      <c r="H13" s="63" t="s">
        <v>1574</v>
      </c>
      <c r="I13" s="63" t="s">
        <v>132</v>
      </c>
      <c r="J13" s="63" t="s">
        <v>754</v>
      </c>
      <c r="K13" s="63" t="s">
        <v>1484</v>
      </c>
      <c r="L13" s="63" t="s">
        <v>723</v>
      </c>
      <c r="M13" s="63" t="s">
        <v>721</v>
      </c>
      <c r="N13" s="63"/>
      <c r="O13" s="12"/>
      <c r="P13" s="51" t="s">
        <v>162</v>
      </c>
      <c r="Q13" s="51" t="s">
        <v>162</v>
      </c>
      <c r="R13" s="51" t="s">
        <v>162</v>
      </c>
      <c r="S13" s="51" t="s">
        <v>162</v>
      </c>
      <c r="T13" s="51" t="s">
        <v>162</v>
      </c>
      <c r="U13" s="51" t="s">
        <v>162</v>
      </c>
      <c r="V13" s="12"/>
    </row>
    <row r="14" spans="1:22" ht="42.75" customHeight="1" x14ac:dyDescent="0.25">
      <c r="A14" s="198" t="s">
        <v>1575</v>
      </c>
      <c r="B14" s="18" t="s">
        <v>59</v>
      </c>
      <c r="C14" s="5"/>
      <c r="D14" s="5"/>
      <c r="H14" s="63" t="s">
        <v>1576</v>
      </c>
      <c r="I14" s="63" t="s">
        <v>132</v>
      </c>
      <c r="J14" s="63" t="s">
        <v>749</v>
      </c>
      <c r="K14" s="63" t="s">
        <v>1481</v>
      </c>
      <c r="L14" s="63" t="s">
        <v>723</v>
      </c>
      <c r="M14" s="63" t="s">
        <v>721</v>
      </c>
      <c r="N14" s="63"/>
      <c r="O14" s="12"/>
      <c r="P14" s="51" t="s">
        <v>162</v>
      </c>
      <c r="Q14" s="51" t="s">
        <v>162</v>
      </c>
      <c r="R14" s="51" t="s">
        <v>162</v>
      </c>
      <c r="S14" s="51" t="s">
        <v>162</v>
      </c>
      <c r="T14" s="51" t="s">
        <v>162</v>
      </c>
      <c r="U14" s="51" t="s">
        <v>162</v>
      </c>
      <c r="V14" s="12"/>
    </row>
    <row r="15" spans="1:22" ht="25.5" x14ac:dyDescent="0.25">
      <c r="A15" s="198" t="s">
        <v>1577</v>
      </c>
      <c r="B15" s="18" t="s">
        <v>59</v>
      </c>
      <c r="C15" s="5"/>
      <c r="D15" s="5"/>
      <c r="H15" s="63" t="s">
        <v>1578</v>
      </c>
      <c r="I15" s="63" t="s">
        <v>132</v>
      </c>
      <c r="J15" s="63" t="s">
        <v>754</v>
      </c>
      <c r="K15" s="63" t="s">
        <v>1484</v>
      </c>
      <c r="L15" s="63" t="s">
        <v>723</v>
      </c>
      <c r="M15" s="63" t="s">
        <v>721</v>
      </c>
      <c r="N15" s="63"/>
      <c r="O15" s="12"/>
      <c r="P15" s="51" t="s">
        <v>162</v>
      </c>
      <c r="Q15" s="51" t="s">
        <v>162</v>
      </c>
      <c r="R15" s="51" t="s">
        <v>162</v>
      </c>
      <c r="S15" s="51" t="s">
        <v>162</v>
      </c>
      <c r="T15" s="51" t="s">
        <v>162</v>
      </c>
      <c r="U15" s="51" t="s">
        <v>162</v>
      </c>
      <c r="V15" s="12"/>
    </row>
    <row r="16" spans="1:22" ht="25.5" x14ac:dyDescent="0.25">
      <c r="A16" s="198" t="s">
        <v>1579</v>
      </c>
      <c r="B16" s="18" t="s">
        <v>59</v>
      </c>
      <c r="C16" s="5"/>
      <c r="D16" s="5"/>
      <c r="H16" s="63" t="s">
        <v>1580</v>
      </c>
      <c r="I16" s="63" t="s">
        <v>132</v>
      </c>
      <c r="J16" s="63" t="s">
        <v>749</v>
      </c>
      <c r="K16" s="63" t="s">
        <v>1481</v>
      </c>
      <c r="L16" s="63" t="s">
        <v>723</v>
      </c>
      <c r="M16" s="63" t="s">
        <v>721</v>
      </c>
      <c r="N16" s="63"/>
      <c r="O16" s="12"/>
      <c r="P16" s="51" t="s">
        <v>162</v>
      </c>
      <c r="Q16" s="51" t="s">
        <v>162</v>
      </c>
      <c r="R16" s="51" t="s">
        <v>162</v>
      </c>
      <c r="S16" s="51" t="s">
        <v>162</v>
      </c>
      <c r="T16" s="51" t="s">
        <v>162</v>
      </c>
      <c r="U16" s="51" t="s">
        <v>162</v>
      </c>
      <c r="V16" s="12"/>
    </row>
    <row r="17" spans="1:22" x14ac:dyDescent="0.25">
      <c r="A17" s="198" t="s">
        <v>1581</v>
      </c>
      <c r="B17" s="18" t="s">
        <v>59</v>
      </c>
      <c r="C17" s="5"/>
      <c r="D17" s="5"/>
      <c r="H17" s="63" t="s">
        <v>1582</v>
      </c>
      <c r="I17" s="63" t="s">
        <v>132</v>
      </c>
      <c r="J17" s="63" t="s">
        <v>754</v>
      </c>
      <c r="K17" s="63" t="s">
        <v>1484</v>
      </c>
      <c r="L17" s="63" t="s">
        <v>723</v>
      </c>
      <c r="M17" s="63" t="s">
        <v>721</v>
      </c>
      <c r="N17" s="63"/>
      <c r="O17" s="12"/>
      <c r="P17" s="51" t="s">
        <v>162</v>
      </c>
      <c r="Q17" s="51" t="s">
        <v>162</v>
      </c>
      <c r="R17" s="51" t="s">
        <v>162</v>
      </c>
      <c r="S17" s="51" t="s">
        <v>162</v>
      </c>
      <c r="T17" s="51" t="s">
        <v>162</v>
      </c>
      <c r="U17" s="51" t="s">
        <v>162</v>
      </c>
      <c r="V17" s="12"/>
    </row>
    <row r="18" spans="1:22" x14ac:dyDescent="0.25">
      <c r="A18" s="198" t="s">
        <v>1583</v>
      </c>
      <c r="B18" s="18" t="s">
        <v>59</v>
      </c>
      <c r="C18" s="5"/>
      <c r="D18" s="5"/>
      <c r="H18" s="63" t="s">
        <v>1584</v>
      </c>
      <c r="I18" s="63" t="s">
        <v>132</v>
      </c>
      <c r="J18" s="63" t="s">
        <v>749</v>
      </c>
      <c r="K18" s="63" t="s">
        <v>1481</v>
      </c>
      <c r="L18" s="63" t="s">
        <v>723</v>
      </c>
      <c r="M18" s="63" t="s">
        <v>721</v>
      </c>
      <c r="N18" s="63"/>
      <c r="O18" s="12"/>
      <c r="P18" s="51" t="s">
        <v>162</v>
      </c>
      <c r="Q18" s="51" t="s">
        <v>162</v>
      </c>
      <c r="R18" s="51" t="s">
        <v>162</v>
      </c>
      <c r="S18" s="51" t="s">
        <v>162</v>
      </c>
      <c r="T18" s="51" t="s">
        <v>162</v>
      </c>
      <c r="U18" s="51" t="s">
        <v>162</v>
      </c>
      <c r="V18" s="12"/>
    </row>
    <row r="19" spans="1:22" ht="25.5" x14ac:dyDescent="0.25">
      <c r="A19" s="198" t="s">
        <v>1585</v>
      </c>
      <c r="B19" s="18" t="s">
        <v>59</v>
      </c>
      <c r="C19" s="5"/>
      <c r="D19" s="5"/>
      <c r="H19" s="63" t="s">
        <v>1586</v>
      </c>
      <c r="I19" s="63" t="s">
        <v>132</v>
      </c>
      <c r="J19" s="63" t="s">
        <v>754</v>
      </c>
      <c r="K19" s="63" t="s">
        <v>1484</v>
      </c>
      <c r="L19" s="63" t="s">
        <v>723</v>
      </c>
      <c r="M19" s="63" t="s">
        <v>721</v>
      </c>
      <c r="N19" s="63"/>
      <c r="O19" s="12"/>
      <c r="P19" s="51" t="s">
        <v>162</v>
      </c>
      <c r="Q19" s="51" t="s">
        <v>162</v>
      </c>
      <c r="R19" s="51" t="s">
        <v>162</v>
      </c>
      <c r="S19" s="51" t="s">
        <v>162</v>
      </c>
      <c r="T19" s="51" t="s">
        <v>162</v>
      </c>
      <c r="U19" s="51" t="s">
        <v>162</v>
      </c>
      <c r="V19" s="12"/>
    </row>
    <row r="20" spans="1:22" ht="21.75" customHeight="1" x14ac:dyDescent="0.25">
      <c r="A20" s="198" t="s">
        <v>1587</v>
      </c>
      <c r="B20" s="18" t="s">
        <v>59</v>
      </c>
      <c r="C20" s="5"/>
      <c r="D20" s="5"/>
      <c r="H20" s="63" t="s">
        <v>1588</v>
      </c>
      <c r="I20" s="63" t="s">
        <v>132</v>
      </c>
      <c r="J20" s="63" t="s">
        <v>749</v>
      </c>
      <c r="K20" s="63" t="s">
        <v>1481</v>
      </c>
      <c r="L20" s="63" t="s">
        <v>723</v>
      </c>
      <c r="M20" s="63" t="s">
        <v>721</v>
      </c>
      <c r="N20" s="63"/>
      <c r="O20" s="12"/>
      <c r="P20" s="51" t="s">
        <v>162</v>
      </c>
      <c r="Q20" s="51" t="s">
        <v>162</v>
      </c>
      <c r="R20" s="51" t="s">
        <v>162</v>
      </c>
      <c r="S20" s="51" t="s">
        <v>162</v>
      </c>
      <c r="T20" s="51" t="s">
        <v>162</v>
      </c>
      <c r="U20" s="51" t="s">
        <v>162</v>
      </c>
      <c r="V20" s="12"/>
    </row>
    <row r="21" spans="1:22" ht="25.5" x14ac:dyDescent="0.25">
      <c r="A21" s="198" t="s">
        <v>1589</v>
      </c>
      <c r="B21" s="18" t="s">
        <v>59</v>
      </c>
      <c r="C21" s="5"/>
      <c r="D21" s="5"/>
      <c r="H21" s="63" t="s">
        <v>1590</v>
      </c>
      <c r="I21" s="63" t="s">
        <v>132</v>
      </c>
      <c r="J21" s="63" t="s">
        <v>754</v>
      </c>
      <c r="K21" s="63" t="s">
        <v>1484</v>
      </c>
      <c r="L21" s="63" t="s">
        <v>723</v>
      </c>
      <c r="M21" s="63" t="s">
        <v>721</v>
      </c>
      <c r="N21" s="63"/>
      <c r="O21" s="12"/>
      <c r="P21" s="51" t="s">
        <v>162</v>
      </c>
      <c r="Q21" s="51" t="s">
        <v>162</v>
      </c>
      <c r="R21" s="51" t="s">
        <v>162</v>
      </c>
      <c r="S21" s="51" t="s">
        <v>162</v>
      </c>
      <c r="T21" s="51" t="s">
        <v>162</v>
      </c>
      <c r="U21" s="51" t="s">
        <v>162</v>
      </c>
      <c r="V21" s="12"/>
    </row>
    <row r="22" spans="1:22" ht="24.75" customHeight="1" x14ac:dyDescent="0.25">
      <c r="A22" s="198" t="s">
        <v>1591</v>
      </c>
      <c r="B22" s="18" t="s">
        <v>59</v>
      </c>
      <c r="C22" s="5"/>
      <c r="D22" s="5"/>
      <c r="H22" s="63" t="s">
        <v>1592</v>
      </c>
      <c r="I22" s="63" t="s">
        <v>132</v>
      </c>
      <c r="J22" s="63" t="s">
        <v>749</v>
      </c>
      <c r="K22" s="63" t="s">
        <v>1481</v>
      </c>
      <c r="L22" s="63" t="s">
        <v>723</v>
      </c>
      <c r="M22" s="63" t="s">
        <v>721</v>
      </c>
      <c r="N22" s="63"/>
      <c r="O22" s="12"/>
      <c r="P22" s="51" t="s">
        <v>162</v>
      </c>
      <c r="Q22" s="51" t="s">
        <v>162</v>
      </c>
      <c r="R22" s="51" t="s">
        <v>162</v>
      </c>
      <c r="S22" s="51" t="s">
        <v>162</v>
      </c>
      <c r="T22" s="51" t="s">
        <v>162</v>
      </c>
      <c r="U22" s="51" t="s">
        <v>162</v>
      </c>
      <c r="V22" s="12"/>
    </row>
    <row r="23" spans="1:22" ht="25.5" x14ac:dyDescent="0.25">
      <c r="A23" s="198" t="s">
        <v>1593</v>
      </c>
      <c r="B23" s="18" t="s">
        <v>59</v>
      </c>
      <c r="C23" s="5"/>
      <c r="D23" s="5"/>
      <c r="H23" s="63" t="s">
        <v>1594</v>
      </c>
      <c r="I23" s="63" t="s">
        <v>132</v>
      </c>
      <c r="J23" s="63" t="s">
        <v>754</v>
      </c>
      <c r="K23" s="63" t="s">
        <v>1484</v>
      </c>
      <c r="L23" s="63" t="s">
        <v>723</v>
      </c>
      <c r="M23" s="63" t="s">
        <v>721</v>
      </c>
      <c r="N23" s="63"/>
      <c r="O23" s="12"/>
      <c r="P23" s="51" t="s">
        <v>162</v>
      </c>
      <c r="Q23" s="51" t="s">
        <v>162</v>
      </c>
      <c r="R23" s="51" t="s">
        <v>162</v>
      </c>
      <c r="S23" s="51" t="s">
        <v>162</v>
      </c>
      <c r="T23" s="51" t="s">
        <v>162</v>
      </c>
      <c r="U23" s="51" t="s">
        <v>162</v>
      </c>
      <c r="V23" s="12"/>
    </row>
    <row r="24" spans="1:22" ht="36.75" customHeight="1" x14ac:dyDescent="0.25">
      <c r="A24" s="198" t="s">
        <v>1595</v>
      </c>
      <c r="B24" s="18" t="s">
        <v>59</v>
      </c>
      <c r="C24" s="5"/>
      <c r="D24" s="5"/>
      <c r="H24" s="63" t="s">
        <v>1596</v>
      </c>
      <c r="I24" s="63" t="s">
        <v>132</v>
      </c>
      <c r="J24" s="63" t="s">
        <v>749</v>
      </c>
      <c r="K24" s="63" t="s">
        <v>1481</v>
      </c>
      <c r="L24" s="63" t="s">
        <v>723</v>
      </c>
      <c r="M24" s="63" t="s">
        <v>721</v>
      </c>
      <c r="N24" s="63"/>
      <c r="O24" s="12"/>
      <c r="P24" s="51" t="s">
        <v>162</v>
      </c>
      <c r="Q24" s="51" t="s">
        <v>162</v>
      </c>
      <c r="R24" s="51" t="s">
        <v>162</v>
      </c>
      <c r="S24" s="51" t="s">
        <v>162</v>
      </c>
      <c r="T24" s="51" t="s">
        <v>162</v>
      </c>
      <c r="U24" s="51" t="s">
        <v>162</v>
      </c>
      <c r="V24" s="12"/>
    </row>
    <row r="25" spans="1:22" ht="38.25" x14ac:dyDescent="0.25">
      <c r="A25" s="198" t="s">
        <v>1597</v>
      </c>
      <c r="B25" s="18" t="s">
        <v>59</v>
      </c>
      <c r="C25" s="5"/>
      <c r="D25" s="5"/>
      <c r="H25" s="63" t="s">
        <v>1598</v>
      </c>
      <c r="I25" s="63" t="s">
        <v>132</v>
      </c>
      <c r="J25" s="63" t="s">
        <v>754</v>
      </c>
      <c r="K25" s="63" t="s">
        <v>1484</v>
      </c>
      <c r="L25" s="63" t="s">
        <v>723</v>
      </c>
      <c r="M25" s="63" t="s">
        <v>721</v>
      </c>
      <c r="N25" s="63"/>
      <c r="O25" s="12"/>
      <c r="P25" s="51" t="s">
        <v>162</v>
      </c>
      <c r="Q25" s="51" t="s">
        <v>162</v>
      </c>
      <c r="R25" s="51" t="s">
        <v>162</v>
      </c>
      <c r="S25" s="51" t="s">
        <v>162</v>
      </c>
      <c r="T25" s="51" t="s">
        <v>162</v>
      </c>
      <c r="U25" s="51" t="s">
        <v>162</v>
      </c>
      <c r="V25" s="12"/>
    </row>
    <row r="26" spans="1:22" ht="37.5" customHeight="1" x14ac:dyDescent="0.25">
      <c r="A26" s="198" t="s">
        <v>1599</v>
      </c>
      <c r="B26" s="18" t="s">
        <v>59</v>
      </c>
      <c r="C26" s="5"/>
      <c r="D26" s="5"/>
      <c r="H26" s="63" t="s">
        <v>1600</v>
      </c>
      <c r="I26" s="63" t="s">
        <v>132</v>
      </c>
      <c r="J26" s="63" t="s">
        <v>749</v>
      </c>
      <c r="K26" s="63" t="s">
        <v>1481</v>
      </c>
      <c r="L26" s="63" t="s">
        <v>723</v>
      </c>
      <c r="M26" s="63" t="s">
        <v>721</v>
      </c>
      <c r="N26" s="63"/>
      <c r="O26" s="12"/>
      <c r="P26" s="51" t="s">
        <v>162</v>
      </c>
      <c r="Q26" s="51" t="s">
        <v>162</v>
      </c>
      <c r="R26" s="51" t="s">
        <v>162</v>
      </c>
      <c r="S26" s="51" t="s">
        <v>162</v>
      </c>
      <c r="T26" s="51" t="s">
        <v>162</v>
      </c>
      <c r="U26" s="51" t="s">
        <v>162</v>
      </c>
      <c r="V26" s="12"/>
    </row>
    <row r="27" spans="1:22" ht="25.5" x14ac:dyDescent="0.25">
      <c r="A27" s="198" t="s">
        <v>1601</v>
      </c>
      <c r="B27" s="18" t="s">
        <v>59</v>
      </c>
      <c r="C27" s="5"/>
      <c r="D27" s="5"/>
      <c r="H27" s="63" t="s">
        <v>1602</v>
      </c>
      <c r="I27" s="63" t="s">
        <v>132</v>
      </c>
      <c r="J27" s="63" t="s">
        <v>754</v>
      </c>
      <c r="K27" s="63" t="s">
        <v>1484</v>
      </c>
      <c r="L27" s="63" t="s">
        <v>723</v>
      </c>
      <c r="M27" s="63" t="s">
        <v>721</v>
      </c>
      <c r="N27" s="63"/>
      <c r="O27" s="12"/>
      <c r="P27" s="51" t="s">
        <v>162</v>
      </c>
      <c r="Q27" s="51" t="s">
        <v>162</v>
      </c>
      <c r="R27" s="51" t="s">
        <v>162</v>
      </c>
      <c r="S27" s="51" t="s">
        <v>162</v>
      </c>
      <c r="T27" s="51" t="s">
        <v>162</v>
      </c>
      <c r="U27" s="51" t="s">
        <v>162</v>
      </c>
      <c r="V27" s="12"/>
    </row>
    <row r="28" spans="1:22" ht="38.25" customHeight="1" x14ac:dyDescent="0.25">
      <c r="A28" s="198" t="s">
        <v>1603</v>
      </c>
      <c r="B28" s="18" t="s">
        <v>59</v>
      </c>
      <c r="C28" s="5"/>
      <c r="D28" s="5"/>
      <c r="H28" s="63" t="s">
        <v>1604</v>
      </c>
      <c r="I28" s="63" t="s">
        <v>132</v>
      </c>
      <c r="J28" s="63" t="s">
        <v>749</v>
      </c>
      <c r="K28" s="63" t="s">
        <v>1481</v>
      </c>
      <c r="L28" s="63" t="s">
        <v>723</v>
      </c>
      <c r="M28" s="63" t="s">
        <v>721</v>
      </c>
      <c r="N28" s="63"/>
      <c r="O28" s="12"/>
      <c r="P28" s="51" t="s">
        <v>162</v>
      </c>
      <c r="Q28" s="51" t="s">
        <v>162</v>
      </c>
      <c r="R28" s="51" t="s">
        <v>162</v>
      </c>
      <c r="S28" s="51" t="s">
        <v>162</v>
      </c>
      <c r="T28" s="51" t="s">
        <v>162</v>
      </c>
      <c r="U28" s="51" t="s">
        <v>162</v>
      </c>
      <c r="V28" s="12"/>
    </row>
    <row r="29" spans="1:22" x14ac:dyDescent="0.25">
      <c r="A29" s="198" t="s">
        <v>1605</v>
      </c>
      <c r="B29" s="18" t="s">
        <v>59</v>
      </c>
      <c r="C29" s="5"/>
      <c r="D29" s="5"/>
      <c r="H29" s="63" t="s">
        <v>1606</v>
      </c>
      <c r="I29" s="63" t="s">
        <v>132</v>
      </c>
      <c r="J29" s="63" t="s">
        <v>754</v>
      </c>
      <c r="K29" s="63" t="s">
        <v>1484</v>
      </c>
      <c r="L29" s="63" t="s">
        <v>723</v>
      </c>
      <c r="M29" s="63" t="s">
        <v>721</v>
      </c>
      <c r="N29" s="63"/>
      <c r="O29" s="12"/>
      <c r="P29" s="51" t="s">
        <v>162</v>
      </c>
      <c r="Q29" s="51" t="s">
        <v>162</v>
      </c>
      <c r="R29" s="51" t="s">
        <v>162</v>
      </c>
      <c r="S29" s="51" t="s">
        <v>162</v>
      </c>
      <c r="T29" s="51" t="s">
        <v>162</v>
      </c>
      <c r="U29" s="51" t="s">
        <v>162</v>
      </c>
      <c r="V29" s="12"/>
    </row>
    <row r="30" spans="1:22" ht="25.5" x14ac:dyDescent="0.25">
      <c r="A30" s="198" t="s">
        <v>1607</v>
      </c>
      <c r="B30" s="18" t="s">
        <v>59</v>
      </c>
      <c r="C30" s="5"/>
      <c r="D30" s="5"/>
      <c r="H30" s="63" t="s">
        <v>1608</v>
      </c>
      <c r="I30" s="63" t="s">
        <v>132</v>
      </c>
      <c r="J30" s="63" t="s">
        <v>749</v>
      </c>
      <c r="K30" s="63" t="s">
        <v>734</v>
      </c>
      <c r="L30" s="63" t="s">
        <v>723</v>
      </c>
      <c r="M30" s="63" t="s">
        <v>721</v>
      </c>
      <c r="N30" s="63"/>
      <c r="O30" s="12"/>
      <c r="P30" s="51" t="s">
        <v>162</v>
      </c>
      <c r="Q30" s="51" t="s">
        <v>162</v>
      </c>
      <c r="R30" s="51" t="s">
        <v>162</v>
      </c>
      <c r="S30" s="51" t="s">
        <v>162</v>
      </c>
      <c r="T30" s="51" t="s">
        <v>162</v>
      </c>
      <c r="U30" s="51" t="s">
        <v>162</v>
      </c>
      <c r="V30" s="12"/>
    </row>
    <row r="31" spans="1:22" ht="28.5" customHeight="1" x14ac:dyDescent="0.25">
      <c r="A31" s="198" t="s">
        <v>1609</v>
      </c>
      <c r="B31" s="18" t="s">
        <v>59</v>
      </c>
      <c r="C31" s="5"/>
      <c r="D31" s="5"/>
      <c r="H31" s="63" t="s">
        <v>1610</v>
      </c>
      <c r="I31" s="63" t="s">
        <v>132</v>
      </c>
      <c r="J31" s="63" t="s">
        <v>749</v>
      </c>
      <c r="K31" s="70" t="s">
        <v>1481</v>
      </c>
      <c r="L31" s="63" t="s">
        <v>723</v>
      </c>
      <c r="M31" s="63" t="s">
        <v>721</v>
      </c>
      <c r="N31" s="63"/>
      <c r="O31" s="12"/>
      <c r="P31" s="51" t="s">
        <v>162</v>
      </c>
      <c r="Q31" s="51" t="s">
        <v>162</v>
      </c>
      <c r="R31" s="51" t="s">
        <v>162</v>
      </c>
      <c r="S31" s="51" t="s">
        <v>162</v>
      </c>
      <c r="T31" s="51" t="s">
        <v>162</v>
      </c>
      <c r="U31" s="51" t="s">
        <v>162</v>
      </c>
      <c r="V31" s="12"/>
    </row>
    <row r="32" spans="1:22" x14ac:dyDescent="0.25">
      <c r="A32" s="198" t="s">
        <v>1611</v>
      </c>
      <c r="B32" s="18" t="s">
        <v>59</v>
      </c>
      <c r="C32" s="5"/>
      <c r="D32" s="5"/>
      <c r="H32" s="63" t="s">
        <v>1612</v>
      </c>
      <c r="I32" s="63" t="s">
        <v>132</v>
      </c>
      <c r="J32" s="63" t="s">
        <v>754</v>
      </c>
      <c r="K32" s="63" t="s">
        <v>1484</v>
      </c>
      <c r="L32" s="63" t="s">
        <v>723</v>
      </c>
      <c r="M32" s="63" t="s">
        <v>721</v>
      </c>
      <c r="N32" s="63"/>
      <c r="O32" s="12"/>
      <c r="P32" s="51" t="s">
        <v>162</v>
      </c>
      <c r="Q32" s="51" t="s">
        <v>162</v>
      </c>
      <c r="R32" s="51" t="s">
        <v>162</v>
      </c>
      <c r="S32" s="51" t="s">
        <v>162</v>
      </c>
      <c r="T32" s="51" t="s">
        <v>162</v>
      </c>
      <c r="U32" s="51" t="s">
        <v>162</v>
      </c>
      <c r="V32" s="12"/>
    </row>
    <row r="33" spans="1:22" x14ac:dyDescent="0.25">
      <c r="A33" s="199" t="s">
        <v>1613</v>
      </c>
      <c r="B33" s="18" t="s">
        <v>59</v>
      </c>
      <c r="C33" s="16"/>
      <c r="D33" s="16"/>
      <c r="H33" s="63" t="s">
        <v>1614</v>
      </c>
      <c r="I33" s="63" t="s">
        <v>132</v>
      </c>
      <c r="J33" s="63" t="s">
        <v>749</v>
      </c>
      <c r="K33" s="63" t="s">
        <v>734</v>
      </c>
      <c r="L33" s="63" t="s">
        <v>723</v>
      </c>
      <c r="M33" s="63" t="s">
        <v>721</v>
      </c>
      <c r="N33" s="63"/>
      <c r="O33" s="12"/>
      <c r="P33" s="51" t="s">
        <v>162</v>
      </c>
      <c r="Q33" s="51" t="s">
        <v>162</v>
      </c>
      <c r="R33" s="51" t="s">
        <v>162</v>
      </c>
      <c r="S33" s="51" t="s">
        <v>162</v>
      </c>
      <c r="T33" s="51" t="s">
        <v>162</v>
      </c>
      <c r="U33" s="51" t="s">
        <v>162</v>
      </c>
      <c r="V33" s="12"/>
    </row>
    <row r="34" spans="1:22" ht="35.25" customHeight="1" x14ac:dyDescent="0.25">
      <c r="A34" s="199" t="s">
        <v>1615</v>
      </c>
      <c r="B34" s="18" t="s">
        <v>59</v>
      </c>
      <c r="C34" s="16"/>
      <c r="D34" s="16"/>
      <c r="H34" s="63" t="s">
        <v>1616</v>
      </c>
      <c r="I34" s="63" t="s">
        <v>132</v>
      </c>
      <c r="J34" s="63" t="s">
        <v>754</v>
      </c>
      <c r="K34" s="70" t="s">
        <v>1481</v>
      </c>
      <c r="L34" s="63" t="s">
        <v>723</v>
      </c>
      <c r="M34" s="63" t="s">
        <v>721</v>
      </c>
      <c r="N34" s="63"/>
      <c r="O34" s="12"/>
      <c r="P34" s="51"/>
      <c r="Q34" s="51"/>
      <c r="R34" s="51"/>
      <c r="S34" s="51"/>
      <c r="T34" s="51"/>
      <c r="U34" s="51"/>
      <c r="V34" s="12"/>
    </row>
    <row r="35" spans="1:22" x14ac:dyDescent="0.25">
      <c r="A35" s="5"/>
      <c r="O35" s="12"/>
      <c r="P35" s="19"/>
      <c r="Q35" s="19"/>
      <c r="R35" s="19"/>
      <c r="S35" s="19"/>
      <c r="T35" s="19"/>
      <c r="U35" s="19"/>
      <c r="V35" s="12"/>
    </row>
    <row r="36" spans="1:22" ht="15.75" x14ac:dyDescent="0.25">
      <c r="A36" s="4" t="s">
        <v>642</v>
      </c>
      <c r="B36" s="4"/>
      <c r="C36" s="4"/>
      <c r="D36" s="4"/>
      <c r="E36" s="4"/>
      <c r="F36" s="124"/>
      <c r="G36" s="124"/>
      <c r="H36" s="134"/>
      <c r="I36" s="134"/>
      <c r="J36" s="134"/>
      <c r="K36" s="233"/>
      <c r="L36" s="134"/>
      <c r="M36" s="134"/>
      <c r="N36" s="134"/>
      <c r="O36" s="12"/>
      <c r="P36" s="51" t="s">
        <v>162</v>
      </c>
      <c r="Q36" s="51" t="s">
        <v>162</v>
      </c>
      <c r="R36" s="51" t="s">
        <v>162</v>
      </c>
      <c r="S36" s="51" t="s">
        <v>162</v>
      </c>
      <c r="T36" s="51" t="s">
        <v>162</v>
      </c>
      <c r="U36" s="51" t="s">
        <v>162</v>
      </c>
      <c r="V36" s="12"/>
    </row>
    <row r="37" spans="1:22" x14ac:dyDescent="0.25">
      <c r="A37" s="7" t="s">
        <v>644</v>
      </c>
      <c r="B37" s="7"/>
      <c r="C37" s="7"/>
      <c r="D37" s="7"/>
      <c r="E37" s="7"/>
      <c r="F37" s="16"/>
      <c r="G37" s="16"/>
      <c r="H37" s="134"/>
      <c r="I37" s="134"/>
      <c r="J37" s="134"/>
      <c r="K37" s="233"/>
      <c r="L37" s="134"/>
      <c r="M37" s="134"/>
      <c r="N37" s="134" t="s">
        <v>1617</v>
      </c>
      <c r="O37" s="12"/>
      <c r="P37" s="51" t="s">
        <v>162</v>
      </c>
      <c r="Q37" s="51" t="s">
        <v>162</v>
      </c>
      <c r="R37" s="51" t="s">
        <v>162</v>
      </c>
      <c r="S37" s="51" t="s">
        <v>162</v>
      </c>
      <c r="T37" s="51" t="s">
        <v>162</v>
      </c>
      <c r="U37" s="51" t="s">
        <v>162</v>
      </c>
      <c r="V37" s="12"/>
    </row>
    <row r="38" spans="1:22" ht="44.25" customHeight="1" x14ac:dyDescent="0.25">
      <c r="A38" s="5"/>
      <c r="B38" s="265" t="s">
        <v>1618</v>
      </c>
      <c r="C38" s="265" t="s">
        <v>1619</v>
      </c>
      <c r="D38" s="265" t="s">
        <v>1620</v>
      </c>
      <c r="E38" s="265" t="s">
        <v>1621</v>
      </c>
      <c r="O38" s="12"/>
      <c r="P38" s="51" t="s">
        <v>162</v>
      </c>
      <c r="Q38" s="51" t="s">
        <v>162</v>
      </c>
      <c r="R38" s="51" t="s">
        <v>162</v>
      </c>
      <c r="S38" s="51" t="s">
        <v>162</v>
      </c>
      <c r="T38" s="51" t="s">
        <v>162</v>
      </c>
      <c r="U38" s="51" t="s">
        <v>162</v>
      </c>
      <c r="V38" s="12"/>
    </row>
    <row r="39" spans="1:22" x14ac:dyDescent="0.25">
      <c r="A39" s="262" t="s">
        <v>1622</v>
      </c>
      <c r="B39" s="8" t="s">
        <v>64</v>
      </c>
      <c r="C39" s="8" t="s">
        <v>64</v>
      </c>
      <c r="D39" s="8" t="s">
        <v>64</v>
      </c>
      <c r="E39" s="8" t="s">
        <v>64</v>
      </c>
      <c r="H39" s="63" t="s">
        <v>1623</v>
      </c>
      <c r="I39" s="63" t="s">
        <v>110</v>
      </c>
      <c r="J39" s="63" t="s">
        <v>721</v>
      </c>
      <c r="K39" s="63" t="s">
        <v>1624</v>
      </c>
      <c r="L39" s="63" t="s">
        <v>723</v>
      </c>
      <c r="M39" s="63" t="s">
        <v>721</v>
      </c>
      <c r="N39" s="63"/>
      <c r="O39" s="12"/>
      <c r="P39" s="51" t="s">
        <v>162</v>
      </c>
      <c r="Q39" s="51" t="s">
        <v>162</v>
      </c>
      <c r="R39" s="51" t="s">
        <v>162</v>
      </c>
      <c r="S39" s="51" t="s">
        <v>162</v>
      </c>
      <c r="T39" s="51" t="s">
        <v>162</v>
      </c>
      <c r="U39" s="51" t="s">
        <v>162</v>
      </c>
      <c r="V39" s="12"/>
    </row>
    <row r="40" spans="1:22" x14ac:dyDescent="0.25">
      <c r="A40" s="262" t="s">
        <v>1625</v>
      </c>
      <c r="B40" s="8" t="s">
        <v>64</v>
      </c>
      <c r="C40" s="8" t="s">
        <v>64</v>
      </c>
      <c r="D40" s="8" t="s">
        <v>64</v>
      </c>
      <c r="E40" s="8" t="s">
        <v>64</v>
      </c>
      <c r="H40" s="63" t="s">
        <v>1626</v>
      </c>
      <c r="I40" s="63" t="s">
        <v>110</v>
      </c>
      <c r="J40" s="63" t="s">
        <v>721</v>
      </c>
      <c r="K40" s="63" t="s">
        <v>721</v>
      </c>
      <c r="L40" s="63" t="s">
        <v>723</v>
      </c>
      <c r="M40" s="63" t="s">
        <v>721</v>
      </c>
      <c r="N40" s="63"/>
      <c r="O40" s="12"/>
      <c r="P40" s="51" t="s">
        <v>162</v>
      </c>
      <c r="Q40" s="51" t="s">
        <v>162</v>
      </c>
      <c r="R40" s="51" t="s">
        <v>162</v>
      </c>
      <c r="S40" s="51" t="s">
        <v>162</v>
      </c>
      <c r="T40" s="51" t="s">
        <v>162</v>
      </c>
      <c r="U40" s="51" t="s">
        <v>162</v>
      </c>
      <c r="V40" s="12"/>
    </row>
    <row r="41" spans="1:22" x14ac:dyDescent="0.25">
      <c r="A41" s="262" t="s">
        <v>1627</v>
      </c>
      <c r="B41" s="8" t="s">
        <v>64</v>
      </c>
      <c r="C41" s="8" t="s">
        <v>64</v>
      </c>
      <c r="D41" s="8" t="s">
        <v>64</v>
      </c>
      <c r="E41" s="8" t="s">
        <v>64</v>
      </c>
      <c r="H41" s="63" t="s">
        <v>1628</v>
      </c>
      <c r="I41" s="63" t="s">
        <v>110</v>
      </c>
      <c r="J41" s="63" t="s">
        <v>721</v>
      </c>
      <c r="K41" s="63" t="s">
        <v>721</v>
      </c>
      <c r="L41" s="63" t="s">
        <v>723</v>
      </c>
      <c r="M41" s="63" t="s">
        <v>721</v>
      </c>
      <c r="N41" s="63"/>
      <c r="O41" s="12"/>
      <c r="P41" s="51" t="s">
        <v>162</v>
      </c>
      <c r="Q41" s="51" t="s">
        <v>162</v>
      </c>
      <c r="R41" s="51" t="s">
        <v>162</v>
      </c>
      <c r="S41" s="51" t="s">
        <v>162</v>
      </c>
      <c r="T41" s="51" t="s">
        <v>162</v>
      </c>
      <c r="U41" s="51" t="s">
        <v>162</v>
      </c>
      <c r="V41" s="12"/>
    </row>
    <row r="42" spans="1:22" ht="15.75" thickBot="1" x14ac:dyDescent="0.3">
      <c r="A42" s="262" t="s">
        <v>1629</v>
      </c>
      <c r="B42" s="8" t="s">
        <v>64</v>
      </c>
      <c r="C42" s="8" t="s">
        <v>64</v>
      </c>
      <c r="D42" s="8" t="s">
        <v>64</v>
      </c>
      <c r="E42" s="8" t="s">
        <v>64</v>
      </c>
      <c r="H42" s="63" t="s">
        <v>1630</v>
      </c>
      <c r="I42" s="63" t="s">
        <v>110</v>
      </c>
      <c r="J42" s="63" t="s">
        <v>721</v>
      </c>
      <c r="K42" s="63" t="s">
        <v>721</v>
      </c>
      <c r="L42" s="63" t="s">
        <v>723</v>
      </c>
      <c r="M42" s="63" t="s">
        <v>721</v>
      </c>
      <c r="N42" s="63"/>
      <c r="O42" s="12"/>
      <c r="P42" s="51" t="s">
        <v>162</v>
      </c>
      <c r="Q42" s="51" t="s">
        <v>162</v>
      </c>
      <c r="R42" s="51" t="s">
        <v>162</v>
      </c>
      <c r="S42" s="51" t="s">
        <v>162</v>
      </c>
      <c r="T42" s="51" t="s">
        <v>162</v>
      </c>
      <c r="U42" s="51" t="s">
        <v>162</v>
      </c>
      <c r="V42" s="12"/>
    </row>
    <row r="43" spans="1:22" ht="15.75" thickBot="1" x14ac:dyDescent="0.3">
      <c r="A43" s="54" t="s">
        <v>1631</v>
      </c>
      <c r="B43" s="53" t="str">
        <f>"SOM("&amp;ADDRESS(ROW(B39),COLUMN(B42),4)&amp;":"&amp;ADDRESS(ROW(B42),COLUMN(B42),4)&amp;")"</f>
        <v>SOM(B39:B42)</v>
      </c>
      <c r="C43" s="53" t="str">
        <f t="shared" ref="C43:E43" si="0">"SOM("&amp;ADDRESS(ROW(C39),COLUMN(C42),4)&amp;":"&amp;ADDRESS(ROW(C42),COLUMN(C42),4)&amp;")"</f>
        <v>SOM(C39:C42)</v>
      </c>
      <c r="D43" s="53" t="str">
        <f t="shared" si="0"/>
        <v>SOM(D39:D42)</v>
      </c>
      <c r="E43" s="53" t="str">
        <f t="shared" si="0"/>
        <v>SOM(E39:E42)</v>
      </c>
      <c r="H43" s="63" t="s">
        <v>1632</v>
      </c>
      <c r="I43" s="63" t="s">
        <v>110</v>
      </c>
      <c r="J43" s="63" t="s">
        <v>721</v>
      </c>
      <c r="K43" s="63" t="s">
        <v>721</v>
      </c>
      <c r="L43" s="63" t="s">
        <v>723</v>
      </c>
      <c r="M43" s="63" t="s">
        <v>721</v>
      </c>
      <c r="N43" s="63"/>
      <c r="O43" s="12"/>
      <c r="P43" s="51" t="s">
        <v>162</v>
      </c>
      <c r="Q43" s="51" t="s">
        <v>162</v>
      </c>
      <c r="R43" s="51" t="s">
        <v>162</v>
      </c>
      <c r="S43" s="51" t="s">
        <v>162</v>
      </c>
      <c r="T43" s="51" t="s">
        <v>162</v>
      </c>
      <c r="U43" s="51" t="s">
        <v>162</v>
      </c>
      <c r="V43" s="12"/>
    </row>
    <row r="44" spans="1:22" x14ac:dyDescent="0.25">
      <c r="A44" s="5"/>
      <c r="N44" s="227"/>
      <c r="O44" s="12"/>
      <c r="P44" s="19"/>
      <c r="Q44" s="19"/>
      <c r="R44" s="19"/>
      <c r="S44" s="19"/>
      <c r="T44" s="19"/>
      <c r="U44" s="19"/>
      <c r="V44" s="12"/>
    </row>
    <row r="45" spans="1:22" x14ac:dyDescent="0.25">
      <c r="A45" s="7" t="s">
        <v>648</v>
      </c>
      <c r="B45" s="7"/>
      <c r="C45" s="7"/>
      <c r="D45" s="7"/>
      <c r="E45" s="7"/>
      <c r="H45" s="63"/>
      <c r="I45" s="63"/>
      <c r="J45" s="63"/>
      <c r="K45" s="70"/>
      <c r="L45" s="63"/>
      <c r="M45" s="63"/>
      <c r="N45" s="134" t="s">
        <v>1633</v>
      </c>
      <c r="O45" s="12"/>
      <c r="P45" s="51" t="s">
        <v>162</v>
      </c>
      <c r="Q45" s="51" t="s">
        <v>162</v>
      </c>
      <c r="R45" s="51" t="s">
        <v>162</v>
      </c>
      <c r="S45" s="51" t="s">
        <v>162</v>
      </c>
      <c r="T45" s="51" t="s">
        <v>162</v>
      </c>
      <c r="U45" s="51" t="s">
        <v>162</v>
      </c>
      <c r="V45" s="12"/>
    </row>
    <row r="46" spans="1:22" ht="44.25" customHeight="1" x14ac:dyDescent="0.25">
      <c r="A46" s="5"/>
      <c r="B46" s="265" t="s">
        <v>1618</v>
      </c>
      <c r="C46" s="265" t="s">
        <v>1619</v>
      </c>
      <c r="D46" s="265" t="s">
        <v>1620</v>
      </c>
      <c r="E46" s="265" t="s">
        <v>1621</v>
      </c>
      <c r="O46" s="12"/>
      <c r="P46" s="51" t="s">
        <v>162</v>
      </c>
      <c r="Q46" s="51" t="s">
        <v>162</v>
      </c>
      <c r="R46" s="51" t="s">
        <v>162</v>
      </c>
      <c r="S46" s="51" t="s">
        <v>162</v>
      </c>
      <c r="T46" s="51" t="s">
        <v>162</v>
      </c>
      <c r="U46" s="51" t="s">
        <v>162</v>
      </c>
      <c r="V46" s="12"/>
    </row>
    <row r="47" spans="1:22" x14ac:dyDescent="0.25">
      <c r="A47" s="262" t="s">
        <v>1622</v>
      </c>
      <c r="B47" s="8" t="s">
        <v>64</v>
      </c>
      <c r="C47" s="8" t="s">
        <v>64</v>
      </c>
      <c r="D47" s="8" t="s">
        <v>64</v>
      </c>
      <c r="E47" s="8" t="s">
        <v>64</v>
      </c>
      <c r="H47" s="63" t="s">
        <v>1634</v>
      </c>
      <c r="I47" s="63" t="s">
        <v>110</v>
      </c>
      <c r="J47" s="63" t="s">
        <v>721</v>
      </c>
      <c r="K47" s="63" t="s">
        <v>721</v>
      </c>
      <c r="L47" s="63" t="s">
        <v>723</v>
      </c>
      <c r="M47" s="63" t="s">
        <v>721</v>
      </c>
      <c r="N47" s="63"/>
      <c r="O47" s="12"/>
      <c r="P47" s="51" t="s">
        <v>162</v>
      </c>
      <c r="Q47" s="51" t="s">
        <v>162</v>
      </c>
      <c r="R47" s="51" t="s">
        <v>162</v>
      </c>
      <c r="S47" s="51" t="s">
        <v>162</v>
      </c>
      <c r="T47" s="51" t="s">
        <v>162</v>
      </c>
      <c r="U47" s="51" t="s">
        <v>162</v>
      </c>
      <c r="V47" s="12"/>
    </row>
    <row r="48" spans="1:22" x14ac:dyDescent="0.25">
      <c r="A48" s="262" t="s">
        <v>1625</v>
      </c>
      <c r="B48" s="8" t="s">
        <v>64</v>
      </c>
      <c r="C48" s="8" t="s">
        <v>64</v>
      </c>
      <c r="D48" s="8" t="s">
        <v>64</v>
      </c>
      <c r="E48" s="8" t="s">
        <v>64</v>
      </c>
      <c r="H48" s="63" t="s">
        <v>1635</v>
      </c>
      <c r="I48" s="63" t="s">
        <v>110</v>
      </c>
      <c r="J48" s="63" t="s">
        <v>721</v>
      </c>
      <c r="K48" s="63" t="s">
        <v>721</v>
      </c>
      <c r="L48" s="63" t="s">
        <v>723</v>
      </c>
      <c r="M48" s="63" t="s">
        <v>721</v>
      </c>
      <c r="N48" s="63"/>
      <c r="O48" s="12"/>
      <c r="P48" s="51" t="s">
        <v>162</v>
      </c>
      <c r="Q48" s="51" t="s">
        <v>162</v>
      </c>
      <c r="R48" s="51" t="s">
        <v>162</v>
      </c>
      <c r="S48" s="51" t="s">
        <v>162</v>
      </c>
      <c r="T48" s="51" t="s">
        <v>162</v>
      </c>
      <c r="U48" s="51" t="s">
        <v>162</v>
      </c>
      <c r="V48" s="12"/>
    </row>
    <row r="49" spans="1:22" x14ac:dyDescent="0.25">
      <c r="A49" s="262" t="s">
        <v>1627</v>
      </c>
      <c r="B49" s="8" t="s">
        <v>64</v>
      </c>
      <c r="C49" s="8" t="s">
        <v>64</v>
      </c>
      <c r="D49" s="8" t="s">
        <v>64</v>
      </c>
      <c r="E49" s="8" t="s">
        <v>64</v>
      </c>
      <c r="H49" s="63" t="s">
        <v>1636</v>
      </c>
      <c r="I49" s="63" t="s">
        <v>110</v>
      </c>
      <c r="J49" s="63" t="s">
        <v>721</v>
      </c>
      <c r="K49" s="63" t="s">
        <v>721</v>
      </c>
      <c r="L49" s="63" t="s">
        <v>723</v>
      </c>
      <c r="M49" s="63" t="s">
        <v>721</v>
      </c>
      <c r="N49" s="63"/>
      <c r="O49" s="12"/>
      <c r="P49" s="51" t="s">
        <v>162</v>
      </c>
      <c r="Q49" s="51" t="s">
        <v>162</v>
      </c>
      <c r="R49" s="51" t="s">
        <v>162</v>
      </c>
      <c r="S49" s="51" t="s">
        <v>162</v>
      </c>
      <c r="T49" s="51" t="s">
        <v>162</v>
      </c>
      <c r="U49" s="51" t="s">
        <v>162</v>
      </c>
      <c r="V49" s="12"/>
    </row>
    <row r="50" spans="1:22" ht="15.75" thickBot="1" x14ac:dyDescent="0.3">
      <c r="A50" s="262" t="s">
        <v>1629</v>
      </c>
      <c r="B50" s="8" t="s">
        <v>64</v>
      </c>
      <c r="C50" s="8" t="s">
        <v>64</v>
      </c>
      <c r="D50" s="8" t="s">
        <v>64</v>
      </c>
      <c r="E50" s="8" t="s">
        <v>64</v>
      </c>
      <c r="H50" s="63" t="s">
        <v>1637</v>
      </c>
      <c r="I50" s="63" t="s">
        <v>110</v>
      </c>
      <c r="J50" s="63" t="s">
        <v>721</v>
      </c>
      <c r="K50" s="63" t="s">
        <v>721</v>
      </c>
      <c r="L50" s="63" t="s">
        <v>723</v>
      </c>
      <c r="M50" s="63" t="s">
        <v>721</v>
      </c>
      <c r="N50" s="63"/>
      <c r="O50" s="12"/>
      <c r="P50" s="51" t="s">
        <v>162</v>
      </c>
      <c r="Q50" s="51" t="s">
        <v>162</v>
      </c>
      <c r="R50" s="51" t="s">
        <v>162</v>
      </c>
      <c r="S50" s="51" t="s">
        <v>162</v>
      </c>
      <c r="T50" s="51" t="s">
        <v>162</v>
      </c>
      <c r="U50" s="51" t="s">
        <v>162</v>
      </c>
      <c r="V50" s="12"/>
    </row>
    <row r="51" spans="1:22" ht="15.75" thickBot="1" x14ac:dyDescent="0.3">
      <c r="A51" s="54" t="s">
        <v>1631</v>
      </c>
      <c r="B51" s="53" t="str">
        <f>"SOM("&amp;ADDRESS(ROW(B47),COLUMN(B50),4)&amp;":"&amp;ADDRESS(ROW(B50),COLUMN(B50),4)&amp;")"</f>
        <v>SOM(B47:B50)</v>
      </c>
      <c r="C51" s="53" t="str">
        <f t="shared" ref="C51:E51" si="1">"SOM("&amp;ADDRESS(ROW(C47),COLUMN(C50),4)&amp;":"&amp;ADDRESS(ROW(C50),COLUMN(C50),4)&amp;")"</f>
        <v>SOM(C47:C50)</v>
      </c>
      <c r="D51" s="53" t="str">
        <f t="shared" si="1"/>
        <v>SOM(D47:D50)</v>
      </c>
      <c r="E51" s="53" t="str">
        <f t="shared" si="1"/>
        <v>SOM(E47:E50)</v>
      </c>
      <c r="H51" s="63" t="s">
        <v>1638</v>
      </c>
      <c r="I51" s="63" t="s">
        <v>110</v>
      </c>
      <c r="J51" s="63" t="s">
        <v>721</v>
      </c>
      <c r="K51" s="63" t="s">
        <v>721</v>
      </c>
      <c r="L51" s="63" t="s">
        <v>723</v>
      </c>
      <c r="M51" s="63" t="s">
        <v>721</v>
      </c>
      <c r="N51" s="63"/>
      <c r="O51" s="12"/>
      <c r="P51" s="51" t="s">
        <v>162</v>
      </c>
      <c r="Q51" s="51" t="s">
        <v>162</v>
      </c>
      <c r="R51" s="51" t="s">
        <v>162</v>
      </c>
      <c r="S51" s="51" t="s">
        <v>162</v>
      </c>
      <c r="T51" s="51" t="s">
        <v>162</v>
      </c>
      <c r="U51" s="51" t="s">
        <v>162</v>
      </c>
      <c r="V51" s="12"/>
    </row>
    <row r="52" spans="1:22" x14ac:dyDescent="0.25">
      <c r="A52" s="5"/>
      <c r="O52" s="12"/>
      <c r="P52" s="19"/>
      <c r="Q52" s="19"/>
      <c r="R52" s="19"/>
      <c r="S52" s="19"/>
      <c r="T52" s="19"/>
      <c r="U52" s="19"/>
      <c r="V52" s="12"/>
    </row>
    <row r="53" spans="1:22" x14ac:dyDescent="0.25">
      <c r="A53" s="7" t="s">
        <v>652</v>
      </c>
      <c r="B53" s="7"/>
      <c r="C53" s="7"/>
      <c r="D53" s="7"/>
      <c r="E53" s="7"/>
      <c r="H53" s="63"/>
      <c r="I53" s="63"/>
      <c r="J53" s="63"/>
      <c r="K53" s="70"/>
      <c r="L53" s="63"/>
      <c r="M53" s="63"/>
      <c r="N53" s="166" t="s">
        <v>1639</v>
      </c>
      <c r="O53" s="12"/>
      <c r="P53" s="51" t="s">
        <v>162</v>
      </c>
      <c r="Q53" s="51" t="s">
        <v>162</v>
      </c>
      <c r="R53" s="51" t="s">
        <v>162</v>
      </c>
      <c r="S53" s="51" t="s">
        <v>162</v>
      </c>
      <c r="T53" s="51" t="s">
        <v>162</v>
      </c>
      <c r="U53" s="51" t="s">
        <v>162</v>
      </c>
      <c r="V53" s="12"/>
    </row>
    <row r="54" spans="1:22" ht="41.25" customHeight="1" x14ac:dyDescent="0.25">
      <c r="A54" s="5"/>
      <c r="B54" s="265" t="s">
        <v>1618</v>
      </c>
      <c r="C54" s="265" t="s">
        <v>1619</v>
      </c>
      <c r="D54" s="265" t="s">
        <v>1640</v>
      </c>
      <c r="E54" s="265" t="s">
        <v>1641</v>
      </c>
      <c r="O54" s="12"/>
      <c r="P54" s="51" t="s">
        <v>162</v>
      </c>
      <c r="Q54" s="51" t="s">
        <v>162</v>
      </c>
      <c r="R54" s="51" t="s">
        <v>162</v>
      </c>
      <c r="S54" s="51" t="s">
        <v>162</v>
      </c>
      <c r="T54" s="51" t="s">
        <v>162</v>
      </c>
      <c r="U54" s="51" t="s">
        <v>162</v>
      </c>
      <c r="V54" s="12"/>
    </row>
    <row r="55" spans="1:22" x14ac:dyDescent="0.25">
      <c r="A55" s="262" t="s">
        <v>1622</v>
      </c>
      <c r="B55" s="8" t="s">
        <v>64</v>
      </c>
      <c r="C55" s="8" t="s">
        <v>64</v>
      </c>
      <c r="D55" s="8" t="s">
        <v>64</v>
      </c>
      <c r="E55" s="8" t="s">
        <v>64</v>
      </c>
      <c r="H55" s="63" t="s">
        <v>1642</v>
      </c>
      <c r="I55" s="63" t="s">
        <v>110</v>
      </c>
      <c r="J55" s="63" t="s">
        <v>721</v>
      </c>
      <c r="K55" s="63" t="s">
        <v>721</v>
      </c>
      <c r="L55" s="63" t="s">
        <v>723</v>
      </c>
      <c r="M55" s="63" t="s">
        <v>721</v>
      </c>
      <c r="N55" s="63"/>
      <c r="O55" s="12"/>
      <c r="P55" s="51" t="s">
        <v>162</v>
      </c>
      <c r="Q55" s="51" t="s">
        <v>162</v>
      </c>
      <c r="R55" s="51" t="s">
        <v>162</v>
      </c>
      <c r="S55" s="51" t="s">
        <v>162</v>
      </c>
      <c r="T55" s="51" t="s">
        <v>162</v>
      </c>
      <c r="U55" s="51" t="s">
        <v>162</v>
      </c>
      <c r="V55" s="12"/>
    </row>
    <row r="56" spans="1:22" x14ac:dyDescent="0.25">
      <c r="A56" s="262" t="s">
        <v>1625</v>
      </c>
      <c r="B56" s="8" t="s">
        <v>64</v>
      </c>
      <c r="C56" s="8" t="s">
        <v>64</v>
      </c>
      <c r="D56" s="8" t="s">
        <v>64</v>
      </c>
      <c r="E56" s="8" t="s">
        <v>64</v>
      </c>
      <c r="H56" s="63" t="s">
        <v>1643</v>
      </c>
      <c r="I56" s="63" t="s">
        <v>110</v>
      </c>
      <c r="J56" s="63" t="s">
        <v>721</v>
      </c>
      <c r="K56" s="63" t="s">
        <v>721</v>
      </c>
      <c r="L56" s="63" t="s">
        <v>723</v>
      </c>
      <c r="M56" s="63" t="s">
        <v>721</v>
      </c>
      <c r="N56" s="63"/>
      <c r="O56" s="12"/>
      <c r="P56" s="51" t="s">
        <v>162</v>
      </c>
      <c r="Q56" s="51" t="s">
        <v>162</v>
      </c>
      <c r="R56" s="51" t="s">
        <v>162</v>
      </c>
      <c r="S56" s="51" t="s">
        <v>162</v>
      </c>
      <c r="T56" s="51" t="s">
        <v>162</v>
      </c>
      <c r="U56" s="51" t="s">
        <v>162</v>
      </c>
      <c r="V56" s="12"/>
    </row>
    <row r="57" spans="1:22" x14ac:dyDescent="0.25">
      <c r="A57" s="262" t="s">
        <v>1627</v>
      </c>
      <c r="B57" s="8" t="s">
        <v>64</v>
      </c>
      <c r="C57" s="8" t="s">
        <v>64</v>
      </c>
      <c r="D57" s="8" t="s">
        <v>64</v>
      </c>
      <c r="E57" s="8" t="s">
        <v>64</v>
      </c>
      <c r="H57" s="63" t="s">
        <v>1644</v>
      </c>
      <c r="I57" s="63" t="s">
        <v>110</v>
      </c>
      <c r="J57" s="63" t="s">
        <v>721</v>
      </c>
      <c r="K57" s="63" t="s">
        <v>721</v>
      </c>
      <c r="L57" s="63" t="s">
        <v>723</v>
      </c>
      <c r="M57" s="63" t="s">
        <v>721</v>
      </c>
      <c r="N57" s="63"/>
      <c r="O57" s="12"/>
      <c r="P57" s="51" t="s">
        <v>162</v>
      </c>
      <c r="Q57" s="51" t="s">
        <v>162</v>
      </c>
      <c r="R57" s="51" t="s">
        <v>162</v>
      </c>
      <c r="S57" s="51" t="s">
        <v>162</v>
      </c>
      <c r="T57" s="51" t="s">
        <v>162</v>
      </c>
      <c r="U57" s="51" t="s">
        <v>162</v>
      </c>
      <c r="V57" s="12"/>
    </row>
    <row r="58" spans="1:22" ht="15.75" thickBot="1" x14ac:dyDescent="0.3">
      <c r="A58" s="262" t="s">
        <v>1629</v>
      </c>
      <c r="B58" s="8" t="s">
        <v>64</v>
      </c>
      <c r="C58" s="8" t="s">
        <v>64</v>
      </c>
      <c r="D58" s="8" t="s">
        <v>64</v>
      </c>
      <c r="E58" s="8" t="s">
        <v>64</v>
      </c>
      <c r="H58" s="63" t="s">
        <v>1645</v>
      </c>
      <c r="I58" s="63" t="s">
        <v>110</v>
      </c>
      <c r="J58" s="63" t="s">
        <v>721</v>
      </c>
      <c r="K58" s="63" t="s">
        <v>721</v>
      </c>
      <c r="L58" s="63" t="s">
        <v>723</v>
      </c>
      <c r="M58" s="63" t="s">
        <v>721</v>
      </c>
      <c r="N58" s="63"/>
      <c r="O58" s="12"/>
      <c r="P58" s="51" t="s">
        <v>162</v>
      </c>
      <c r="Q58" s="51" t="s">
        <v>162</v>
      </c>
      <c r="R58" s="51" t="s">
        <v>162</v>
      </c>
      <c r="S58" s="51" t="s">
        <v>162</v>
      </c>
      <c r="T58" s="51" t="s">
        <v>162</v>
      </c>
      <c r="U58" s="51" t="s">
        <v>162</v>
      </c>
      <c r="V58" s="12"/>
    </row>
    <row r="59" spans="1:22" ht="15.75" thickBot="1" x14ac:dyDescent="0.3">
      <c r="A59" s="54" t="s">
        <v>1631</v>
      </c>
      <c r="B59" s="53" t="str">
        <f>"SOM("&amp;ADDRESS(ROW(B55),COLUMN(B58),4)&amp;":"&amp;ADDRESS(ROW(B58),COLUMN(B58),4)&amp;")"</f>
        <v>SOM(B55:B58)</v>
      </c>
      <c r="C59" s="53" t="str">
        <f t="shared" ref="C59:E59" si="2">"SOM("&amp;ADDRESS(ROW(C55),COLUMN(C58),4)&amp;":"&amp;ADDRESS(ROW(C58),COLUMN(C58),4)&amp;")"</f>
        <v>SOM(C55:C58)</v>
      </c>
      <c r="D59" s="53" t="str">
        <f t="shared" si="2"/>
        <v>SOM(D55:D58)</v>
      </c>
      <c r="E59" s="53" t="str">
        <f t="shared" si="2"/>
        <v>SOM(E55:E58)</v>
      </c>
      <c r="H59" s="63" t="s">
        <v>1646</v>
      </c>
      <c r="I59" s="63" t="s">
        <v>110</v>
      </c>
      <c r="J59" s="63" t="s">
        <v>721</v>
      </c>
      <c r="K59" s="63" t="s">
        <v>721</v>
      </c>
      <c r="L59" s="63" t="s">
        <v>723</v>
      </c>
      <c r="M59" s="63" t="s">
        <v>721</v>
      </c>
      <c r="N59" s="63"/>
      <c r="O59" s="12"/>
      <c r="P59" s="51" t="s">
        <v>162</v>
      </c>
      <c r="Q59" s="51" t="s">
        <v>162</v>
      </c>
      <c r="R59" s="51" t="s">
        <v>162</v>
      </c>
      <c r="S59" s="51" t="s">
        <v>162</v>
      </c>
      <c r="T59" s="51" t="s">
        <v>162</v>
      </c>
      <c r="U59" s="51" t="s">
        <v>162</v>
      </c>
      <c r="V59" s="12"/>
    </row>
    <row r="60" spans="1:22" x14ac:dyDescent="0.25">
      <c r="A60" s="5"/>
      <c r="O60" s="12"/>
      <c r="P60" s="19"/>
      <c r="Q60" s="19"/>
      <c r="R60" s="19"/>
      <c r="S60" s="19"/>
      <c r="T60" s="19"/>
      <c r="U60" s="19"/>
      <c r="V60" s="12"/>
    </row>
    <row r="61" spans="1:22" x14ac:dyDescent="0.25">
      <c r="A61" s="7" t="s">
        <v>656</v>
      </c>
      <c r="B61" s="7"/>
      <c r="H61" s="63"/>
      <c r="I61" s="63"/>
      <c r="J61" s="63"/>
      <c r="K61" s="70"/>
      <c r="L61" s="63"/>
      <c r="M61" s="63"/>
      <c r="N61" s="166" t="s">
        <v>1647</v>
      </c>
      <c r="O61" s="12"/>
      <c r="P61" s="51" t="s">
        <v>162</v>
      </c>
      <c r="Q61" s="51" t="s">
        <v>162</v>
      </c>
      <c r="R61" s="51" t="s">
        <v>162</v>
      </c>
      <c r="S61" s="51" t="s">
        <v>162</v>
      </c>
      <c r="T61" s="51" t="s">
        <v>162</v>
      </c>
      <c r="U61" s="51" t="s">
        <v>162</v>
      </c>
      <c r="V61" s="12"/>
    </row>
    <row r="62" spans="1:22" x14ac:dyDescent="0.25">
      <c r="A62" s="5"/>
      <c r="B62" s="122" t="s">
        <v>1648</v>
      </c>
      <c r="O62" s="12"/>
      <c r="P62" s="51" t="s">
        <v>162</v>
      </c>
      <c r="Q62" s="51" t="s">
        <v>162</v>
      </c>
      <c r="R62" s="51" t="s">
        <v>162</v>
      </c>
      <c r="S62" s="51" t="s">
        <v>162</v>
      </c>
      <c r="T62" s="51" t="s">
        <v>162</v>
      </c>
      <c r="U62" s="51" t="s">
        <v>162</v>
      </c>
      <c r="V62" s="12"/>
    </row>
    <row r="63" spans="1:22" x14ac:dyDescent="0.25">
      <c r="A63" s="5" t="s">
        <v>1649</v>
      </c>
      <c r="B63" s="8" t="s">
        <v>64</v>
      </c>
      <c r="H63" s="63" t="s">
        <v>1650</v>
      </c>
      <c r="I63" s="63" t="s">
        <v>110</v>
      </c>
      <c r="J63" s="63" t="s">
        <v>721</v>
      </c>
      <c r="K63" s="63" t="s">
        <v>721</v>
      </c>
      <c r="L63" s="63" t="s">
        <v>751</v>
      </c>
      <c r="M63" s="63" t="s">
        <v>721</v>
      </c>
      <c r="N63" s="63"/>
      <c r="O63" s="12"/>
      <c r="P63" s="51" t="s">
        <v>162</v>
      </c>
      <c r="Q63" s="51" t="s">
        <v>162</v>
      </c>
      <c r="R63" s="51" t="s">
        <v>162</v>
      </c>
      <c r="S63" s="51" t="s">
        <v>162</v>
      </c>
      <c r="T63" s="51" t="s">
        <v>162</v>
      </c>
      <c r="U63" s="51" t="s">
        <v>162</v>
      </c>
      <c r="V63" s="12"/>
    </row>
    <row r="64" spans="1:22" ht="15.75" thickBot="1" x14ac:dyDescent="0.3">
      <c r="A64" s="5" t="s">
        <v>1651</v>
      </c>
      <c r="B64" s="8" t="s">
        <v>64</v>
      </c>
      <c r="H64" s="63" t="s">
        <v>1652</v>
      </c>
      <c r="I64" s="63" t="s">
        <v>110</v>
      </c>
      <c r="J64" s="63" t="s">
        <v>721</v>
      </c>
      <c r="K64" s="63" t="s">
        <v>721</v>
      </c>
      <c r="L64" s="63" t="s">
        <v>751</v>
      </c>
      <c r="M64" s="63" t="s">
        <v>721</v>
      </c>
      <c r="N64" s="63"/>
      <c r="O64" s="12"/>
      <c r="P64" s="51" t="s">
        <v>162</v>
      </c>
      <c r="Q64" s="51" t="s">
        <v>162</v>
      </c>
      <c r="R64" s="51" t="s">
        <v>162</v>
      </c>
      <c r="S64" s="51" t="s">
        <v>162</v>
      </c>
      <c r="T64" s="51" t="s">
        <v>162</v>
      </c>
      <c r="U64" s="51" t="s">
        <v>162</v>
      </c>
      <c r="V64" s="12"/>
    </row>
    <row r="65" spans="1:22" ht="15.75" thickBot="1" x14ac:dyDescent="0.3">
      <c r="A65" s="50" t="s">
        <v>1631</v>
      </c>
      <c r="B65" s="53" t="str">
        <f>"SOM("&amp;ADDRESS(ROW(B63),COLUMN(B64),4)&amp;":"&amp;ADDRESS(ROW(B64),COLUMN(B64),4)&amp;")"</f>
        <v>SOM(B63:B64)</v>
      </c>
      <c r="H65" s="63" t="s">
        <v>1653</v>
      </c>
      <c r="I65" s="63" t="s">
        <v>110</v>
      </c>
      <c r="J65" s="63" t="s">
        <v>721</v>
      </c>
      <c r="K65" s="63" t="s">
        <v>721</v>
      </c>
      <c r="L65" s="63" t="s">
        <v>751</v>
      </c>
      <c r="M65" s="63" t="s">
        <v>721</v>
      </c>
      <c r="N65" s="63"/>
      <c r="O65" s="12"/>
      <c r="P65" s="51" t="s">
        <v>162</v>
      </c>
      <c r="Q65" s="51" t="s">
        <v>162</v>
      </c>
      <c r="R65" s="51" t="s">
        <v>162</v>
      </c>
      <c r="S65" s="51" t="s">
        <v>162</v>
      </c>
      <c r="T65" s="51" t="s">
        <v>162</v>
      </c>
      <c r="U65" s="51" t="s">
        <v>162</v>
      </c>
      <c r="V65" s="12"/>
    </row>
    <row r="66" spans="1:22" x14ac:dyDescent="0.25">
      <c r="A66" s="5"/>
      <c r="O66" s="12"/>
      <c r="P66" s="19"/>
      <c r="Q66" s="19"/>
      <c r="R66" s="19"/>
      <c r="S66" s="19"/>
      <c r="T66" s="19"/>
      <c r="U66" s="19"/>
      <c r="V66" s="12"/>
    </row>
    <row r="67" spans="1:22" x14ac:dyDescent="0.25">
      <c r="A67" s="7" t="s">
        <v>660</v>
      </c>
      <c r="B67" s="7"/>
      <c r="C67" s="5"/>
      <c r="D67" s="5"/>
      <c r="E67" s="5"/>
      <c r="F67" s="16"/>
      <c r="G67" s="16"/>
      <c r="H67" s="63"/>
      <c r="I67" s="63"/>
      <c r="J67" s="63"/>
      <c r="K67" s="70"/>
      <c r="L67" s="63"/>
      <c r="M67" s="63"/>
      <c r="N67" s="166" t="s">
        <v>663</v>
      </c>
      <c r="O67" s="12"/>
      <c r="P67" s="51" t="s">
        <v>162</v>
      </c>
      <c r="Q67" s="51" t="s">
        <v>162</v>
      </c>
      <c r="R67" s="51" t="s">
        <v>162</v>
      </c>
      <c r="S67" s="51" t="s">
        <v>162</v>
      </c>
      <c r="T67" s="51" t="s">
        <v>162</v>
      </c>
      <c r="U67" s="51" t="s">
        <v>162</v>
      </c>
      <c r="V67" s="12"/>
    </row>
    <row r="68" spans="1:22" ht="33" customHeight="1" x14ac:dyDescent="0.25">
      <c r="A68" s="283" t="s">
        <v>1654</v>
      </c>
      <c r="B68" s="283"/>
      <c r="C68" s="5"/>
      <c r="D68" s="5"/>
      <c r="E68" s="5"/>
      <c r="F68" s="16"/>
      <c r="G68" s="16"/>
      <c r="H68" s="16"/>
      <c r="I68" s="16"/>
      <c r="K68" s="16"/>
      <c r="L68" s="16"/>
      <c r="M68" s="16"/>
      <c r="N68" s="16"/>
      <c r="O68" s="12"/>
      <c r="P68" s="51" t="s">
        <v>162</v>
      </c>
      <c r="Q68" s="51" t="s">
        <v>162</v>
      </c>
      <c r="R68" s="51" t="s">
        <v>162</v>
      </c>
      <c r="S68" s="51" t="s">
        <v>162</v>
      </c>
      <c r="T68" s="51" t="s">
        <v>162</v>
      </c>
      <c r="U68" s="51" t="s">
        <v>162</v>
      </c>
      <c r="V68" s="12"/>
    </row>
    <row r="69" spans="1:22" x14ac:dyDescent="0.25">
      <c r="A69" s="5"/>
      <c r="B69" s="122" t="s">
        <v>48</v>
      </c>
      <c r="O69" s="12"/>
      <c r="P69" s="51" t="s">
        <v>162</v>
      </c>
      <c r="Q69" s="51" t="s">
        <v>162</v>
      </c>
      <c r="R69" s="51" t="s">
        <v>162</v>
      </c>
      <c r="S69" s="51" t="s">
        <v>162</v>
      </c>
      <c r="T69" s="51" t="s">
        <v>162</v>
      </c>
      <c r="U69" s="51" t="s">
        <v>162</v>
      </c>
      <c r="V69" s="12"/>
    </row>
    <row r="70" spans="1:22" ht="26.25" x14ac:dyDescent="0.25">
      <c r="A70" s="116" t="s">
        <v>1655</v>
      </c>
      <c r="B70" s="8" t="s">
        <v>64</v>
      </c>
      <c r="H70" s="63" t="s">
        <v>1656</v>
      </c>
      <c r="I70" s="63" t="s">
        <v>110</v>
      </c>
      <c r="J70" s="63" t="s">
        <v>721</v>
      </c>
      <c r="K70" s="63" t="s">
        <v>734</v>
      </c>
      <c r="L70" s="63" t="s">
        <v>751</v>
      </c>
      <c r="M70" s="63" t="s">
        <v>721</v>
      </c>
      <c r="N70" s="63"/>
      <c r="O70" s="12"/>
      <c r="P70" s="51" t="s">
        <v>162</v>
      </c>
      <c r="Q70" s="51" t="s">
        <v>162</v>
      </c>
      <c r="R70" s="51" t="s">
        <v>162</v>
      </c>
      <c r="S70" s="51" t="s">
        <v>162</v>
      </c>
      <c r="T70" s="51" t="s">
        <v>162</v>
      </c>
      <c r="U70" s="51" t="s">
        <v>162</v>
      </c>
      <c r="V70" s="12"/>
    </row>
    <row r="71" spans="1:22" ht="26.25" x14ac:dyDescent="0.25">
      <c r="A71" s="116" t="s">
        <v>1657</v>
      </c>
      <c r="B71" s="8" t="s">
        <v>64</v>
      </c>
      <c r="H71" s="63" t="s">
        <v>1658</v>
      </c>
      <c r="I71" s="63" t="s">
        <v>110</v>
      </c>
      <c r="J71" s="63" t="s">
        <v>721</v>
      </c>
      <c r="K71" s="63" t="s">
        <v>734</v>
      </c>
      <c r="L71" s="63" t="s">
        <v>751</v>
      </c>
      <c r="M71" s="63" t="s">
        <v>721</v>
      </c>
      <c r="N71" s="63"/>
      <c r="O71" s="12"/>
      <c r="P71" s="51" t="s">
        <v>162</v>
      </c>
      <c r="Q71" s="51" t="s">
        <v>162</v>
      </c>
      <c r="R71" s="51" t="s">
        <v>162</v>
      </c>
      <c r="S71" s="51" t="s">
        <v>162</v>
      </c>
      <c r="T71" s="51" t="s">
        <v>162</v>
      </c>
      <c r="U71" s="51" t="s">
        <v>162</v>
      </c>
      <c r="V71" s="12"/>
    </row>
    <row r="72" spans="1:22" ht="27" thickBot="1" x14ac:dyDescent="0.3">
      <c r="A72" s="116" t="s">
        <v>1659</v>
      </c>
      <c r="B72" s="8" t="s">
        <v>64</v>
      </c>
      <c r="H72" s="63" t="s">
        <v>1660</v>
      </c>
      <c r="I72" s="63" t="s">
        <v>110</v>
      </c>
      <c r="J72" s="63" t="s">
        <v>721</v>
      </c>
      <c r="K72" s="63" t="s">
        <v>734</v>
      </c>
      <c r="L72" s="63" t="s">
        <v>751</v>
      </c>
      <c r="M72" s="63" t="s">
        <v>721</v>
      </c>
      <c r="N72" s="63"/>
      <c r="O72" s="12"/>
      <c r="P72" s="51" t="s">
        <v>162</v>
      </c>
      <c r="Q72" s="51" t="s">
        <v>162</v>
      </c>
      <c r="R72" s="51" t="s">
        <v>162</v>
      </c>
      <c r="S72" s="51" t="s">
        <v>162</v>
      </c>
      <c r="T72" s="51" t="s">
        <v>162</v>
      </c>
      <c r="U72" s="51" t="s">
        <v>162</v>
      </c>
      <c r="V72" s="12"/>
    </row>
    <row r="73" spans="1:22" ht="15.75" thickBot="1" x14ac:dyDescent="0.3">
      <c r="A73" s="54" t="s">
        <v>1661</v>
      </c>
      <c r="B73" s="53" t="str">
        <f>"SOM("&amp;ADDRESS(ROW(B70),COLUMN(B72),4)&amp;":"&amp;ADDRESS(ROW(B72),COLUMN(B72),4)&amp;")"</f>
        <v>SOM(B70:B72)</v>
      </c>
      <c r="H73" s="63" t="s">
        <v>1662</v>
      </c>
      <c r="I73" s="63" t="s">
        <v>110</v>
      </c>
      <c r="J73" s="63" t="s">
        <v>721</v>
      </c>
      <c r="K73" s="63" t="s">
        <v>721</v>
      </c>
      <c r="L73" s="63" t="s">
        <v>751</v>
      </c>
      <c r="M73" s="63" t="s">
        <v>721</v>
      </c>
      <c r="N73" s="63"/>
      <c r="O73" s="12"/>
      <c r="P73" s="51" t="s">
        <v>162</v>
      </c>
      <c r="Q73" s="51" t="s">
        <v>162</v>
      </c>
      <c r="R73" s="51" t="s">
        <v>162</v>
      </c>
      <c r="S73" s="51" t="s">
        <v>162</v>
      </c>
      <c r="T73" s="51" t="s">
        <v>162</v>
      </c>
      <c r="U73" s="51" t="s">
        <v>162</v>
      </c>
      <c r="V73" s="12"/>
    </row>
    <row r="74" spans="1:22" x14ac:dyDescent="0.25">
      <c r="A74" s="5"/>
      <c r="O74" s="12"/>
      <c r="P74" s="19"/>
      <c r="Q74" s="19"/>
      <c r="R74" s="19"/>
      <c r="S74" s="19"/>
      <c r="T74" s="19"/>
      <c r="U74" s="19"/>
      <c r="V74" s="12"/>
    </row>
    <row r="75" spans="1:22" x14ac:dyDescent="0.25">
      <c r="A75" s="7" t="s">
        <v>664</v>
      </c>
      <c r="B75" s="7"/>
      <c r="H75" s="227"/>
      <c r="I75" s="227"/>
      <c r="J75" s="227"/>
      <c r="K75" s="227"/>
      <c r="L75" s="227"/>
      <c r="M75" s="227"/>
      <c r="N75" s="166" t="s">
        <v>667</v>
      </c>
      <c r="O75" s="12"/>
      <c r="P75" s="51" t="s">
        <v>162</v>
      </c>
      <c r="Q75" s="51" t="s">
        <v>162</v>
      </c>
      <c r="R75" s="51" t="s">
        <v>162</v>
      </c>
      <c r="S75" s="51" t="s">
        <v>162</v>
      </c>
      <c r="T75" s="51" t="s">
        <v>162</v>
      </c>
      <c r="U75" s="51" t="s">
        <v>162</v>
      </c>
      <c r="V75" s="12"/>
    </row>
    <row r="76" spans="1:22" x14ac:dyDescent="0.25">
      <c r="A76" s="5"/>
      <c r="B76" s="122" t="s">
        <v>48</v>
      </c>
      <c r="O76" s="12"/>
      <c r="P76" s="51" t="s">
        <v>162</v>
      </c>
      <c r="Q76" s="51" t="s">
        <v>162</v>
      </c>
      <c r="R76" s="51" t="s">
        <v>162</v>
      </c>
      <c r="S76" s="51" t="s">
        <v>162</v>
      </c>
      <c r="T76" s="51" t="s">
        <v>162</v>
      </c>
      <c r="U76" s="51" t="s">
        <v>162</v>
      </c>
      <c r="V76" s="12"/>
    </row>
    <row r="77" spans="1:22" x14ac:dyDescent="0.25">
      <c r="A77" s="5" t="s">
        <v>1663</v>
      </c>
      <c r="B77" s="8" t="s">
        <v>57</v>
      </c>
      <c r="H77" s="63" t="s">
        <v>1664</v>
      </c>
      <c r="I77" s="63" t="s">
        <v>92</v>
      </c>
      <c r="J77" s="63" t="s">
        <v>721</v>
      </c>
      <c r="K77" s="63" t="s">
        <v>721</v>
      </c>
      <c r="L77" s="63" t="s">
        <v>723</v>
      </c>
      <c r="M77" s="63" t="s">
        <v>721</v>
      </c>
      <c r="N77" s="63"/>
      <c r="O77" s="12"/>
      <c r="P77" s="51" t="s">
        <v>162</v>
      </c>
      <c r="Q77" s="51" t="s">
        <v>162</v>
      </c>
      <c r="R77" s="51" t="s">
        <v>162</v>
      </c>
      <c r="S77" s="51" t="s">
        <v>162</v>
      </c>
      <c r="T77" s="51" t="s">
        <v>162</v>
      </c>
      <c r="U77" s="51" t="s">
        <v>162</v>
      </c>
      <c r="V77" s="12"/>
    </row>
    <row r="78" spans="1:22" x14ac:dyDescent="0.25">
      <c r="A78" s="5"/>
      <c r="O78" s="12"/>
      <c r="P78" s="19"/>
      <c r="Q78" s="19"/>
      <c r="R78" s="19"/>
      <c r="S78" s="19"/>
      <c r="T78" s="19"/>
      <c r="U78" s="19"/>
      <c r="V78" s="12"/>
    </row>
    <row r="79" spans="1:22" ht="15.75" x14ac:dyDescent="0.25">
      <c r="A79" s="4" t="s">
        <v>1665</v>
      </c>
      <c r="B79" s="4"/>
      <c r="C79" s="4"/>
      <c r="D79" s="4"/>
      <c r="E79" s="4"/>
      <c r="F79" s="124"/>
      <c r="G79" s="124"/>
      <c r="H79" s="63"/>
      <c r="I79" s="63"/>
      <c r="J79" s="63"/>
      <c r="K79" s="70"/>
      <c r="L79" s="63"/>
      <c r="M79" s="63"/>
      <c r="N79" s="63"/>
      <c r="O79" s="12"/>
      <c r="P79" s="51" t="s">
        <v>162</v>
      </c>
      <c r="Q79" s="51" t="s">
        <v>162</v>
      </c>
      <c r="R79" s="51" t="s">
        <v>162</v>
      </c>
      <c r="S79" s="51" t="s">
        <v>162</v>
      </c>
      <c r="T79" s="51" t="s">
        <v>162</v>
      </c>
      <c r="U79" s="51" t="s">
        <v>162</v>
      </c>
      <c r="V79" s="12"/>
    </row>
    <row r="80" spans="1:22" ht="24.75" customHeight="1" x14ac:dyDescent="0.25">
      <c r="A80" s="277" t="s">
        <v>1666</v>
      </c>
      <c r="B80" s="277"/>
      <c r="O80" s="12"/>
      <c r="P80" s="51" t="s">
        <v>162</v>
      </c>
      <c r="Q80" s="51" t="s">
        <v>162</v>
      </c>
      <c r="R80" s="51" t="s">
        <v>162</v>
      </c>
      <c r="S80" s="51" t="s">
        <v>162</v>
      </c>
      <c r="T80" s="51" t="s">
        <v>162</v>
      </c>
      <c r="U80" s="51" t="s">
        <v>162</v>
      </c>
      <c r="V80" s="12"/>
    </row>
    <row r="81" spans="1:22" x14ac:dyDescent="0.25">
      <c r="A81" s="7" t="s">
        <v>670</v>
      </c>
      <c r="B81" s="7"/>
      <c r="C81" s="7"/>
      <c r="D81" s="7"/>
      <c r="E81" s="7"/>
      <c r="H81" s="63"/>
      <c r="I81" s="63"/>
      <c r="J81" s="63"/>
      <c r="K81" s="70"/>
      <c r="L81" s="63"/>
      <c r="M81" s="63"/>
      <c r="N81" s="166" t="s">
        <v>1667</v>
      </c>
      <c r="O81" s="12"/>
      <c r="P81" s="51" t="s">
        <v>162</v>
      </c>
      <c r="Q81" s="51" t="s">
        <v>162</v>
      </c>
      <c r="R81" s="51" t="s">
        <v>162</v>
      </c>
      <c r="S81" s="51" t="s">
        <v>162</v>
      </c>
      <c r="T81" s="51" t="s">
        <v>162</v>
      </c>
      <c r="U81" s="51" t="s">
        <v>162</v>
      </c>
      <c r="V81" s="12"/>
    </row>
    <row r="82" spans="1:22" x14ac:dyDescent="0.25">
      <c r="B82" s="122" t="s">
        <v>48</v>
      </c>
      <c r="O82" s="12"/>
      <c r="P82" s="51" t="s">
        <v>162</v>
      </c>
      <c r="Q82" s="51" t="s">
        <v>162</v>
      </c>
      <c r="R82" s="51" t="s">
        <v>162</v>
      </c>
      <c r="S82" s="51" t="s">
        <v>162</v>
      </c>
      <c r="T82" s="51" t="s">
        <v>162</v>
      </c>
      <c r="U82" s="51" t="s">
        <v>162</v>
      </c>
      <c r="V82" s="12"/>
    </row>
    <row r="83" spans="1:22" x14ac:dyDescent="0.25">
      <c r="A83" s="5" t="s">
        <v>1668</v>
      </c>
      <c r="B83" s="8" t="s">
        <v>51</v>
      </c>
      <c r="H83" s="63" t="s">
        <v>1669</v>
      </c>
      <c r="I83" s="63" t="s">
        <v>102</v>
      </c>
      <c r="J83" s="63" t="s">
        <v>721</v>
      </c>
      <c r="K83" s="63" t="s">
        <v>734</v>
      </c>
      <c r="L83" s="63" t="s">
        <v>723</v>
      </c>
      <c r="M83" s="63" t="s">
        <v>848</v>
      </c>
      <c r="N83" s="63"/>
      <c r="O83" s="12"/>
      <c r="P83" s="51" t="s">
        <v>162</v>
      </c>
      <c r="Q83" s="51" t="s">
        <v>162</v>
      </c>
      <c r="R83" s="51" t="s">
        <v>162</v>
      </c>
      <c r="S83" s="51" t="s">
        <v>162</v>
      </c>
      <c r="T83" s="51" t="s">
        <v>162</v>
      </c>
      <c r="U83" s="51" t="s">
        <v>162</v>
      </c>
      <c r="V83" s="12"/>
    </row>
    <row r="84" spans="1:22" x14ac:dyDescent="0.25">
      <c r="A84" s="5"/>
      <c r="B84" s="5"/>
      <c r="C84" s="5"/>
      <c r="D84" s="5"/>
      <c r="E84" s="5"/>
      <c r="F84" s="16"/>
      <c r="G84" s="16"/>
      <c r="H84" s="16"/>
      <c r="I84" s="16"/>
      <c r="J84" s="16"/>
      <c r="K84" s="16"/>
      <c r="L84" s="16"/>
      <c r="M84" s="16"/>
      <c r="N84" s="16"/>
      <c r="O84" s="12"/>
      <c r="P84" s="19"/>
      <c r="Q84" s="19"/>
      <c r="R84" s="19"/>
      <c r="S84" s="19"/>
      <c r="T84" s="19"/>
      <c r="U84" s="19"/>
      <c r="V84" s="12"/>
    </row>
    <row r="85" spans="1:22" x14ac:dyDescent="0.25">
      <c r="A85" s="7" t="s">
        <v>674</v>
      </c>
      <c r="B85" s="7"/>
      <c r="C85" s="7"/>
      <c r="D85" s="7"/>
      <c r="E85" s="7"/>
      <c r="H85" s="227"/>
      <c r="I85" s="227"/>
      <c r="J85" s="227"/>
      <c r="K85" s="227"/>
      <c r="L85" s="227"/>
      <c r="M85" s="227"/>
      <c r="N85" s="166"/>
      <c r="O85" s="12"/>
      <c r="P85" s="51" t="s">
        <v>162</v>
      </c>
      <c r="Q85" s="51" t="s">
        <v>162</v>
      </c>
      <c r="R85" s="51" t="s">
        <v>162</v>
      </c>
      <c r="S85" s="51" t="s">
        <v>162</v>
      </c>
      <c r="T85" s="51" t="s">
        <v>162</v>
      </c>
      <c r="U85" s="51" t="s">
        <v>162</v>
      </c>
      <c r="V85" s="12"/>
    </row>
    <row r="86" spans="1:22" x14ac:dyDescent="0.25">
      <c r="B86" s="284" t="s">
        <v>48</v>
      </c>
      <c r="C86" s="187" t="s">
        <v>1670</v>
      </c>
      <c r="D86" s="18" t="s">
        <v>57</v>
      </c>
      <c r="H86" s="251" t="s">
        <v>1671</v>
      </c>
      <c r="I86" s="63" t="s">
        <v>128</v>
      </c>
      <c r="J86" s="63" t="s">
        <v>721</v>
      </c>
      <c r="K86" s="63" t="s">
        <v>721</v>
      </c>
      <c r="L86" s="63" t="s">
        <v>723</v>
      </c>
      <c r="M86" s="63" t="s">
        <v>721</v>
      </c>
      <c r="N86" s="63"/>
      <c r="O86" s="12"/>
      <c r="P86" s="51" t="s">
        <v>162</v>
      </c>
      <c r="Q86" s="51" t="s">
        <v>162</v>
      </c>
      <c r="R86" s="51" t="s">
        <v>162</v>
      </c>
      <c r="S86" s="51" t="s">
        <v>162</v>
      </c>
      <c r="T86" s="51" t="s">
        <v>162</v>
      </c>
      <c r="U86" s="51" t="s">
        <v>162</v>
      </c>
      <c r="V86" s="12"/>
    </row>
    <row r="87" spans="1:22" ht="23.1" customHeight="1" x14ac:dyDescent="0.25">
      <c r="B87" s="285"/>
      <c r="C87" s="187" t="s">
        <v>1672</v>
      </c>
      <c r="D87" s="18" t="s">
        <v>57</v>
      </c>
      <c r="G87" s="186"/>
      <c r="H87" s="63" t="s">
        <v>1673</v>
      </c>
      <c r="I87" s="63" t="s">
        <v>126</v>
      </c>
      <c r="J87" s="63" t="s">
        <v>721</v>
      </c>
      <c r="K87" s="63" t="s">
        <v>721</v>
      </c>
      <c r="L87" s="63" t="s">
        <v>723</v>
      </c>
      <c r="M87" s="63" t="s">
        <v>721</v>
      </c>
      <c r="N87" s="70" t="s">
        <v>1674</v>
      </c>
      <c r="O87" s="12"/>
      <c r="P87" s="51" t="s">
        <v>162</v>
      </c>
      <c r="Q87" s="51" t="s">
        <v>162</v>
      </c>
      <c r="R87" s="51" t="s">
        <v>162</v>
      </c>
      <c r="S87" s="51" t="s">
        <v>162</v>
      </c>
      <c r="T87" s="51" t="s">
        <v>162</v>
      </c>
      <c r="U87" s="51" t="s">
        <v>162</v>
      </c>
      <c r="V87" s="12"/>
    </row>
    <row r="88" spans="1:22" ht="51.75" x14ac:dyDescent="0.25">
      <c r="B88" s="285"/>
      <c r="C88" s="187" t="s">
        <v>1675</v>
      </c>
      <c r="D88" s="18" t="s">
        <v>57</v>
      </c>
      <c r="G88" s="186"/>
      <c r="H88" s="15" t="s">
        <v>1676</v>
      </c>
      <c r="I88" s="15" t="s">
        <v>126</v>
      </c>
      <c r="J88" s="15" t="s">
        <v>721</v>
      </c>
      <c r="K88" s="15" t="s">
        <v>721</v>
      </c>
      <c r="L88" s="15" t="s">
        <v>723</v>
      </c>
      <c r="M88" s="15" t="s">
        <v>721</v>
      </c>
      <c r="N88" s="15" t="s">
        <v>677</v>
      </c>
      <c r="O88" s="12"/>
      <c r="P88" s="51" t="s">
        <v>162</v>
      </c>
      <c r="Q88" s="51" t="s">
        <v>162</v>
      </c>
      <c r="R88" s="51" t="s">
        <v>162</v>
      </c>
      <c r="S88" s="51" t="s">
        <v>162</v>
      </c>
      <c r="T88" s="51" t="s">
        <v>162</v>
      </c>
      <c r="U88" s="51" t="s">
        <v>162</v>
      </c>
      <c r="V88" s="12"/>
    </row>
    <row r="89" spans="1:22" ht="30" customHeight="1" x14ac:dyDescent="0.25">
      <c r="B89" s="285"/>
      <c r="C89" s="187" t="s">
        <v>1677</v>
      </c>
      <c r="D89" s="18" t="s">
        <v>51</v>
      </c>
      <c r="G89" s="186"/>
      <c r="H89" s="63" t="s">
        <v>1678</v>
      </c>
      <c r="I89" s="63" t="s">
        <v>114</v>
      </c>
      <c r="J89" s="63" t="s">
        <v>721</v>
      </c>
      <c r="K89" s="63" t="s">
        <v>721</v>
      </c>
      <c r="L89" s="63" t="s">
        <v>723</v>
      </c>
      <c r="M89" s="63" t="s">
        <v>917</v>
      </c>
      <c r="N89" s="70" t="s">
        <v>1679</v>
      </c>
      <c r="O89" s="12"/>
      <c r="P89" s="51" t="s">
        <v>162</v>
      </c>
      <c r="Q89" s="51" t="s">
        <v>162</v>
      </c>
      <c r="R89" s="51" t="s">
        <v>162</v>
      </c>
      <c r="S89" s="51" t="s">
        <v>162</v>
      </c>
      <c r="T89" s="51" t="s">
        <v>162</v>
      </c>
      <c r="U89" s="51" t="s">
        <v>162</v>
      </c>
      <c r="V89" s="12"/>
    </row>
    <row r="90" spans="1:22" ht="22.35" customHeight="1" x14ac:dyDescent="0.25">
      <c r="B90" s="285"/>
      <c r="C90" s="187" t="s">
        <v>1680</v>
      </c>
      <c r="D90" s="18" t="s">
        <v>51</v>
      </c>
      <c r="G90" s="186"/>
      <c r="H90" s="63" t="s">
        <v>1681</v>
      </c>
      <c r="I90" s="63" t="s">
        <v>114</v>
      </c>
      <c r="J90" s="63" t="s">
        <v>721</v>
      </c>
      <c r="K90" s="63" t="s">
        <v>1682</v>
      </c>
      <c r="L90" s="63" t="s">
        <v>723</v>
      </c>
      <c r="M90" s="63" t="s">
        <v>848</v>
      </c>
      <c r="N90" s="70" t="s">
        <v>1679</v>
      </c>
      <c r="O90" s="12"/>
      <c r="P90" s="51" t="s">
        <v>162</v>
      </c>
      <c r="Q90" s="51" t="s">
        <v>162</v>
      </c>
      <c r="R90" s="51" t="s">
        <v>162</v>
      </c>
      <c r="S90" s="51" t="s">
        <v>162</v>
      </c>
      <c r="T90" s="51" t="s">
        <v>162</v>
      </c>
      <c r="U90" s="51" t="s">
        <v>162</v>
      </c>
      <c r="V90" s="12"/>
    </row>
    <row r="91" spans="1:22" ht="28.35" customHeight="1" x14ac:dyDescent="0.25">
      <c r="B91" s="285"/>
      <c r="C91" s="187" t="s">
        <v>1683</v>
      </c>
      <c r="D91" s="18" t="s">
        <v>57</v>
      </c>
      <c r="G91" s="186"/>
      <c r="H91" s="63" t="s">
        <v>1684</v>
      </c>
      <c r="I91" s="63" t="s">
        <v>126</v>
      </c>
      <c r="J91" s="63" t="s">
        <v>721</v>
      </c>
      <c r="K91" s="63" t="s">
        <v>721</v>
      </c>
      <c r="L91" s="63" t="s">
        <v>723</v>
      </c>
      <c r="M91" s="63" t="s">
        <v>721</v>
      </c>
      <c r="N91" s="70" t="s">
        <v>1679</v>
      </c>
      <c r="O91" s="12"/>
      <c r="P91" s="51" t="s">
        <v>162</v>
      </c>
      <c r="Q91" s="51" t="s">
        <v>162</v>
      </c>
      <c r="R91" s="51" t="s">
        <v>162</v>
      </c>
      <c r="S91" s="51" t="s">
        <v>162</v>
      </c>
      <c r="T91" s="51" t="s">
        <v>162</v>
      </c>
      <c r="U91" s="51" t="s">
        <v>162</v>
      </c>
      <c r="V91" s="12"/>
    </row>
    <row r="92" spans="1:22" ht="33.6" customHeight="1" x14ac:dyDescent="0.25">
      <c r="B92" s="286"/>
      <c r="C92" s="187" t="s">
        <v>1685</v>
      </c>
      <c r="D92" s="18" t="s">
        <v>57</v>
      </c>
      <c r="G92" s="186"/>
      <c r="H92" s="63" t="s">
        <v>1686</v>
      </c>
      <c r="I92" s="63" t="s">
        <v>92</v>
      </c>
      <c r="J92" s="63" t="s">
        <v>721</v>
      </c>
      <c r="K92" s="63" t="s">
        <v>721</v>
      </c>
      <c r="L92" s="63" t="s">
        <v>723</v>
      </c>
      <c r="M92" s="63" t="s">
        <v>721</v>
      </c>
      <c r="N92" s="70" t="s">
        <v>1679</v>
      </c>
      <c r="O92" s="12"/>
      <c r="P92" s="51" t="s">
        <v>162</v>
      </c>
      <c r="Q92" s="51" t="s">
        <v>162</v>
      </c>
      <c r="R92" s="51" t="s">
        <v>162</v>
      </c>
      <c r="S92" s="51" t="s">
        <v>162</v>
      </c>
      <c r="T92" s="51" t="s">
        <v>162</v>
      </c>
      <c r="U92" s="51" t="s">
        <v>162</v>
      </c>
      <c r="V92" s="12"/>
    </row>
    <row r="93" spans="1:22" x14ac:dyDescent="0.25">
      <c r="O93" s="12"/>
      <c r="P93" s="19"/>
      <c r="Q93" s="19"/>
      <c r="R93" s="19"/>
      <c r="S93" s="19"/>
      <c r="T93" s="19"/>
      <c r="U93" s="19"/>
      <c r="V93" s="12"/>
    </row>
    <row r="94" spans="1:22" x14ac:dyDescent="0.25">
      <c r="A94" s="7" t="s">
        <v>678</v>
      </c>
      <c r="B94" s="7"/>
      <c r="C94" s="7"/>
      <c r="D94" s="7"/>
      <c r="E94" s="7"/>
      <c r="H94" s="63"/>
      <c r="I94" s="63"/>
      <c r="J94" s="63"/>
      <c r="K94" s="70"/>
      <c r="L94" s="63"/>
      <c r="M94" s="63"/>
      <c r="N94" s="166" t="s">
        <v>1687</v>
      </c>
      <c r="O94" s="12"/>
      <c r="P94" s="51" t="s">
        <v>162</v>
      </c>
      <c r="Q94" s="51" t="s">
        <v>162</v>
      </c>
      <c r="R94" s="51" t="s">
        <v>162</v>
      </c>
      <c r="S94" s="51" t="s">
        <v>162</v>
      </c>
      <c r="T94" s="51" t="s">
        <v>162</v>
      </c>
      <c r="U94" s="51" t="s">
        <v>162</v>
      </c>
      <c r="V94" s="12"/>
    </row>
    <row r="95" spans="1:22" ht="26.25" x14ac:dyDescent="0.25">
      <c r="A95" s="130" t="s">
        <v>1688</v>
      </c>
      <c r="B95" s="121"/>
      <c r="C95" s="121"/>
      <c r="D95" s="121"/>
      <c r="E95" s="121"/>
      <c r="O95" s="12"/>
      <c r="P95" s="51" t="s">
        <v>162</v>
      </c>
      <c r="Q95" s="51" t="s">
        <v>162</v>
      </c>
      <c r="R95" s="51" t="s">
        <v>162</v>
      </c>
      <c r="S95" s="51" t="s">
        <v>162</v>
      </c>
      <c r="T95" s="51" t="s">
        <v>162</v>
      </c>
      <c r="U95" s="51" t="s">
        <v>162</v>
      </c>
      <c r="V95" s="12"/>
    </row>
    <row r="96" spans="1:22" x14ac:dyDescent="0.25">
      <c r="A96" s="65" t="s">
        <v>1514</v>
      </c>
      <c r="B96" s="284" t="s">
        <v>48</v>
      </c>
      <c r="C96" s="287" t="s">
        <v>1689</v>
      </c>
      <c r="D96" s="288"/>
      <c r="E96" s="18" t="s">
        <v>57</v>
      </c>
      <c r="H96" s="251" t="s">
        <v>1671</v>
      </c>
      <c r="I96" s="63" t="s">
        <v>128</v>
      </c>
      <c r="J96" s="63" t="s">
        <v>721</v>
      </c>
      <c r="K96" s="63" t="s">
        <v>721</v>
      </c>
      <c r="L96" s="63" t="s">
        <v>723</v>
      </c>
      <c r="M96" s="63" t="s">
        <v>721</v>
      </c>
      <c r="N96" s="63"/>
      <c r="O96" s="12"/>
      <c r="P96" s="51" t="s">
        <v>162</v>
      </c>
      <c r="Q96" s="51" t="s">
        <v>162</v>
      </c>
      <c r="R96" s="51" t="s">
        <v>162</v>
      </c>
      <c r="S96" s="51" t="s">
        <v>162</v>
      </c>
      <c r="T96" s="51" t="s">
        <v>162</v>
      </c>
      <c r="U96" s="51" t="s">
        <v>162</v>
      </c>
      <c r="V96" s="12"/>
    </row>
    <row r="97" spans="1:22" ht="15" customHeight="1" x14ac:dyDescent="0.25">
      <c r="B97" s="285"/>
      <c r="C97" s="287" t="s">
        <v>1672</v>
      </c>
      <c r="D97" s="288"/>
      <c r="E97" s="18" t="s">
        <v>57</v>
      </c>
      <c r="H97" s="63" t="s">
        <v>1673</v>
      </c>
      <c r="I97" s="63" t="s">
        <v>126</v>
      </c>
      <c r="J97" s="63" t="s">
        <v>721</v>
      </c>
      <c r="K97" s="63" t="s">
        <v>721</v>
      </c>
      <c r="L97" s="63" t="s">
        <v>723</v>
      </c>
      <c r="M97" s="63" t="s">
        <v>721</v>
      </c>
      <c r="N97" s="70" t="s">
        <v>1679</v>
      </c>
      <c r="O97" s="12"/>
      <c r="P97" s="51" t="s">
        <v>162</v>
      </c>
      <c r="Q97" s="51" t="s">
        <v>162</v>
      </c>
      <c r="R97" s="51" t="s">
        <v>162</v>
      </c>
      <c r="S97" s="51" t="s">
        <v>162</v>
      </c>
      <c r="T97" s="51" t="s">
        <v>162</v>
      </c>
      <c r="U97" s="51" t="s">
        <v>162</v>
      </c>
      <c r="V97" s="12"/>
    </row>
    <row r="98" spans="1:22" ht="15" customHeight="1" x14ac:dyDescent="0.25">
      <c r="B98" s="285"/>
      <c r="C98" s="287" t="s">
        <v>1690</v>
      </c>
      <c r="D98" s="288"/>
      <c r="E98" s="18" t="s">
        <v>61</v>
      </c>
      <c r="H98" s="63" t="s">
        <v>1691</v>
      </c>
      <c r="I98" s="63" t="s">
        <v>88</v>
      </c>
      <c r="J98" s="63" t="s">
        <v>721</v>
      </c>
      <c r="K98" s="63" t="s">
        <v>721</v>
      </c>
      <c r="L98" s="63" t="s">
        <v>723</v>
      </c>
      <c r="M98" s="63" t="s">
        <v>721</v>
      </c>
      <c r="N98" s="70" t="s">
        <v>1692</v>
      </c>
      <c r="O98" s="12"/>
      <c r="P98" s="51" t="s">
        <v>162</v>
      </c>
      <c r="Q98" s="51" t="s">
        <v>162</v>
      </c>
      <c r="R98" s="51" t="s">
        <v>162</v>
      </c>
      <c r="S98" s="51" t="s">
        <v>162</v>
      </c>
      <c r="T98" s="51" t="s">
        <v>162</v>
      </c>
      <c r="U98" s="51" t="s">
        <v>162</v>
      </c>
      <c r="V98" s="12"/>
    </row>
    <row r="99" spans="1:22" ht="17.100000000000001" customHeight="1" x14ac:dyDescent="0.25">
      <c r="B99" s="285"/>
      <c r="C99" s="287" t="s">
        <v>1693</v>
      </c>
      <c r="D99" s="288"/>
      <c r="E99" s="18" t="s">
        <v>61</v>
      </c>
      <c r="H99" s="63" t="s">
        <v>1694</v>
      </c>
      <c r="I99" s="63" t="s">
        <v>88</v>
      </c>
      <c r="J99" s="63" t="s">
        <v>721</v>
      </c>
      <c r="K99" s="63" t="s">
        <v>721</v>
      </c>
      <c r="L99" s="63" t="s">
        <v>723</v>
      </c>
      <c r="M99" s="63" t="s">
        <v>721</v>
      </c>
      <c r="N99" s="70" t="s">
        <v>1692</v>
      </c>
      <c r="O99" s="12"/>
      <c r="P99" s="51" t="s">
        <v>162</v>
      </c>
      <c r="Q99" s="51" t="s">
        <v>162</v>
      </c>
      <c r="R99" s="51" t="s">
        <v>162</v>
      </c>
      <c r="S99" s="51" t="s">
        <v>162</v>
      </c>
      <c r="T99" s="51" t="s">
        <v>162</v>
      </c>
      <c r="U99" s="51" t="s">
        <v>162</v>
      </c>
      <c r="V99" s="12"/>
    </row>
    <row r="100" spans="1:22" ht="24.75" customHeight="1" x14ac:dyDescent="0.25">
      <c r="B100" s="285"/>
      <c r="C100" s="287" t="s">
        <v>1695</v>
      </c>
      <c r="D100" s="288"/>
      <c r="E100" s="18" t="s">
        <v>64</v>
      </c>
      <c r="H100" s="63" t="s">
        <v>1696</v>
      </c>
      <c r="I100" s="63" t="s">
        <v>116</v>
      </c>
      <c r="J100" s="63" t="s">
        <v>721</v>
      </c>
      <c r="K100" s="63" t="s">
        <v>721</v>
      </c>
      <c r="L100" s="63" t="s">
        <v>723</v>
      </c>
      <c r="M100" s="63" t="s">
        <v>721</v>
      </c>
      <c r="N100" s="70" t="s">
        <v>1697</v>
      </c>
      <c r="O100" s="12"/>
      <c r="P100" s="51" t="s">
        <v>162</v>
      </c>
      <c r="Q100" s="51" t="s">
        <v>162</v>
      </c>
      <c r="R100" s="51" t="s">
        <v>162</v>
      </c>
      <c r="S100" s="51" t="s">
        <v>162</v>
      </c>
      <c r="T100" s="51" t="s">
        <v>162</v>
      </c>
      <c r="U100" s="51" t="s">
        <v>162</v>
      </c>
      <c r="V100" s="12"/>
    </row>
    <row r="101" spans="1:22" ht="18" customHeight="1" x14ac:dyDescent="0.25">
      <c r="B101" s="285"/>
      <c r="C101" s="287" t="s">
        <v>1698</v>
      </c>
      <c r="D101" s="288"/>
      <c r="E101" s="18" t="s">
        <v>59</v>
      </c>
      <c r="H101" s="63" t="s">
        <v>1699</v>
      </c>
      <c r="I101" s="63" t="s">
        <v>132</v>
      </c>
      <c r="J101" s="63" t="s">
        <v>754</v>
      </c>
      <c r="K101" s="63" t="s">
        <v>721</v>
      </c>
      <c r="L101" s="63" t="s">
        <v>723</v>
      </c>
      <c r="M101" s="63" t="s">
        <v>721</v>
      </c>
      <c r="N101" s="63" t="s">
        <v>681</v>
      </c>
      <c r="O101" s="12"/>
      <c r="P101" s="51" t="s">
        <v>162</v>
      </c>
      <c r="Q101" s="51" t="s">
        <v>162</v>
      </c>
      <c r="R101" s="51" t="s">
        <v>162</v>
      </c>
      <c r="S101" s="51" t="s">
        <v>162</v>
      </c>
      <c r="T101" s="51" t="s">
        <v>162</v>
      </c>
      <c r="U101" s="51" t="s">
        <v>162</v>
      </c>
      <c r="V101" s="12"/>
    </row>
    <row r="102" spans="1:22" ht="28.35" customHeight="1" x14ac:dyDescent="0.25">
      <c r="B102" s="285"/>
      <c r="C102" s="289" t="s">
        <v>1700</v>
      </c>
      <c r="D102" s="187" t="s">
        <v>1701</v>
      </c>
      <c r="E102" s="18" t="s">
        <v>51</v>
      </c>
      <c r="H102" s="63" t="s">
        <v>1702</v>
      </c>
      <c r="I102" s="63" t="s">
        <v>114</v>
      </c>
      <c r="J102" s="63" t="s">
        <v>721</v>
      </c>
      <c r="K102" s="63" t="s">
        <v>721</v>
      </c>
      <c r="L102" s="63" t="s">
        <v>723</v>
      </c>
      <c r="M102" s="63" t="s">
        <v>848</v>
      </c>
      <c r="N102" s="70" t="s">
        <v>1703</v>
      </c>
      <c r="O102" s="12"/>
      <c r="P102" s="51" t="s">
        <v>162</v>
      </c>
      <c r="Q102" s="51" t="s">
        <v>162</v>
      </c>
      <c r="R102" s="51" t="s">
        <v>162</v>
      </c>
      <c r="S102" s="51" t="s">
        <v>162</v>
      </c>
      <c r="T102" s="51" t="s">
        <v>162</v>
      </c>
      <c r="U102" s="51" t="s">
        <v>162</v>
      </c>
      <c r="V102" s="12"/>
    </row>
    <row r="103" spans="1:22" ht="30" customHeight="1" x14ac:dyDescent="0.25">
      <c r="B103" s="285"/>
      <c r="C103" s="290"/>
      <c r="D103" s="188" t="s">
        <v>1704</v>
      </c>
      <c r="E103" s="18" t="s">
        <v>51</v>
      </c>
      <c r="H103" s="63" t="s">
        <v>1705</v>
      </c>
      <c r="I103" s="63" t="s">
        <v>114</v>
      </c>
      <c r="J103" s="63" t="s">
        <v>721</v>
      </c>
      <c r="K103" s="63" t="s">
        <v>721</v>
      </c>
      <c r="L103" s="63" t="s">
        <v>723</v>
      </c>
      <c r="M103" s="63" t="s">
        <v>848</v>
      </c>
      <c r="N103" s="70" t="s">
        <v>1703</v>
      </c>
      <c r="O103" s="12"/>
      <c r="P103" s="51" t="s">
        <v>162</v>
      </c>
      <c r="Q103" s="51" t="s">
        <v>162</v>
      </c>
      <c r="R103" s="51" t="s">
        <v>162</v>
      </c>
      <c r="S103" s="51" t="s">
        <v>162</v>
      </c>
      <c r="T103" s="51" t="s">
        <v>162</v>
      </c>
      <c r="U103" s="51" t="s">
        <v>162</v>
      </c>
      <c r="V103" s="12"/>
    </row>
    <row r="104" spans="1:22" ht="30" customHeight="1" thickBot="1" x14ac:dyDescent="0.3">
      <c r="B104" s="285"/>
      <c r="C104" s="290"/>
      <c r="D104" s="188" t="s">
        <v>1677</v>
      </c>
      <c r="E104" s="18" t="s">
        <v>51</v>
      </c>
      <c r="H104" s="63" t="s">
        <v>1678</v>
      </c>
      <c r="I104" s="63" t="s">
        <v>114</v>
      </c>
      <c r="J104" s="63" t="s">
        <v>721</v>
      </c>
      <c r="K104" s="63" t="s">
        <v>1706</v>
      </c>
      <c r="L104" s="63" t="s">
        <v>723</v>
      </c>
      <c r="M104" s="63" t="s">
        <v>917</v>
      </c>
      <c r="N104" s="70" t="s">
        <v>1679</v>
      </c>
      <c r="O104" s="12"/>
      <c r="P104" s="51" t="s">
        <v>162</v>
      </c>
      <c r="Q104" s="51" t="s">
        <v>162</v>
      </c>
      <c r="R104" s="51" t="s">
        <v>162</v>
      </c>
      <c r="S104" s="51" t="s">
        <v>162</v>
      </c>
      <c r="T104" s="51" t="s">
        <v>162</v>
      </c>
      <c r="U104" s="51" t="s">
        <v>162</v>
      </c>
      <c r="V104" s="12"/>
    </row>
    <row r="105" spans="1:22" ht="17.100000000000001" customHeight="1" thickBot="1" x14ac:dyDescent="0.3">
      <c r="B105" s="285"/>
      <c r="C105" s="291"/>
      <c r="D105" s="264"/>
      <c r="E105" s="53" t="str">
        <f>"SOM("&amp;ADDRESS(ROW(E102),COLUMN(E103),4)&amp;":"&amp;ADDRESS(ROW(E104),COLUMN(E104),4)&amp;")"</f>
        <v>SOM(E102:E104)</v>
      </c>
      <c r="H105" s="63" t="s">
        <v>1707</v>
      </c>
      <c r="I105" s="63" t="s">
        <v>114</v>
      </c>
      <c r="J105" s="63" t="s">
        <v>721</v>
      </c>
      <c r="K105" s="63" t="s">
        <v>721</v>
      </c>
      <c r="L105" s="63" t="s">
        <v>723</v>
      </c>
      <c r="M105" s="63" t="s">
        <v>848</v>
      </c>
      <c r="N105" s="70" t="s">
        <v>1708</v>
      </c>
      <c r="O105" s="12"/>
      <c r="P105" s="51" t="s">
        <v>162</v>
      </c>
      <c r="Q105" s="51" t="s">
        <v>162</v>
      </c>
      <c r="R105" s="51" t="s">
        <v>162</v>
      </c>
      <c r="S105" s="51" t="s">
        <v>162</v>
      </c>
      <c r="T105" s="51" t="s">
        <v>162</v>
      </c>
      <c r="U105" s="51" t="s">
        <v>162</v>
      </c>
      <c r="V105" s="12"/>
    </row>
    <row r="106" spans="1:22" ht="15" customHeight="1" x14ac:dyDescent="0.25">
      <c r="B106" s="285"/>
      <c r="C106" s="287" t="s">
        <v>1709</v>
      </c>
      <c r="D106" s="288"/>
      <c r="E106" s="18" t="s">
        <v>51</v>
      </c>
      <c r="H106" s="63" t="s">
        <v>1710</v>
      </c>
      <c r="I106" s="63" t="s">
        <v>114</v>
      </c>
      <c r="J106" s="63" t="s">
        <v>721</v>
      </c>
      <c r="K106" s="63" t="s">
        <v>721</v>
      </c>
      <c r="L106" s="63" t="s">
        <v>723</v>
      </c>
      <c r="M106" s="63" t="s">
        <v>848</v>
      </c>
      <c r="N106" s="70" t="s">
        <v>1711</v>
      </c>
      <c r="O106" s="12"/>
      <c r="P106" s="51" t="s">
        <v>162</v>
      </c>
      <c r="Q106" s="51" t="s">
        <v>162</v>
      </c>
      <c r="R106" s="51" t="s">
        <v>162</v>
      </c>
      <c r="S106" s="51" t="s">
        <v>162</v>
      </c>
      <c r="T106" s="51" t="s">
        <v>162</v>
      </c>
      <c r="U106" s="51" t="s">
        <v>162</v>
      </c>
      <c r="V106" s="12"/>
    </row>
    <row r="107" spans="1:22" ht="15" customHeight="1" x14ac:dyDescent="0.25">
      <c r="B107" s="285"/>
      <c r="C107" s="287" t="s">
        <v>1680</v>
      </c>
      <c r="D107" s="288"/>
      <c r="E107" s="18" t="s">
        <v>51</v>
      </c>
      <c r="H107" s="63" t="s">
        <v>1681</v>
      </c>
      <c r="I107" s="63" t="s">
        <v>114</v>
      </c>
      <c r="J107" s="63" t="s">
        <v>721</v>
      </c>
      <c r="K107" s="153" t="s">
        <v>1712</v>
      </c>
      <c r="L107" s="63" t="s">
        <v>723</v>
      </c>
      <c r="M107" s="63" t="s">
        <v>848</v>
      </c>
      <c r="N107" s="70" t="s">
        <v>1679</v>
      </c>
      <c r="O107" s="12"/>
      <c r="P107" s="51" t="s">
        <v>162</v>
      </c>
      <c r="Q107" s="51" t="s">
        <v>162</v>
      </c>
      <c r="R107" s="51" t="s">
        <v>162</v>
      </c>
      <c r="S107" s="51" t="s">
        <v>162</v>
      </c>
      <c r="T107" s="51" t="s">
        <v>162</v>
      </c>
      <c r="U107" s="51" t="s">
        <v>162</v>
      </c>
      <c r="V107" s="12"/>
    </row>
    <row r="108" spans="1:22" ht="15" customHeight="1" x14ac:dyDescent="0.25">
      <c r="B108" s="285"/>
      <c r="C108" s="287" t="s">
        <v>1683</v>
      </c>
      <c r="D108" s="288"/>
      <c r="E108" s="18" t="s">
        <v>57</v>
      </c>
      <c r="H108" s="63" t="s">
        <v>1684</v>
      </c>
      <c r="I108" s="63" t="s">
        <v>126</v>
      </c>
      <c r="J108" s="63" t="s">
        <v>721</v>
      </c>
      <c r="K108" s="63" t="s">
        <v>721</v>
      </c>
      <c r="L108" s="63" t="s">
        <v>723</v>
      </c>
      <c r="M108" s="63" t="s">
        <v>721</v>
      </c>
      <c r="N108" s="70" t="s">
        <v>1679</v>
      </c>
      <c r="O108" s="12"/>
      <c r="P108" s="51" t="s">
        <v>162</v>
      </c>
      <c r="Q108" s="51" t="s">
        <v>162</v>
      </c>
      <c r="R108" s="51" t="s">
        <v>162</v>
      </c>
      <c r="S108" s="51" t="s">
        <v>162</v>
      </c>
      <c r="T108" s="51" t="s">
        <v>162</v>
      </c>
      <c r="U108" s="51" t="s">
        <v>162</v>
      </c>
      <c r="V108" s="12"/>
    </row>
    <row r="109" spans="1:22" ht="15" customHeight="1" x14ac:dyDescent="0.25">
      <c r="B109" s="286"/>
      <c r="C109" s="287" t="s">
        <v>1713</v>
      </c>
      <c r="D109" s="288"/>
      <c r="E109" s="18" t="s">
        <v>57</v>
      </c>
      <c r="H109" s="63" t="s">
        <v>1686</v>
      </c>
      <c r="I109" s="63" t="s">
        <v>92</v>
      </c>
      <c r="J109" s="63" t="s">
        <v>721</v>
      </c>
      <c r="K109" s="63" t="s">
        <v>721</v>
      </c>
      <c r="L109" s="63" t="s">
        <v>723</v>
      </c>
      <c r="M109" s="63" t="s">
        <v>721</v>
      </c>
      <c r="N109" s="70" t="s">
        <v>1679</v>
      </c>
      <c r="O109" s="12"/>
      <c r="P109" s="51" t="s">
        <v>162</v>
      </c>
      <c r="Q109" s="51" t="s">
        <v>162</v>
      </c>
      <c r="R109" s="51" t="s">
        <v>162</v>
      </c>
      <c r="S109" s="51" t="s">
        <v>162</v>
      </c>
      <c r="T109" s="51" t="s">
        <v>162</v>
      </c>
      <c r="U109" s="51" t="s">
        <v>162</v>
      </c>
      <c r="V109" s="12"/>
    </row>
    <row r="110" spans="1:22" x14ac:dyDescent="0.25">
      <c r="O110" s="12"/>
      <c r="P110" s="19"/>
      <c r="Q110" s="19"/>
      <c r="R110" s="19"/>
      <c r="S110" s="19"/>
      <c r="T110" s="19"/>
      <c r="U110" s="19"/>
      <c r="V110" s="12"/>
    </row>
    <row r="111" spans="1:22" x14ac:dyDescent="0.25">
      <c r="A111" s="7" t="s">
        <v>682</v>
      </c>
      <c r="B111" s="7"/>
      <c r="C111" s="7"/>
      <c r="D111" s="7"/>
      <c r="E111" s="7"/>
      <c r="H111" s="63"/>
      <c r="I111" s="63"/>
      <c r="J111" s="63"/>
      <c r="K111" s="70"/>
      <c r="L111" s="63"/>
      <c r="M111" s="63"/>
      <c r="N111" s="166"/>
      <c r="O111" s="12"/>
      <c r="P111" s="51" t="s">
        <v>162</v>
      </c>
      <c r="Q111" s="51" t="s">
        <v>162</v>
      </c>
      <c r="R111" s="51" t="s">
        <v>162</v>
      </c>
      <c r="S111" s="51" t="s">
        <v>162</v>
      </c>
      <c r="T111" s="51" t="s">
        <v>162</v>
      </c>
      <c r="U111" s="51" t="s">
        <v>162</v>
      </c>
      <c r="V111" s="12"/>
    </row>
    <row r="112" spans="1:22" x14ac:dyDescent="0.25">
      <c r="A112" s="65" t="s">
        <v>1514</v>
      </c>
      <c r="B112" s="284" t="s">
        <v>48</v>
      </c>
      <c r="C112" s="263" t="s">
        <v>1689</v>
      </c>
      <c r="D112" s="18" t="s">
        <v>57</v>
      </c>
      <c r="E112"/>
      <c r="H112" s="251" t="s">
        <v>1671</v>
      </c>
      <c r="I112" s="63" t="s">
        <v>128</v>
      </c>
      <c r="J112" s="63" t="s">
        <v>721</v>
      </c>
      <c r="K112" s="63" t="s">
        <v>721</v>
      </c>
      <c r="L112" s="63" t="s">
        <v>723</v>
      </c>
      <c r="M112" s="63" t="s">
        <v>721</v>
      </c>
      <c r="N112" s="63"/>
      <c r="O112" s="12"/>
      <c r="P112" s="51" t="s">
        <v>162</v>
      </c>
      <c r="Q112" s="51" t="s">
        <v>162</v>
      </c>
      <c r="R112" s="51" t="s">
        <v>162</v>
      </c>
      <c r="S112" s="51" t="s">
        <v>162</v>
      </c>
      <c r="T112" s="51" t="s">
        <v>162</v>
      </c>
      <c r="U112" s="51" t="s">
        <v>162</v>
      </c>
      <c r="V112" s="12"/>
    </row>
    <row r="113" spans="1:22" ht="17.100000000000001" customHeight="1" x14ac:dyDescent="0.25">
      <c r="B113" s="285"/>
      <c r="C113" s="263" t="s">
        <v>1672</v>
      </c>
      <c r="D113" s="18" t="s">
        <v>57</v>
      </c>
      <c r="E113"/>
      <c r="H113" s="63" t="s">
        <v>1673</v>
      </c>
      <c r="I113" s="63" t="s">
        <v>126</v>
      </c>
      <c r="J113" s="63" t="s">
        <v>721</v>
      </c>
      <c r="K113" s="63" t="s">
        <v>721</v>
      </c>
      <c r="L113" s="63" t="s">
        <v>723</v>
      </c>
      <c r="M113" s="63" t="s">
        <v>721</v>
      </c>
      <c r="N113" s="70" t="s">
        <v>1679</v>
      </c>
      <c r="O113" s="12"/>
      <c r="P113" s="51" t="s">
        <v>162</v>
      </c>
      <c r="Q113" s="51" t="s">
        <v>162</v>
      </c>
      <c r="R113" s="51" t="s">
        <v>162</v>
      </c>
      <c r="S113" s="51" t="s">
        <v>162</v>
      </c>
      <c r="T113" s="51" t="s">
        <v>162</v>
      </c>
      <c r="U113" s="51" t="s">
        <v>162</v>
      </c>
      <c r="V113" s="12"/>
    </row>
    <row r="114" spans="1:22" ht="21" customHeight="1" x14ac:dyDescent="0.25">
      <c r="B114" s="285"/>
      <c r="C114" s="263" t="s">
        <v>1690</v>
      </c>
      <c r="D114" s="18" t="s">
        <v>61</v>
      </c>
      <c r="H114" s="63" t="s">
        <v>1714</v>
      </c>
      <c r="I114" s="63" t="s">
        <v>88</v>
      </c>
      <c r="J114" s="63" t="s">
        <v>721</v>
      </c>
      <c r="K114" s="63" t="s">
        <v>721</v>
      </c>
      <c r="L114" s="63" t="s">
        <v>723</v>
      </c>
      <c r="M114" s="63" t="s">
        <v>721</v>
      </c>
      <c r="N114" s="70" t="s">
        <v>1692</v>
      </c>
      <c r="O114" s="12"/>
      <c r="P114" s="51" t="s">
        <v>162</v>
      </c>
      <c r="Q114" s="51" t="s">
        <v>162</v>
      </c>
      <c r="R114" s="51" t="s">
        <v>162</v>
      </c>
      <c r="S114" s="51" t="s">
        <v>162</v>
      </c>
      <c r="T114" s="51" t="s">
        <v>162</v>
      </c>
      <c r="U114" s="51" t="s">
        <v>162</v>
      </c>
      <c r="V114" s="12"/>
    </row>
    <row r="115" spans="1:22" ht="29.25" customHeight="1" x14ac:dyDescent="0.25">
      <c r="B115" s="285"/>
      <c r="C115" s="263" t="s">
        <v>1693</v>
      </c>
      <c r="D115" s="18" t="s">
        <v>61</v>
      </c>
      <c r="H115" s="63" t="s">
        <v>1715</v>
      </c>
      <c r="I115" s="63" t="s">
        <v>88</v>
      </c>
      <c r="J115" s="63" t="s">
        <v>721</v>
      </c>
      <c r="K115" s="63" t="s">
        <v>721</v>
      </c>
      <c r="L115" s="63" t="s">
        <v>723</v>
      </c>
      <c r="M115" s="63" t="s">
        <v>721</v>
      </c>
      <c r="N115" s="70" t="s">
        <v>1692</v>
      </c>
      <c r="O115" s="12"/>
      <c r="P115" s="51" t="s">
        <v>162</v>
      </c>
      <c r="Q115" s="51" t="s">
        <v>162</v>
      </c>
      <c r="R115" s="51" t="s">
        <v>162</v>
      </c>
      <c r="S115" s="51" t="s">
        <v>162</v>
      </c>
      <c r="T115" s="51" t="s">
        <v>162</v>
      </c>
      <c r="U115" s="51" t="s">
        <v>162</v>
      </c>
      <c r="V115" s="12"/>
    </row>
    <row r="116" spans="1:22" ht="29.25" customHeight="1" x14ac:dyDescent="0.25">
      <c r="B116" s="285"/>
      <c r="C116" s="237" t="s">
        <v>1716</v>
      </c>
      <c r="D116" s="18" t="s">
        <v>64</v>
      </c>
      <c r="H116" s="63" t="s">
        <v>1717</v>
      </c>
      <c r="I116" s="63" t="s">
        <v>110</v>
      </c>
      <c r="J116" s="63" t="s">
        <v>721</v>
      </c>
      <c r="K116" s="63" t="s">
        <v>721</v>
      </c>
      <c r="L116" s="63" t="s">
        <v>723</v>
      </c>
      <c r="M116" s="63" t="s">
        <v>721</v>
      </c>
      <c r="N116" s="63" t="s">
        <v>685</v>
      </c>
      <c r="O116" s="12"/>
      <c r="P116" s="51" t="s">
        <v>162</v>
      </c>
      <c r="Q116" s="51" t="s">
        <v>162</v>
      </c>
      <c r="R116" s="51" t="s">
        <v>162</v>
      </c>
      <c r="S116" s="51" t="s">
        <v>162</v>
      </c>
      <c r="T116" s="51" t="s">
        <v>162</v>
      </c>
      <c r="U116" s="51" t="s">
        <v>162</v>
      </c>
      <c r="V116" s="12"/>
    </row>
    <row r="117" spans="1:22" ht="26.25" x14ac:dyDescent="0.25">
      <c r="B117" s="285"/>
      <c r="C117" s="263" t="s">
        <v>1718</v>
      </c>
      <c r="D117" s="18" t="s">
        <v>51</v>
      </c>
      <c r="H117" s="63" t="s">
        <v>1719</v>
      </c>
      <c r="I117" s="63" t="s">
        <v>114</v>
      </c>
      <c r="J117" s="63" t="s">
        <v>721</v>
      </c>
      <c r="K117" s="63" t="s">
        <v>721</v>
      </c>
      <c r="L117" s="63" t="s">
        <v>723</v>
      </c>
      <c r="M117" s="63" t="s">
        <v>848</v>
      </c>
      <c r="N117" s="63" t="s">
        <v>685</v>
      </c>
      <c r="O117" s="12"/>
      <c r="P117" s="51" t="s">
        <v>162</v>
      </c>
      <c r="Q117" s="51" t="s">
        <v>162</v>
      </c>
      <c r="R117" s="51" t="s">
        <v>162</v>
      </c>
      <c r="S117" s="51" t="s">
        <v>162</v>
      </c>
      <c r="T117" s="51" t="s">
        <v>162</v>
      </c>
      <c r="U117" s="51" t="s">
        <v>162</v>
      </c>
      <c r="V117" s="12"/>
    </row>
    <row r="118" spans="1:22" ht="45" customHeight="1" x14ac:dyDescent="0.25">
      <c r="B118" s="285"/>
      <c r="C118" s="263" t="s">
        <v>1720</v>
      </c>
      <c r="D118" s="18" t="s">
        <v>59</v>
      </c>
      <c r="H118" s="63" t="s">
        <v>1721</v>
      </c>
      <c r="I118" s="63" t="s">
        <v>132</v>
      </c>
      <c r="J118" s="63" t="s">
        <v>754</v>
      </c>
      <c r="K118" s="63" t="s">
        <v>721</v>
      </c>
      <c r="L118" s="63" t="s">
        <v>723</v>
      </c>
      <c r="M118" s="63" t="s">
        <v>721</v>
      </c>
      <c r="N118" s="63" t="s">
        <v>685</v>
      </c>
      <c r="O118" s="12"/>
      <c r="P118" s="51" t="s">
        <v>162</v>
      </c>
      <c r="Q118" s="51" t="s">
        <v>162</v>
      </c>
      <c r="R118" s="51" t="s">
        <v>162</v>
      </c>
      <c r="S118" s="51" t="s">
        <v>162</v>
      </c>
      <c r="T118" s="51" t="s">
        <v>162</v>
      </c>
      <c r="U118" s="51" t="s">
        <v>162</v>
      </c>
      <c r="V118" s="12"/>
    </row>
    <row r="119" spans="1:22" ht="35.450000000000003" customHeight="1" x14ac:dyDescent="0.25">
      <c r="B119" s="285"/>
      <c r="C119" s="263" t="s">
        <v>1722</v>
      </c>
      <c r="D119" s="18" t="s">
        <v>51</v>
      </c>
      <c r="H119" s="63" t="s">
        <v>1723</v>
      </c>
      <c r="I119" s="63" t="s">
        <v>114</v>
      </c>
      <c r="J119" s="63" t="s">
        <v>721</v>
      </c>
      <c r="K119" s="153" t="s">
        <v>1724</v>
      </c>
      <c r="L119" s="63" t="s">
        <v>723</v>
      </c>
      <c r="M119" s="63" t="s">
        <v>848</v>
      </c>
      <c r="N119" s="63" t="s">
        <v>685</v>
      </c>
      <c r="O119" s="12"/>
      <c r="P119" s="51" t="s">
        <v>162</v>
      </c>
      <c r="Q119" s="51" t="s">
        <v>162</v>
      </c>
      <c r="R119" s="51" t="s">
        <v>162</v>
      </c>
      <c r="S119" s="51" t="s">
        <v>162</v>
      </c>
      <c r="T119" s="51" t="s">
        <v>162</v>
      </c>
      <c r="U119" s="51" t="s">
        <v>162</v>
      </c>
      <c r="V119" s="12"/>
    </row>
    <row r="120" spans="1:22" ht="26.25" x14ac:dyDescent="0.25">
      <c r="B120" s="285"/>
      <c r="C120" s="263" t="s">
        <v>1725</v>
      </c>
      <c r="D120" s="18" t="s">
        <v>51</v>
      </c>
      <c r="H120" s="63" t="s">
        <v>1726</v>
      </c>
      <c r="I120" s="63" t="s">
        <v>114</v>
      </c>
      <c r="J120" s="63" t="s">
        <v>721</v>
      </c>
      <c r="K120" s="63" t="s">
        <v>721</v>
      </c>
      <c r="L120" s="63" t="s">
        <v>723</v>
      </c>
      <c r="M120" s="63" t="s">
        <v>848</v>
      </c>
      <c r="N120" s="63" t="s">
        <v>685</v>
      </c>
      <c r="O120" s="12"/>
      <c r="P120" s="51" t="s">
        <v>162</v>
      </c>
      <c r="Q120" s="51" t="s">
        <v>162</v>
      </c>
      <c r="R120" s="51" t="s">
        <v>162</v>
      </c>
      <c r="S120" s="51" t="s">
        <v>162</v>
      </c>
      <c r="T120" s="51" t="s">
        <v>162</v>
      </c>
      <c r="U120" s="51" t="s">
        <v>162</v>
      </c>
      <c r="V120" s="12"/>
    </row>
    <row r="121" spans="1:22" ht="39.6" customHeight="1" x14ac:dyDescent="0.25">
      <c r="B121" s="285"/>
      <c r="C121" s="263" t="s">
        <v>1677</v>
      </c>
      <c r="D121" s="18" t="s">
        <v>51</v>
      </c>
      <c r="H121" s="63" t="s">
        <v>1678</v>
      </c>
      <c r="I121" s="63" t="s">
        <v>114</v>
      </c>
      <c r="J121" s="63" t="s">
        <v>721</v>
      </c>
      <c r="K121" s="63" t="s">
        <v>1706</v>
      </c>
      <c r="L121" s="63" t="s">
        <v>723</v>
      </c>
      <c r="M121" s="63" t="s">
        <v>917</v>
      </c>
      <c r="N121" s="70" t="s">
        <v>1679</v>
      </c>
      <c r="O121" s="12"/>
      <c r="P121" s="51" t="s">
        <v>162</v>
      </c>
      <c r="Q121" s="51" t="s">
        <v>162</v>
      </c>
      <c r="R121" s="51" t="s">
        <v>162</v>
      </c>
      <c r="S121" s="51" t="s">
        <v>162</v>
      </c>
      <c r="T121" s="51" t="s">
        <v>162</v>
      </c>
      <c r="U121" s="51" t="s">
        <v>162</v>
      </c>
      <c r="V121" s="12"/>
    </row>
    <row r="122" spans="1:22" ht="32.450000000000003" customHeight="1" x14ac:dyDescent="0.25">
      <c r="B122" s="285"/>
      <c r="C122" s="263" t="s">
        <v>1727</v>
      </c>
      <c r="D122" s="18" t="s">
        <v>51</v>
      </c>
      <c r="H122" s="63" t="s">
        <v>1707</v>
      </c>
      <c r="I122" s="63" t="s">
        <v>114</v>
      </c>
      <c r="J122" s="63" t="s">
        <v>721</v>
      </c>
      <c r="K122" s="63" t="s">
        <v>721</v>
      </c>
      <c r="L122" s="63" t="s">
        <v>723</v>
      </c>
      <c r="M122" s="63" t="s">
        <v>848</v>
      </c>
      <c r="N122" s="70" t="s">
        <v>1708</v>
      </c>
      <c r="O122" s="12"/>
      <c r="P122" s="51" t="s">
        <v>162</v>
      </c>
      <c r="Q122" s="51" t="s">
        <v>162</v>
      </c>
      <c r="R122" s="51" t="s">
        <v>162</v>
      </c>
      <c r="S122" s="51" t="s">
        <v>162</v>
      </c>
      <c r="T122" s="51" t="s">
        <v>162</v>
      </c>
      <c r="U122" s="51" t="s">
        <v>162</v>
      </c>
      <c r="V122" s="12"/>
    </row>
    <row r="123" spans="1:22" ht="42" customHeight="1" x14ac:dyDescent="0.25">
      <c r="B123" s="285"/>
      <c r="C123" s="263" t="s">
        <v>1680</v>
      </c>
      <c r="D123" s="18" t="s">
        <v>51</v>
      </c>
      <c r="H123" s="15" t="s">
        <v>1681</v>
      </c>
      <c r="I123" s="63" t="s">
        <v>114</v>
      </c>
      <c r="J123" s="63" t="s">
        <v>721</v>
      </c>
      <c r="K123" s="153" t="s">
        <v>1712</v>
      </c>
      <c r="L123" s="63" t="s">
        <v>723</v>
      </c>
      <c r="M123" s="63" t="s">
        <v>848</v>
      </c>
      <c r="N123" s="70" t="s">
        <v>1679</v>
      </c>
      <c r="O123" s="12"/>
      <c r="P123" s="51" t="s">
        <v>162</v>
      </c>
      <c r="Q123" s="51" t="s">
        <v>162</v>
      </c>
      <c r="R123" s="51" t="s">
        <v>162</v>
      </c>
      <c r="S123" s="51" t="s">
        <v>162</v>
      </c>
      <c r="T123" s="51" t="s">
        <v>162</v>
      </c>
      <c r="U123" s="51" t="s">
        <v>162</v>
      </c>
      <c r="V123" s="12"/>
    </row>
    <row r="124" spans="1:22" ht="44.45" customHeight="1" x14ac:dyDescent="0.25">
      <c r="B124" s="285"/>
      <c r="C124" s="263" t="s">
        <v>1683</v>
      </c>
      <c r="D124" s="18" t="s">
        <v>57</v>
      </c>
      <c r="E124"/>
      <c r="H124" s="63" t="s">
        <v>1684</v>
      </c>
      <c r="I124" s="63" t="s">
        <v>126</v>
      </c>
      <c r="J124" s="63" t="s">
        <v>721</v>
      </c>
      <c r="K124" s="63" t="s">
        <v>721</v>
      </c>
      <c r="L124" s="63" t="s">
        <v>723</v>
      </c>
      <c r="M124" s="63" t="s">
        <v>721</v>
      </c>
      <c r="N124" s="70" t="s">
        <v>1679</v>
      </c>
      <c r="O124" s="12"/>
      <c r="P124" s="51" t="s">
        <v>162</v>
      </c>
      <c r="Q124" s="51" t="s">
        <v>162</v>
      </c>
      <c r="R124" s="51" t="s">
        <v>162</v>
      </c>
      <c r="S124" s="51" t="s">
        <v>162</v>
      </c>
      <c r="T124" s="51" t="s">
        <v>162</v>
      </c>
      <c r="U124" s="51" t="s">
        <v>162</v>
      </c>
      <c r="V124" s="12"/>
    </row>
    <row r="125" spans="1:22" ht="34.35" customHeight="1" x14ac:dyDescent="0.25">
      <c r="B125" s="286"/>
      <c r="C125" s="263" t="s">
        <v>1713</v>
      </c>
      <c r="D125" s="18" t="s">
        <v>57</v>
      </c>
      <c r="E125"/>
      <c r="H125" s="63" t="s">
        <v>1686</v>
      </c>
      <c r="I125" s="63" t="s">
        <v>92</v>
      </c>
      <c r="J125" s="63" t="s">
        <v>721</v>
      </c>
      <c r="K125" s="63" t="s">
        <v>721</v>
      </c>
      <c r="L125" s="63" t="s">
        <v>723</v>
      </c>
      <c r="M125" s="63" t="s">
        <v>721</v>
      </c>
      <c r="N125" s="70" t="s">
        <v>1679</v>
      </c>
      <c r="O125" s="12"/>
      <c r="P125" s="51" t="s">
        <v>162</v>
      </c>
      <c r="Q125" s="51" t="s">
        <v>162</v>
      </c>
      <c r="R125" s="51" t="s">
        <v>162</v>
      </c>
      <c r="S125" s="51" t="s">
        <v>162</v>
      </c>
      <c r="T125" s="51" t="s">
        <v>162</v>
      </c>
      <c r="U125" s="51" t="s">
        <v>162</v>
      </c>
      <c r="V125" s="12"/>
    </row>
    <row r="126" spans="1:22" x14ac:dyDescent="0.25">
      <c r="O126" s="12"/>
      <c r="P126" s="19"/>
      <c r="Q126" s="19"/>
      <c r="R126" s="19"/>
      <c r="S126" s="19"/>
      <c r="T126" s="19"/>
      <c r="U126" s="19"/>
      <c r="V126" s="12"/>
    </row>
    <row r="127" spans="1:22" x14ac:dyDescent="0.25">
      <c r="A127" s="7" t="s">
        <v>686</v>
      </c>
      <c r="B127" s="7"/>
      <c r="C127" s="7"/>
      <c r="D127" s="7"/>
      <c r="E127" s="7"/>
      <c r="H127" s="63"/>
      <c r="I127" s="63"/>
      <c r="J127" s="63"/>
      <c r="K127" s="70"/>
      <c r="L127" s="63"/>
      <c r="M127" s="63"/>
      <c r="N127" s="166"/>
      <c r="O127" s="12"/>
      <c r="P127" s="51" t="s">
        <v>162</v>
      </c>
      <c r="Q127" s="51" t="s">
        <v>162</v>
      </c>
      <c r="R127" s="51" t="s">
        <v>162</v>
      </c>
      <c r="S127" s="51" t="s">
        <v>162</v>
      </c>
      <c r="T127" s="51" t="s">
        <v>162</v>
      </c>
      <c r="U127" s="51" t="s">
        <v>162</v>
      </c>
      <c r="V127" s="12"/>
    </row>
    <row r="128" spans="1:22" x14ac:dyDescent="0.25">
      <c r="A128" s="65" t="s">
        <v>1514</v>
      </c>
      <c r="B128" s="284" t="s">
        <v>48</v>
      </c>
      <c r="C128" s="263" t="s">
        <v>1728</v>
      </c>
      <c r="D128" s="189" t="s">
        <v>57</v>
      </c>
      <c r="H128" s="251" t="s">
        <v>1729</v>
      </c>
      <c r="I128" s="63" t="s">
        <v>128</v>
      </c>
      <c r="J128" s="63" t="s">
        <v>721</v>
      </c>
      <c r="K128" s="63" t="s">
        <v>721</v>
      </c>
      <c r="L128" s="63" t="s">
        <v>723</v>
      </c>
      <c r="M128" s="63" t="s">
        <v>721</v>
      </c>
      <c r="N128" s="63"/>
      <c r="O128" s="12"/>
      <c r="P128" s="51" t="s">
        <v>162</v>
      </c>
      <c r="Q128" s="51" t="s">
        <v>162</v>
      </c>
      <c r="R128" s="51" t="s">
        <v>162</v>
      </c>
      <c r="S128" s="51" t="s">
        <v>162</v>
      </c>
      <c r="T128" s="51" t="s">
        <v>162</v>
      </c>
      <c r="U128" s="51" t="s">
        <v>162</v>
      </c>
      <c r="V128" s="12"/>
    </row>
    <row r="129" spans="1:22" ht="20.100000000000001" customHeight="1" x14ac:dyDescent="0.25">
      <c r="B129" s="285"/>
      <c r="C129" s="263" t="s">
        <v>1672</v>
      </c>
      <c r="D129" s="18" t="s">
        <v>59</v>
      </c>
      <c r="H129" s="63" t="s">
        <v>1730</v>
      </c>
      <c r="I129" s="63" t="s">
        <v>84</v>
      </c>
      <c r="J129" s="63" t="s">
        <v>1731</v>
      </c>
      <c r="K129" s="63" t="s">
        <v>721</v>
      </c>
      <c r="L129" s="63" t="s">
        <v>723</v>
      </c>
      <c r="M129" s="63" t="s">
        <v>721</v>
      </c>
      <c r="N129" s="70" t="s">
        <v>1679</v>
      </c>
      <c r="O129" s="12"/>
      <c r="P129" s="51" t="s">
        <v>162</v>
      </c>
      <c r="Q129" s="51" t="s">
        <v>162</v>
      </c>
      <c r="R129" s="51" t="s">
        <v>162</v>
      </c>
      <c r="S129" s="51" t="s">
        <v>162</v>
      </c>
      <c r="T129" s="51" t="s">
        <v>162</v>
      </c>
      <c r="U129" s="51" t="s">
        <v>162</v>
      </c>
      <c r="V129" s="12"/>
    </row>
    <row r="130" spans="1:22" ht="18" customHeight="1" x14ac:dyDescent="0.25">
      <c r="B130" s="285"/>
      <c r="C130" s="263" t="s">
        <v>1690</v>
      </c>
      <c r="D130" s="18" t="s">
        <v>61</v>
      </c>
      <c r="H130" s="63" t="s">
        <v>1691</v>
      </c>
      <c r="I130" s="63" t="s">
        <v>88</v>
      </c>
      <c r="J130" s="63" t="s">
        <v>721</v>
      </c>
      <c r="K130" s="63" t="s">
        <v>721</v>
      </c>
      <c r="L130" s="63" t="s">
        <v>723</v>
      </c>
      <c r="M130" s="63" t="s">
        <v>721</v>
      </c>
      <c r="N130" s="70" t="s">
        <v>1692</v>
      </c>
      <c r="O130" s="12"/>
      <c r="P130" s="51" t="s">
        <v>162</v>
      </c>
      <c r="Q130" s="51" t="s">
        <v>162</v>
      </c>
      <c r="R130" s="51" t="s">
        <v>162</v>
      </c>
      <c r="S130" s="51" t="s">
        <v>162</v>
      </c>
      <c r="T130" s="51" t="s">
        <v>162</v>
      </c>
      <c r="U130" s="51" t="s">
        <v>162</v>
      </c>
      <c r="V130" s="12"/>
    </row>
    <row r="131" spans="1:22" ht="18" customHeight="1" x14ac:dyDescent="0.25">
      <c r="B131" s="285"/>
      <c r="C131" s="263" t="s">
        <v>1693</v>
      </c>
      <c r="D131" s="18" t="s">
        <v>61</v>
      </c>
      <c r="H131" s="63" t="s">
        <v>1694</v>
      </c>
      <c r="I131" s="63" t="s">
        <v>88</v>
      </c>
      <c r="J131" s="63" t="s">
        <v>721</v>
      </c>
      <c r="K131" s="63" t="s">
        <v>721</v>
      </c>
      <c r="L131" s="63" t="s">
        <v>723</v>
      </c>
      <c r="M131" s="63" t="s">
        <v>721</v>
      </c>
      <c r="N131" s="70" t="s">
        <v>1692</v>
      </c>
      <c r="O131" s="12"/>
      <c r="P131" s="51" t="s">
        <v>162</v>
      </c>
      <c r="Q131" s="51" t="s">
        <v>162</v>
      </c>
      <c r="R131" s="51" t="s">
        <v>162</v>
      </c>
      <c r="S131" s="51" t="s">
        <v>162</v>
      </c>
      <c r="T131" s="51" t="s">
        <v>162</v>
      </c>
      <c r="U131" s="51" t="s">
        <v>162</v>
      </c>
      <c r="V131" s="12"/>
    </row>
    <row r="132" spans="1:22" ht="21.75" customHeight="1" x14ac:dyDescent="0.25">
      <c r="B132" s="285"/>
      <c r="C132" s="263" t="s">
        <v>1732</v>
      </c>
      <c r="D132" s="18" t="s">
        <v>51</v>
      </c>
      <c r="H132" s="63" t="s">
        <v>1733</v>
      </c>
      <c r="I132" s="63" t="s">
        <v>114</v>
      </c>
      <c r="J132" s="63" t="s">
        <v>721</v>
      </c>
      <c r="K132" s="63" t="s">
        <v>721</v>
      </c>
      <c r="L132" s="63" t="s">
        <v>723</v>
      </c>
      <c r="M132" s="63" t="s">
        <v>848</v>
      </c>
      <c r="N132" s="63" t="s">
        <v>689</v>
      </c>
      <c r="O132" s="12"/>
      <c r="P132" s="51" t="s">
        <v>162</v>
      </c>
      <c r="Q132" s="51" t="s">
        <v>162</v>
      </c>
      <c r="R132" s="51" t="s">
        <v>162</v>
      </c>
      <c r="S132" s="51" t="s">
        <v>162</v>
      </c>
      <c r="T132" s="51" t="s">
        <v>162</v>
      </c>
      <c r="U132" s="51" t="s">
        <v>162</v>
      </c>
      <c r="V132" s="12"/>
    </row>
    <row r="133" spans="1:22" ht="32.1" customHeight="1" thickBot="1" x14ac:dyDescent="0.3">
      <c r="B133" s="285"/>
      <c r="C133" s="263" t="s">
        <v>1677</v>
      </c>
      <c r="D133" s="18" t="s">
        <v>51</v>
      </c>
      <c r="H133" s="63" t="s">
        <v>1678</v>
      </c>
      <c r="I133" s="63" t="s">
        <v>114</v>
      </c>
      <c r="J133" s="63" t="s">
        <v>721</v>
      </c>
      <c r="K133" s="63" t="s">
        <v>1734</v>
      </c>
      <c r="L133" s="63" t="s">
        <v>723</v>
      </c>
      <c r="M133" s="63" t="s">
        <v>917</v>
      </c>
      <c r="N133" s="70" t="s">
        <v>1679</v>
      </c>
      <c r="O133" s="12"/>
      <c r="P133" s="51" t="s">
        <v>162</v>
      </c>
      <c r="Q133" s="51" t="s">
        <v>162</v>
      </c>
      <c r="R133" s="51" t="s">
        <v>162</v>
      </c>
      <c r="S133" s="51" t="s">
        <v>162</v>
      </c>
      <c r="T133" s="51" t="s">
        <v>162</v>
      </c>
      <c r="U133" s="51" t="s">
        <v>162</v>
      </c>
      <c r="V133" s="12"/>
    </row>
    <row r="134" spans="1:22" ht="29.45" customHeight="1" thickBot="1" x14ac:dyDescent="0.3">
      <c r="B134" s="285"/>
      <c r="C134" s="263" t="s">
        <v>1700</v>
      </c>
      <c r="D134" s="53" t="str">
        <f>"SOM("&amp;ADDRESS(ROW(D132),COLUMN(D132),4)&amp;":"&amp;ADDRESS(ROW(D133),COLUMN(D133),4)&amp;")"</f>
        <v>SOM(D132:D133)</v>
      </c>
      <c r="H134" s="15" t="s">
        <v>1707</v>
      </c>
      <c r="I134" s="63" t="s">
        <v>114</v>
      </c>
      <c r="J134" s="63" t="s">
        <v>721</v>
      </c>
      <c r="K134" s="63" t="s">
        <v>721</v>
      </c>
      <c r="L134" s="63" t="s">
        <v>723</v>
      </c>
      <c r="M134" s="63" t="s">
        <v>848</v>
      </c>
      <c r="N134" s="70" t="s">
        <v>1708</v>
      </c>
      <c r="O134" s="12"/>
      <c r="P134" s="51" t="s">
        <v>162</v>
      </c>
      <c r="Q134" s="51" t="s">
        <v>162</v>
      </c>
      <c r="R134" s="51" t="s">
        <v>162</v>
      </c>
      <c r="S134" s="51" t="s">
        <v>162</v>
      </c>
      <c r="T134" s="51" t="s">
        <v>162</v>
      </c>
      <c r="U134" s="51" t="s">
        <v>162</v>
      </c>
      <c r="V134" s="12"/>
    </row>
    <row r="135" spans="1:22" ht="41.25" customHeight="1" x14ac:dyDescent="0.25">
      <c r="B135" s="285"/>
      <c r="C135" s="263" t="s">
        <v>1709</v>
      </c>
      <c r="D135" s="18" t="s">
        <v>51</v>
      </c>
      <c r="H135" s="63" t="s">
        <v>1710</v>
      </c>
      <c r="I135" s="63" t="s">
        <v>114</v>
      </c>
      <c r="J135" s="63" t="s">
        <v>721</v>
      </c>
      <c r="K135" s="63" t="s">
        <v>721</v>
      </c>
      <c r="L135" s="63" t="s">
        <v>723</v>
      </c>
      <c r="M135" s="63" t="s">
        <v>848</v>
      </c>
      <c r="N135" s="70" t="s">
        <v>1711</v>
      </c>
      <c r="O135" s="12"/>
      <c r="P135" s="51" t="s">
        <v>162</v>
      </c>
      <c r="Q135" s="51" t="s">
        <v>162</v>
      </c>
      <c r="R135" s="51" t="s">
        <v>162</v>
      </c>
      <c r="S135" s="51" t="s">
        <v>162</v>
      </c>
      <c r="T135" s="51" t="s">
        <v>162</v>
      </c>
      <c r="U135" s="51" t="s">
        <v>162</v>
      </c>
      <c r="V135" s="12"/>
    </row>
    <row r="136" spans="1:22" ht="41.25" customHeight="1" x14ac:dyDescent="0.25">
      <c r="B136" s="285"/>
      <c r="C136" s="263" t="s">
        <v>1680</v>
      </c>
      <c r="D136" s="18" t="s">
        <v>51</v>
      </c>
      <c r="H136" s="15" t="s">
        <v>1681</v>
      </c>
      <c r="I136" s="63" t="s">
        <v>114</v>
      </c>
      <c r="J136" s="63" t="s">
        <v>721</v>
      </c>
      <c r="K136" s="153" t="s">
        <v>1712</v>
      </c>
      <c r="L136" s="63" t="s">
        <v>723</v>
      </c>
      <c r="M136" s="63" t="s">
        <v>848</v>
      </c>
      <c r="N136" s="70" t="s">
        <v>1679</v>
      </c>
      <c r="O136" s="12"/>
      <c r="P136" s="51" t="s">
        <v>162</v>
      </c>
      <c r="Q136" s="51" t="s">
        <v>162</v>
      </c>
      <c r="R136" s="51" t="s">
        <v>162</v>
      </c>
      <c r="S136" s="51" t="s">
        <v>162</v>
      </c>
      <c r="T136" s="51" t="s">
        <v>162</v>
      </c>
      <c r="U136" s="51" t="s">
        <v>162</v>
      </c>
      <c r="V136" s="12"/>
    </row>
    <row r="137" spans="1:22" ht="32.1" customHeight="1" x14ac:dyDescent="0.25">
      <c r="B137" s="285"/>
      <c r="C137" s="263" t="s">
        <v>1683</v>
      </c>
      <c r="D137" s="18" t="s">
        <v>57</v>
      </c>
      <c r="H137" s="63" t="s">
        <v>1684</v>
      </c>
      <c r="I137" s="63" t="s">
        <v>126</v>
      </c>
      <c r="J137" s="63" t="s">
        <v>721</v>
      </c>
      <c r="K137" s="63" t="s">
        <v>721</v>
      </c>
      <c r="L137" s="63" t="s">
        <v>723</v>
      </c>
      <c r="M137" s="63" t="s">
        <v>721</v>
      </c>
      <c r="N137" s="70" t="s">
        <v>1679</v>
      </c>
      <c r="O137" s="12"/>
      <c r="P137" s="51" t="s">
        <v>162</v>
      </c>
      <c r="Q137" s="51" t="s">
        <v>162</v>
      </c>
      <c r="R137" s="51" t="s">
        <v>162</v>
      </c>
      <c r="S137" s="51" t="s">
        <v>162</v>
      </c>
      <c r="T137" s="51" t="s">
        <v>162</v>
      </c>
      <c r="U137" s="51" t="s">
        <v>162</v>
      </c>
      <c r="V137" s="12"/>
    </row>
    <row r="138" spans="1:22" ht="29.1" customHeight="1" x14ac:dyDescent="0.25">
      <c r="B138" s="285"/>
      <c r="C138" s="263" t="s">
        <v>1713</v>
      </c>
      <c r="D138" s="18" t="s">
        <v>57</v>
      </c>
      <c r="H138" s="63" t="s">
        <v>1686</v>
      </c>
      <c r="I138" s="63" t="s">
        <v>92</v>
      </c>
      <c r="J138" s="63" t="s">
        <v>721</v>
      </c>
      <c r="K138" s="63" t="s">
        <v>721</v>
      </c>
      <c r="L138" s="63" t="s">
        <v>723</v>
      </c>
      <c r="M138" s="63" t="s">
        <v>721</v>
      </c>
      <c r="N138" s="70" t="s">
        <v>1679</v>
      </c>
      <c r="O138" s="12"/>
      <c r="P138" s="51" t="s">
        <v>162</v>
      </c>
      <c r="Q138" s="51" t="s">
        <v>162</v>
      </c>
      <c r="R138" s="51" t="s">
        <v>162</v>
      </c>
      <c r="S138" s="51" t="s">
        <v>162</v>
      </c>
      <c r="T138" s="51" t="s">
        <v>162</v>
      </c>
      <c r="U138" s="51" t="s">
        <v>162</v>
      </c>
      <c r="V138" s="12"/>
    </row>
    <row r="139" spans="1:22" x14ac:dyDescent="0.25">
      <c r="O139" s="12"/>
      <c r="P139" s="19"/>
      <c r="Q139" s="19"/>
      <c r="R139" s="19"/>
      <c r="S139" s="19"/>
      <c r="T139" s="19"/>
      <c r="U139" s="19"/>
      <c r="V139" s="12"/>
    </row>
    <row r="140" spans="1:22" x14ac:dyDescent="0.25">
      <c r="A140" s="7" t="s">
        <v>690</v>
      </c>
      <c r="B140" s="7"/>
      <c r="C140" s="7"/>
      <c r="D140" s="7"/>
      <c r="E140" s="7"/>
      <c r="H140" s="63"/>
      <c r="I140" s="63"/>
      <c r="J140" s="63"/>
      <c r="K140" s="70"/>
      <c r="L140" s="63"/>
      <c r="M140" s="63"/>
      <c r="N140" s="166"/>
      <c r="O140" s="12"/>
      <c r="P140" s="51" t="s">
        <v>162</v>
      </c>
      <c r="Q140" s="51" t="s">
        <v>162</v>
      </c>
      <c r="R140" s="51" t="s">
        <v>162</v>
      </c>
      <c r="S140" s="51" t="s">
        <v>162</v>
      </c>
      <c r="T140" s="51" t="s">
        <v>162</v>
      </c>
      <c r="U140" s="51" t="s">
        <v>162</v>
      </c>
      <c r="V140" s="12"/>
    </row>
    <row r="141" spans="1:22" x14ac:dyDescent="0.25">
      <c r="A141" s="121" t="s">
        <v>1735</v>
      </c>
      <c r="B141" s="121"/>
      <c r="C141" s="121"/>
      <c r="D141" s="121"/>
      <c r="E141" s="130"/>
      <c r="O141" s="12"/>
      <c r="P141" s="51" t="s">
        <v>162</v>
      </c>
      <c r="Q141" s="51" t="s">
        <v>162</v>
      </c>
      <c r="R141" s="51" t="s">
        <v>162</v>
      </c>
      <c r="S141" s="51" t="s">
        <v>162</v>
      </c>
      <c r="T141" s="51" t="s">
        <v>162</v>
      </c>
      <c r="U141" s="51" t="s">
        <v>162</v>
      </c>
      <c r="V141" s="12"/>
    </row>
    <row r="142" spans="1:22" x14ac:dyDescent="0.25">
      <c r="A142" s="65" t="s">
        <v>1514</v>
      </c>
      <c r="B142" s="284" t="s">
        <v>48</v>
      </c>
      <c r="C142" s="263" t="s">
        <v>1689</v>
      </c>
      <c r="D142" s="193" t="s">
        <v>57</v>
      </c>
      <c r="H142" s="251" t="s">
        <v>1671</v>
      </c>
      <c r="I142" s="63" t="s">
        <v>128</v>
      </c>
      <c r="J142" s="63" t="s">
        <v>721</v>
      </c>
      <c r="K142" s="63" t="s">
        <v>721</v>
      </c>
      <c r="L142" s="63" t="s">
        <v>723</v>
      </c>
      <c r="M142" s="63" t="s">
        <v>721</v>
      </c>
      <c r="N142" s="63"/>
      <c r="O142" s="12"/>
      <c r="P142" s="51" t="s">
        <v>162</v>
      </c>
      <c r="Q142" s="51" t="s">
        <v>162</v>
      </c>
      <c r="R142" s="51" t="s">
        <v>162</v>
      </c>
      <c r="S142" s="51" t="s">
        <v>162</v>
      </c>
      <c r="T142" s="51" t="s">
        <v>162</v>
      </c>
      <c r="U142" s="51" t="s">
        <v>162</v>
      </c>
      <c r="V142" s="12"/>
    </row>
    <row r="143" spans="1:22" ht="26.25" x14ac:dyDescent="0.25">
      <c r="A143" s="65"/>
      <c r="B143" s="285"/>
      <c r="C143" s="263" t="s">
        <v>1736</v>
      </c>
      <c r="D143" s="193" t="s">
        <v>51</v>
      </c>
      <c r="H143" s="63" t="s">
        <v>1737</v>
      </c>
      <c r="I143" s="63" t="s">
        <v>114</v>
      </c>
      <c r="J143" s="63" t="s">
        <v>721</v>
      </c>
      <c r="K143" s="63" t="s">
        <v>721</v>
      </c>
      <c r="L143" s="63" t="s">
        <v>723</v>
      </c>
      <c r="M143" s="63" t="s">
        <v>848</v>
      </c>
      <c r="N143" s="63" t="s">
        <v>693</v>
      </c>
      <c r="O143" s="12"/>
      <c r="P143" s="51" t="s">
        <v>162</v>
      </c>
      <c r="Q143" s="51" t="s">
        <v>162</v>
      </c>
      <c r="R143" s="51" t="s">
        <v>162</v>
      </c>
      <c r="S143" s="51" t="s">
        <v>162</v>
      </c>
      <c r="T143" s="51" t="s">
        <v>162</v>
      </c>
      <c r="U143" s="51" t="s">
        <v>162</v>
      </c>
      <c r="V143" s="12"/>
    </row>
    <row r="144" spans="1:22" ht="26.25" x14ac:dyDescent="0.25">
      <c r="A144" s="65"/>
      <c r="B144" s="285"/>
      <c r="C144" s="263" t="s">
        <v>1738</v>
      </c>
      <c r="D144" s="193" t="s">
        <v>57</v>
      </c>
      <c r="H144" s="63" t="s">
        <v>1739</v>
      </c>
      <c r="I144" s="63" t="s">
        <v>126</v>
      </c>
      <c r="J144" s="63" t="s">
        <v>721</v>
      </c>
      <c r="K144" s="63" t="s">
        <v>721</v>
      </c>
      <c r="L144" s="63" t="s">
        <v>723</v>
      </c>
      <c r="M144" s="63" t="s">
        <v>721</v>
      </c>
      <c r="N144" s="63" t="s">
        <v>693</v>
      </c>
      <c r="O144" s="12"/>
      <c r="P144" s="51" t="s">
        <v>162</v>
      </c>
      <c r="Q144" s="51" t="s">
        <v>162</v>
      </c>
      <c r="R144" s="51" t="s">
        <v>162</v>
      </c>
      <c r="S144" s="51" t="s">
        <v>162</v>
      </c>
      <c r="T144" s="51" t="s">
        <v>162</v>
      </c>
      <c r="U144" s="51" t="s">
        <v>162</v>
      </c>
      <c r="V144" s="12"/>
    </row>
    <row r="145" spans="1:22" ht="26.25" x14ac:dyDescent="0.25">
      <c r="A145" s="65"/>
      <c r="B145" s="285"/>
      <c r="C145" s="263" t="s">
        <v>1740</v>
      </c>
      <c r="D145" s="193" t="s">
        <v>51</v>
      </c>
      <c r="H145" s="63" t="s">
        <v>1741</v>
      </c>
      <c r="I145" s="63" t="s">
        <v>114</v>
      </c>
      <c r="J145" s="63" t="s">
        <v>721</v>
      </c>
      <c r="K145" s="63" t="s">
        <v>721</v>
      </c>
      <c r="L145" s="63" t="s">
        <v>723</v>
      </c>
      <c r="M145" s="63" t="s">
        <v>848</v>
      </c>
      <c r="N145" s="63" t="s">
        <v>693</v>
      </c>
      <c r="O145" s="12"/>
      <c r="P145" s="51" t="s">
        <v>162</v>
      </c>
      <c r="Q145" s="51" t="s">
        <v>162</v>
      </c>
      <c r="R145" s="51" t="s">
        <v>162</v>
      </c>
      <c r="S145" s="51" t="s">
        <v>162</v>
      </c>
      <c r="T145" s="51" t="s">
        <v>162</v>
      </c>
      <c r="U145" s="51" t="s">
        <v>162</v>
      </c>
      <c r="V145" s="12"/>
    </row>
    <row r="146" spans="1:22" ht="26.25" x14ac:dyDescent="0.25">
      <c r="A146" s="65"/>
      <c r="B146" s="285"/>
      <c r="C146" s="263" t="s">
        <v>1742</v>
      </c>
      <c r="D146" s="193" t="s">
        <v>57</v>
      </c>
      <c r="H146" s="63" t="s">
        <v>1743</v>
      </c>
      <c r="I146" s="63" t="s">
        <v>126</v>
      </c>
      <c r="J146" s="63" t="s">
        <v>721</v>
      </c>
      <c r="K146" s="63" t="s">
        <v>721</v>
      </c>
      <c r="L146" s="63" t="s">
        <v>723</v>
      </c>
      <c r="M146" s="63" t="s">
        <v>721</v>
      </c>
      <c r="N146" s="63" t="s">
        <v>693</v>
      </c>
      <c r="O146" s="12"/>
      <c r="P146" s="51" t="s">
        <v>162</v>
      </c>
      <c r="Q146" s="51" t="s">
        <v>162</v>
      </c>
      <c r="R146" s="51" t="s">
        <v>162</v>
      </c>
      <c r="S146" s="51" t="s">
        <v>162</v>
      </c>
      <c r="T146" s="51" t="s">
        <v>162</v>
      </c>
      <c r="U146" s="51" t="s">
        <v>162</v>
      </c>
      <c r="V146" s="12"/>
    </row>
    <row r="147" spans="1:22" ht="26.25" x14ac:dyDescent="0.25">
      <c r="A147" s="65"/>
      <c r="B147" s="285"/>
      <c r="C147" s="263" t="s">
        <v>1744</v>
      </c>
      <c r="D147" s="193" t="s">
        <v>51</v>
      </c>
      <c r="H147" s="63" t="s">
        <v>1745</v>
      </c>
      <c r="I147" s="63" t="s">
        <v>114</v>
      </c>
      <c r="J147" s="63" t="s">
        <v>721</v>
      </c>
      <c r="K147" s="63" t="s">
        <v>721</v>
      </c>
      <c r="L147" s="63" t="s">
        <v>723</v>
      </c>
      <c r="M147" s="63" t="s">
        <v>848</v>
      </c>
      <c r="N147" s="63" t="s">
        <v>693</v>
      </c>
      <c r="O147" s="12"/>
      <c r="P147" s="51" t="s">
        <v>162</v>
      </c>
      <c r="Q147" s="51" t="s">
        <v>162</v>
      </c>
      <c r="R147" s="51" t="s">
        <v>162</v>
      </c>
      <c r="S147" s="51" t="s">
        <v>162</v>
      </c>
      <c r="T147" s="51" t="s">
        <v>162</v>
      </c>
      <c r="U147" s="51" t="s">
        <v>162</v>
      </c>
      <c r="V147" s="12"/>
    </row>
    <row r="148" spans="1:22" ht="26.25" x14ac:dyDescent="0.25">
      <c r="A148" s="65"/>
      <c r="B148" s="285"/>
      <c r="C148" s="263" t="s">
        <v>1746</v>
      </c>
      <c r="D148" s="193" t="s">
        <v>57</v>
      </c>
      <c r="H148" s="63" t="s">
        <v>1747</v>
      </c>
      <c r="I148" s="63" t="s">
        <v>126</v>
      </c>
      <c r="J148" s="63" t="s">
        <v>721</v>
      </c>
      <c r="K148" s="63" t="s">
        <v>721</v>
      </c>
      <c r="L148" s="63" t="s">
        <v>723</v>
      </c>
      <c r="M148" s="63" t="s">
        <v>721</v>
      </c>
      <c r="N148" s="63" t="s">
        <v>693</v>
      </c>
      <c r="O148" s="12"/>
      <c r="P148" s="51" t="s">
        <v>162</v>
      </c>
      <c r="Q148" s="51" t="s">
        <v>162</v>
      </c>
      <c r="R148" s="51" t="s">
        <v>162</v>
      </c>
      <c r="S148" s="51" t="s">
        <v>162</v>
      </c>
      <c r="T148" s="51" t="s">
        <v>162</v>
      </c>
      <c r="U148" s="51" t="s">
        <v>162</v>
      </c>
      <c r="V148" s="12"/>
    </row>
    <row r="149" spans="1:22" ht="26.1" customHeight="1" x14ac:dyDescent="0.25">
      <c r="A149" s="65"/>
      <c r="B149" s="285"/>
      <c r="C149" s="263" t="s">
        <v>1677</v>
      </c>
      <c r="D149" s="193" t="s">
        <v>51</v>
      </c>
      <c r="H149" s="63" t="s">
        <v>1678</v>
      </c>
      <c r="I149" s="63" t="s">
        <v>114</v>
      </c>
      <c r="J149" s="63" t="s">
        <v>721</v>
      </c>
      <c r="K149" s="63" t="s">
        <v>1706</v>
      </c>
      <c r="L149" s="63" t="s">
        <v>723</v>
      </c>
      <c r="M149" s="63" t="s">
        <v>917</v>
      </c>
      <c r="N149" s="70" t="s">
        <v>1679</v>
      </c>
      <c r="O149" s="12"/>
      <c r="P149" s="51" t="s">
        <v>162</v>
      </c>
      <c r="Q149" s="51" t="s">
        <v>162</v>
      </c>
      <c r="R149" s="51" t="s">
        <v>162</v>
      </c>
      <c r="S149" s="51" t="s">
        <v>162</v>
      </c>
      <c r="T149" s="51" t="s">
        <v>162</v>
      </c>
      <c r="U149" s="51" t="s">
        <v>162</v>
      </c>
      <c r="V149" s="12"/>
    </row>
    <row r="150" spans="1:22" ht="15.75" thickBot="1" x14ac:dyDescent="0.3">
      <c r="A150" s="65"/>
      <c r="B150" s="285"/>
      <c r="C150" s="263" t="s">
        <v>1748</v>
      </c>
      <c r="D150" s="193" t="s">
        <v>51</v>
      </c>
      <c r="H150" s="63" t="s">
        <v>1749</v>
      </c>
      <c r="I150" s="63" t="s">
        <v>114</v>
      </c>
      <c r="J150" s="63"/>
      <c r="K150" s="63"/>
      <c r="L150" s="63" t="s">
        <v>723</v>
      </c>
      <c r="M150" s="63" t="s">
        <v>917</v>
      </c>
      <c r="N150" s="63" t="s">
        <v>693</v>
      </c>
      <c r="O150" s="12"/>
      <c r="P150" s="51" t="s">
        <v>162</v>
      </c>
      <c r="Q150" s="51" t="s">
        <v>162</v>
      </c>
      <c r="R150" s="51" t="s">
        <v>162</v>
      </c>
      <c r="S150" s="51" t="s">
        <v>162</v>
      </c>
      <c r="T150" s="51" t="s">
        <v>162</v>
      </c>
      <c r="U150" s="51" t="s">
        <v>162</v>
      </c>
      <c r="V150" s="12"/>
    </row>
    <row r="151" spans="1:22" ht="26.1" customHeight="1" thickBot="1" x14ac:dyDescent="0.3">
      <c r="B151" s="285"/>
      <c r="C151" s="263" t="s">
        <v>1700</v>
      </c>
      <c r="D151" s="53" t="str">
        <f>"SOM debit ("&amp;ADDRESS(ROW(D143),COLUMN(D145),4)&amp;"+"&amp;ADDRESS(ROW(D145),COLUMN(D147),4)&amp;"+"&amp;ADDRESS(ROW(D147),COLUMN(D147),4)&amp;")"</f>
        <v>SOM debit (D143+D145+D147)</v>
      </c>
      <c r="H151" s="63" t="s">
        <v>1707</v>
      </c>
      <c r="I151" s="63" t="s">
        <v>114</v>
      </c>
      <c r="J151" s="63" t="s">
        <v>721</v>
      </c>
      <c r="K151" s="63" t="s">
        <v>721</v>
      </c>
      <c r="L151" s="63" t="s">
        <v>723</v>
      </c>
      <c r="M151" s="63" t="s">
        <v>848</v>
      </c>
      <c r="N151" s="70" t="s">
        <v>1708</v>
      </c>
      <c r="O151" s="12"/>
      <c r="P151" s="51" t="s">
        <v>162</v>
      </c>
      <c r="Q151" s="51" t="s">
        <v>162</v>
      </c>
      <c r="R151" s="51" t="s">
        <v>162</v>
      </c>
      <c r="S151" s="51" t="s">
        <v>162</v>
      </c>
      <c r="T151" s="51" t="s">
        <v>162</v>
      </c>
      <c r="U151" s="51" t="s">
        <v>162</v>
      </c>
      <c r="V151" s="12"/>
    </row>
    <row r="152" spans="1:22" ht="56.45" customHeight="1" x14ac:dyDescent="0.25">
      <c r="B152" s="285"/>
      <c r="C152" s="263" t="s">
        <v>1750</v>
      </c>
      <c r="D152" s="193" t="s">
        <v>51</v>
      </c>
      <c r="H152" s="63" t="s">
        <v>1751</v>
      </c>
      <c r="I152" s="63" t="s">
        <v>114</v>
      </c>
      <c r="J152" s="63" t="s">
        <v>721</v>
      </c>
      <c r="K152" s="63" t="s">
        <v>721</v>
      </c>
      <c r="L152" s="63" t="s">
        <v>723</v>
      </c>
      <c r="M152" s="63" t="s">
        <v>848</v>
      </c>
      <c r="N152" s="63" t="s">
        <v>693</v>
      </c>
      <c r="O152" s="12"/>
      <c r="P152" s="51" t="s">
        <v>162</v>
      </c>
      <c r="Q152" s="51" t="s">
        <v>162</v>
      </c>
      <c r="R152" s="51" t="s">
        <v>162</v>
      </c>
      <c r="S152" s="51" t="s">
        <v>162</v>
      </c>
      <c r="T152" s="51" t="s">
        <v>162</v>
      </c>
      <c r="U152" s="51" t="s">
        <v>162</v>
      </c>
      <c r="V152" s="12"/>
    </row>
    <row r="153" spans="1:22" ht="21.6" customHeight="1" x14ac:dyDescent="0.25">
      <c r="B153" s="285"/>
      <c r="C153" s="263" t="s">
        <v>1680</v>
      </c>
      <c r="D153" s="193" t="s">
        <v>51</v>
      </c>
      <c r="H153" s="15" t="s">
        <v>1681</v>
      </c>
      <c r="I153" s="63" t="s">
        <v>114</v>
      </c>
      <c r="J153" s="63" t="s">
        <v>721</v>
      </c>
      <c r="K153" s="153" t="s">
        <v>1712</v>
      </c>
      <c r="L153" s="63" t="s">
        <v>723</v>
      </c>
      <c r="M153" s="63" t="s">
        <v>848</v>
      </c>
      <c r="N153" s="70" t="s">
        <v>1679</v>
      </c>
      <c r="O153" s="12"/>
      <c r="P153" s="51" t="s">
        <v>162</v>
      </c>
      <c r="Q153" s="51" t="s">
        <v>162</v>
      </c>
      <c r="R153" s="51" t="s">
        <v>162</v>
      </c>
      <c r="S153" s="51" t="s">
        <v>162</v>
      </c>
      <c r="T153" s="51" t="s">
        <v>162</v>
      </c>
      <c r="U153" s="51" t="s">
        <v>162</v>
      </c>
      <c r="V153" s="12"/>
    </row>
    <row r="154" spans="1:22" ht="18.600000000000001" customHeight="1" x14ac:dyDescent="0.25">
      <c r="B154" s="285"/>
      <c r="C154" s="263" t="s">
        <v>1683</v>
      </c>
      <c r="D154" s="193" t="s">
        <v>57</v>
      </c>
      <c r="H154" s="63" t="s">
        <v>1684</v>
      </c>
      <c r="I154" s="63" t="s">
        <v>126</v>
      </c>
      <c r="J154" s="63" t="s">
        <v>721</v>
      </c>
      <c r="K154" s="63" t="s">
        <v>721</v>
      </c>
      <c r="L154" s="63" t="s">
        <v>723</v>
      </c>
      <c r="M154" s="63" t="s">
        <v>721</v>
      </c>
      <c r="N154" s="70" t="s">
        <v>1679</v>
      </c>
      <c r="O154" s="12"/>
      <c r="P154" s="51" t="s">
        <v>162</v>
      </c>
      <c r="Q154" s="51" t="s">
        <v>162</v>
      </c>
      <c r="R154" s="51" t="s">
        <v>162</v>
      </c>
      <c r="S154" s="51" t="s">
        <v>162</v>
      </c>
      <c r="T154" s="51" t="s">
        <v>162</v>
      </c>
      <c r="U154" s="51" t="s">
        <v>162</v>
      </c>
      <c r="V154" s="12"/>
    </row>
    <row r="155" spans="1:22" ht="21.6" customHeight="1" x14ac:dyDescent="0.25">
      <c r="B155" s="286"/>
      <c r="C155" s="263" t="s">
        <v>1713</v>
      </c>
      <c r="D155" s="193" t="s">
        <v>57</v>
      </c>
      <c r="H155" s="63" t="s">
        <v>1686</v>
      </c>
      <c r="I155" s="63" t="s">
        <v>92</v>
      </c>
      <c r="J155" s="63" t="s">
        <v>721</v>
      </c>
      <c r="K155" s="63" t="s">
        <v>721</v>
      </c>
      <c r="L155" s="63" t="s">
        <v>723</v>
      </c>
      <c r="M155" s="63" t="s">
        <v>721</v>
      </c>
      <c r="N155" s="70" t="s">
        <v>1679</v>
      </c>
      <c r="O155" s="12"/>
      <c r="P155" s="51" t="s">
        <v>162</v>
      </c>
      <c r="Q155" s="51" t="s">
        <v>162</v>
      </c>
      <c r="R155" s="51" t="s">
        <v>162</v>
      </c>
      <c r="S155" s="51" t="s">
        <v>162</v>
      </c>
      <c r="T155" s="51" t="s">
        <v>162</v>
      </c>
      <c r="U155" s="51" t="s">
        <v>162</v>
      </c>
      <c r="V155" s="12"/>
    </row>
    <row r="156" spans="1:22" x14ac:dyDescent="0.25">
      <c r="B156" s="190"/>
      <c r="C156" s="191"/>
      <c r="D156" s="192"/>
      <c r="E156"/>
      <c r="H156" s="133"/>
      <c r="I156" s="133"/>
      <c r="J156" s="133"/>
      <c r="K156" s="133"/>
      <c r="L156" s="133"/>
      <c r="M156" s="133"/>
      <c r="N156" s="135"/>
      <c r="O156" s="12"/>
      <c r="P156" s="51" t="s">
        <v>162</v>
      </c>
      <c r="Q156" s="51" t="s">
        <v>162</v>
      </c>
      <c r="R156" s="51" t="s">
        <v>162</v>
      </c>
      <c r="S156" s="51" t="s">
        <v>162</v>
      </c>
      <c r="T156" s="51" t="s">
        <v>162</v>
      </c>
      <c r="U156" s="51" t="s">
        <v>162</v>
      </c>
      <c r="V156" s="12"/>
    </row>
    <row r="157" spans="1:22" ht="14.45" customHeight="1" x14ac:dyDescent="0.25">
      <c r="A157" s="7" t="s">
        <v>694</v>
      </c>
      <c r="B157" s="7"/>
      <c r="C157" s="7"/>
      <c r="D157" s="7"/>
      <c r="E157" s="7"/>
      <c r="H157" s="63"/>
      <c r="I157" s="63"/>
      <c r="J157" s="63"/>
      <c r="K157" s="70"/>
      <c r="L157" s="63"/>
      <c r="M157" s="63"/>
      <c r="N157" s="166"/>
      <c r="O157" s="194"/>
      <c r="P157" s="158"/>
      <c r="Q157" s="158"/>
      <c r="R157" s="158"/>
      <c r="S157" s="158"/>
      <c r="T157" s="158"/>
      <c r="U157" s="158"/>
      <c r="V157" s="194"/>
    </row>
    <row r="158" spans="1:22" x14ac:dyDescent="0.25">
      <c r="A158" s="121" t="s">
        <v>1735</v>
      </c>
      <c r="B158" s="121"/>
      <c r="C158" s="121"/>
      <c r="D158" s="121"/>
      <c r="E158" s="121"/>
      <c r="O158" s="12"/>
      <c r="P158" s="51" t="s">
        <v>162</v>
      </c>
      <c r="Q158" s="51" t="s">
        <v>162</v>
      </c>
      <c r="R158" s="51" t="s">
        <v>162</v>
      </c>
      <c r="S158" s="51" t="s">
        <v>162</v>
      </c>
      <c r="T158" s="51" t="s">
        <v>162</v>
      </c>
      <c r="U158" s="51" t="s">
        <v>162</v>
      </c>
      <c r="V158" s="12"/>
    </row>
    <row r="159" spans="1:22" ht="29.45" customHeight="1" x14ac:dyDescent="0.25">
      <c r="A159" s="65" t="s">
        <v>1514</v>
      </c>
      <c r="B159" s="284" t="s">
        <v>48</v>
      </c>
      <c r="C159" s="263" t="s">
        <v>1752</v>
      </c>
      <c r="D159" s="189" t="s">
        <v>57</v>
      </c>
      <c r="H159" s="251" t="s">
        <v>1753</v>
      </c>
      <c r="I159" s="63" t="s">
        <v>128</v>
      </c>
      <c r="J159" s="63" t="s">
        <v>721</v>
      </c>
      <c r="K159" s="63" t="s">
        <v>721</v>
      </c>
      <c r="L159" s="63" t="s">
        <v>723</v>
      </c>
      <c r="M159" s="63" t="s">
        <v>721</v>
      </c>
      <c r="N159" s="63"/>
      <c r="O159" s="12"/>
      <c r="P159" s="51" t="s">
        <v>162</v>
      </c>
      <c r="Q159" s="51" t="s">
        <v>162</v>
      </c>
      <c r="R159" s="51" t="s">
        <v>162</v>
      </c>
      <c r="S159" s="51" t="s">
        <v>162</v>
      </c>
      <c r="T159" s="51" t="s">
        <v>162</v>
      </c>
      <c r="U159" s="51" t="s">
        <v>162</v>
      </c>
      <c r="V159" s="12"/>
    </row>
    <row r="160" spans="1:22" ht="26.25" x14ac:dyDescent="0.25">
      <c r="B160" s="285"/>
      <c r="C160" s="263" t="s">
        <v>1754</v>
      </c>
      <c r="D160" s="18" t="s">
        <v>57</v>
      </c>
      <c r="H160" s="251" t="s">
        <v>1755</v>
      </c>
      <c r="I160" s="63" t="s">
        <v>126</v>
      </c>
      <c r="J160" s="63" t="s">
        <v>721</v>
      </c>
      <c r="K160" s="63" t="s">
        <v>721</v>
      </c>
      <c r="L160" s="63" t="s">
        <v>723</v>
      </c>
      <c r="M160" s="63" t="s">
        <v>721</v>
      </c>
      <c r="N160" s="63"/>
      <c r="O160" s="12"/>
      <c r="P160" s="51" t="s">
        <v>162</v>
      </c>
      <c r="Q160" s="51" t="s">
        <v>162</v>
      </c>
      <c r="R160" s="51" t="s">
        <v>162</v>
      </c>
      <c r="S160" s="51" t="s">
        <v>162</v>
      </c>
      <c r="T160" s="51" t="s">
        <v>162</v>
      </c>
      <c r="U160" s="51" t="s">
        <v>162</v>
      </c>
      <c r="V160" s="12"/>
    </row>
    <row r="161" spans="1:22" x14ac:dyDescent="0.25">
      <c r="B161" s="285"/>
      <c r="C161" s="263" t="s">
        <v>1756</v>
      </c>
      <c r="D161" s="18" t="s">
        <v>61</v>
      </c>
      <c r="H161" s="63" t="s">
        <v>1757</v>
      </c>
      <c r="I161" s="63" t="s">
        <v>88</v>
      </c>
      <c r="J161" s="63" t="s">
        <v>721</v>
      </c>
      <c r="K161" s="63" t="s">
        <v>721</v>
      </c>
      <c r="L161" s="63" t="s">
        <v>723</v>
      </c>
      <c r="M161" s="63" t="s">
        <v>721</v>
      </c>
      <c r="N161" s="63" t="s">
        <v>697</v>
      </c>
      <c r="O161" s="12"/>
      <c r="P161" s="51" t="s">
        <v>162</v>
      </c>
      <c r="Q161" s="51" t="s">
        <v>162</v>
      </c>
      <c r="R161" s="51" t="s">
        <v>162</v>
      </c>
      <c r="S161" s="51" t="s">
        <v>162</v>
      </c>
      <c r="T161" s="51" t="s">
        <v>162</v>
      </c>
      <c r="U161" s="51" t="s">
        <v>162</v>
      </c>
      <c r="V161" s="12"/>
    </row>
    <row r="162" spans="1:22" ht="27.6" customHeight="1" x14ac:dyDescent="0.25">
      <c r="B162" s="285"/>
      <c r="C162" s="188" t="s">
        <v>1758</v>
      </c>
      <c r="D162" s="243" t="s">
        <v>51</v>
      </c>
      <c r="H162" s="63" t="s">
        <v>1759</v>
      </c>
      <c r="I162" s="63" t="s">
        <v>114</v>
      </c>
      <c r="J162" s="63" t="s">
        <v>721</v>
      </c>
      <c r="K162" s="63" t="s">
        <v>721</v>
      </c>
      <c r="L162" s="63" t="s">
        <v>723</v>
      </c>
      <c r="M162" s="63" t="s">
        <v>848</v>
      </c>
      <c r="N162" s="63" t="s">
        <v>697</v>
      </c>
      <c r="O162" s="12"/>
      <c r="P162" s="51" t="s">
        <v>162</v>
      </c>
      <c r="Q162" s="51" t="s">
        <v>162</v>
      </c>
      <c r="R162" s="51" t="s">
        <v>162</v>
      </c>
      <c r="S162" s="51" t="s">
        <v>162</v>
      </c>
      <c r="T162" s="51" t="s">
        <v>162</v>
      </c>
      <c r="U162" s="51" t="s">
        <v>162</v>
      </c>
      <c r="V162" s="12"/>
    </row>
    <row r="163" spans="1:22" ht="27.6" customHeight="1" x14ac:dyDescent="0.25">
      <c r="B163" s="244"/>
      <c r="C163" s="245"/>
      <c r="D163" s="246"/>
      <c r="H163" s="63"/>
      <c r="I163" s="63"/>
      <c r="J163" s="63"/>
      <c r="K163" s="63"/>
      <c r="L163" s="63"/>
      <c r="M163" s="63"/>
      <c r="N163" s="63"/>
      <c r="O163" s="12"/>
      <c r="P163" s="51"/>
      <c r="Q163" s="51"/>
      <c r="R163" s="51"/>
      <c r="S163" s="51"/>
      <c r="T163" s="51"/>
      <c r="U163" s="51"/>
      <c r="V163" s="12"/>
    </row>
    <row r="164" spans="1:22" ht="27.6" customHeight="1" thickBot="1" x14ac:dyDescent="0.3">
      <c r="B164" s="284" t="s">
        <v>48</v>
      </c>
      <c r="C164" s="263" t="s">
        <v>1752</v>
      </c>
      <c r="D164" s="189" t="s">
        <v>57</v>
      </c>
      <c r="H164" s="251" t="s">
        <v>1753</v>
      </c>
      <c r="I164" s="63" t="s">
        <v>128</v>
      </c>
      <c r="J164" s="63" t="s">
        <v>721</v>
      </c>
      <c r="K164" s="63" t="s">
        <v>721</v>
      </c>
      <c r="L164" s="63" t="s">
        <v>723</v>
      </c>
      <c r="M164" s="63" t="s">
        <v>721</v>
      </c>
      <c r="N164" s="63"/>
      <c r="O164" s="12"/>
      <c r="P164" s="51" t="s">
        <v>162</v>
      </c>
      <c r="Q164" s="51" t="s">
        <v>162</v>
      </c>
      <c r="R164" s="51" t="s">
        <v>162</v>
      </c>
      <c r="S164" s="51" t="s">
        <v>162</v>
      </c>
      <c r="T164" s="51" t="s">
        <v>162</v>
      </c>
      <c r="U164" s="51" t="s">
        <v>162</v>
      </c>
      <c r="V164" s="12"/>
    </row>
    <row r="165" spans="1:22" ht="27" thickBot="1" x14ac:dyDescent="0.3">
      <c r="B165" s="285"/>
      <c r="C165" s="263" t="s">
        <v>1760</v>
      </c>
      <c r="D165" s="53" t="str">
        <f>"SOM("&amp;ADDRESS(ROW(D162),COLUMN(D162),4)&amp;")"</f>
        <v>SOM(D162)</v>
      </c>
      <c r="H165" s="63" t="s">
        <v>1761</v>
      </c>
      <c r="I165" s="63" t="s">
        <v>114</v>
      </c>
      <c r="J165" s="63" t="s">
        <v>721</v>
      </c>
      <c r="K165" s="63" t="s">
        <v>721</v>
      </c>
      <c r="L165" s="63" t="s">
        <v>723</v>
      </c>
      <c r="M165" s="63" t="s">
        <v>848</v>
      </c>
      <c r="N165" s="63" t="s">
        <v>1762</v>
      </c>
      <c r="O165" s="12"/>
      <c r="P165" s="51" t="s">
        <v>162</v>
      </c>
      <c r="Q165" s="51" t="s">
        <v>162</v>
      </c>
      <c r="R165" s="51" t="s">
        <v>162</v>
      </c>
      <c r="S165" s="51" t="s">
        <v>162</v>
      </c>
      <c r="T165" s="51" t="s">
        <v>162</v>
      </c>
      <c r="U165" s="51" t="s">
        <v>162</v>
      </c>
      <c r="V165" s="12"/>
    </row>
    <row r="166" spans="1:22" ht="39" x14ac:dyDescent="0.25">
      <c r="B166" s="285"/>
      <c r="C166" s="263" t="s">
        <v>1763</v>
      </c>
      <c r="D166" s="18" t="s">
        <v>51</v>
      </c>
      <c r="H166" s="63" t="s">
        <v>1764</v>
      </c>
      <c r="I166" s="63" t="s">
        <v>114</v>
      </c>
      <c r="J166" s="63" t="s">
        <v>721</v>
      </c>
      <c r="K166" s="63" t="s">
        <v>721</v>
      </c>
      <c r="L166" s="63" t="s">
        <v>723</v>
      </c>
      <c r="M166" s="63" t="s">
        <v>848</v>
      </c>
      <c r="N166" s="63" t="s">
        <v>1762</v>
      </c>
      <c r="O166" s="12"/>
      <c r="P166" s="51" t="s">
        <v>162</v>
      </c>
      <c r="Q166" s="51" t="s">
        <v>162</v>
      </c>
      <c r="R166" s="51" t="s">
        <v>162</v>
      </c>
      <c r="S166" s="51" t="s">
        <v>162</v>
      </c>
      <c r="T166" s="51" t="s">
        <v>162</v>
      </c>
      <c r="U166" s="51" t="s">
        <v>162</v>
      </c>
      <c r="V166" s="12"/>
    </row>
    <row r="167" spans="1:22" ht="28.35" customHeight="1" x14ac:dyDescent="0.25">
      <c r="B167" s="285"/>
      <c r="C167" s="263" t="s">
        <v>1677</v>
      </c>
      <c r="D167" s="18" t="s">
        <v>51</v>
      </c>
      <c r="H167" s="63" t="s">
        <v>1678</v>
      </c>
      <c r="I167" s="63" t="s">
        <v>114</v>
      </c>
      <c r="J167" s="63" t="s">
        <v>721</v>
      </c>
      <c r="K167" s="63" t="s">
        <v>1765</v>
      </c>
      <c r="L167" s="63" t="s">
        <v>723</v>
      </c>
      <c r="M167" s="63" t="s">
        <v>917</v>
      </c>
      <c r="N167" s="70" t="s">
        <v>1679</v>
      </c>
      <c r="O167" s="12"/>
      <c r="P167" s="51" t="s">
        <v>162</v>
      </c>
      <c r="Q167" s="51" t="s">
        <v>162</v>
      </c>
      <c r="R167" s="51" t="s">
        <v>162</v>
      </c>
      <c r="S167" s="51" t="s">
        <v>162</v>
      </c>
      <c r="T167" s="51" t="s">
        <v>162</v>
      </c>
      <c r="U167" s="51" t="s">
        <v>162</v>
      </c>
      <c r="V167" s="12"/>
    </row>
    <row r="168" spans="1:22" ht="27.6" customHeight="1" x14ac:dyDescent="0.25">
      <c r="B168" s="285"/>
      <c r="C168" s="263" t="s">
        <v>1680</v>
      </c>
      <c r="D168" s="18" t="s">
        <v>51</v>
      </c>
      <c r="H168" s="15" t="s">
        <v>1681</v>
      </c>
      <c r="I168" s="63" t="s">
        <v>114</v>
      </c>
      <c r="J168" s="63" t="s">
        <v>721</v>
      </c>
      <c r="K168" s="153" t="s">
        <v>1712</v>
      </c>
      <c r="L168" s="63" t="s">
        <v>723</v>
      </c>
      <c r="M168" s="63" t="s">
        <v>848</v>
      </c>
      <c r="N168" s="70" t="s">
        <v>1679</v>
      </c>
      <c r="O168" s="12"/>
      <c r="P168" s="51" t="s">
        <v>162</v>
      </c>
      <c r="Q168" s="51" t="s">
        <v>162</v>
      </c>
      <c r="R168" s="51" t="s">
        <v>162</v>
      </c>
      <c r="S168" s="51" t="s">
        <v>162</v>
      </c>
      <c r="T168" s="51" t="s">
        <v>162</v>
      </c>
      <c r="U168" s="51" t="s">
        <v>162</v>
      </c>
      <c r="V168" s="12"/>
    </row>
    <row r="169" spans="1:22" ht="29.1" customHeight="1" x14ac:dyDescent="0.25">
      <c r="B169" s="285"/>
      <c r="C169" s="263" t="s">
        <v>1683</v>
      </c>
      <c r="D169" s="18" t="s">
        <v>57</v>
      </c>
      <c r="H169" s="63" t="s">
        <v>1684</v>
      </c>
      <c r="I169" s="63" t="s">
        <v>126</v>
      </c>
      <c r="J169" s="63" t="s">
        <v>721</v>
      </c>
      <c r="K169" s="63" t="s">
        <v>721</v>
      </c>
      <c r="L169" s="63" t="s">
        <v>723</v>
      </c>
      <c r="M169" s="63" t="s">
        <v>721</v>
      </c>
      <c r="N169" s="70" t="s">
        <v>1679</v>
      </c>
      <c r="O169" s="12"/>
      <c r="P169" s="51" t="s">
        <v>162</v>
      </c>
      <c r="Q169" s="51" t="s">
        <v>162</v>
      </c>
      <c r="R169" s="51" t="s">
        <v>162</v>
      </c>
      <c r="S169" s="51" t="s">
        <v>162</v>
      </c>
      <c r="T169" s="51" t="s">
        <v>162</v>
      </c>
      <c r="U169" s="51" t="s">
        <v>162</v>
      </c>
      <c r="V169" s="12"/>
    </row>
    <row r="170" spans="1:22" ht="38.450000000000003" customHeight="1" x14ac:dyDescent="0.25">
      <c r="B170" s="286"/>
      <c r="C170" s="263" t="s">
        <v>1713</v>
      </c>
      <c r="D170" s="18" t="s">
        <v>57</v>
      </c>
      <c r="H170" s="63" t="s">
        <v>1686</v>
      </c>
      <c r="I170" s="63" t="s">
        <v>92</v>
      </c>
      <c r="J170" s="63" t="s">
        <v>721</v>
      </c>
      <c r="K170" s="63" t="s">
        <v>721</v>
      </c>
      <c r="L170" s="63" t="s">
        <v>723</v>
      </c>
      <c r="M170" s="63" t="s">
        <v>721</v>
      </c>
      <c r="N170" s="70" t="s">
        <v>1679</v>
      </c>
      <c r="O170" s="12"/>
      <c r="P170" s="51" t="s">
        <v>162</v>
      </c>
      <c r="Q170" s="51" t="s">
        <v>162</v>
      </c>
      <c r="R170" s="51" t="s">
        <v>162</v>
      </c>
      <c r="S170" s="51" t="s">
        <v>162</v>
      </c>
      <c r="T170" s="51" t="s">
        <v>162</v>
      </c>
      <c r="U170" s="51" t="s">
        <v>162</v>
      </c>
      <c r="V170" s="12"/>
    </row>
    <row r="171" spans="1:22" ht="38.450000000000003" customHeight="1" x14ac:dyDescent="0.25">
      <c r="O171" s="12"/>
      <c r="P171" s="19"/>
      <c r="Q171" s="19"/>
      <c r="R171" s="19"/>
      <c r="S171" s="19"/>
      <c r="T171" s="19"/>
      <c r="U171" s="19"/>
      <c r="V171" s="12"/>
    </row>
    <row r="172" spans="1:22" x14ac:dyDescent="0.25">
      <c r="A172" s="7" t="s">
        <v>698</v>
      </c>
      <c r="B172" s="7"/>
      <c r="C172" s="7"/>
      <c r="D172" s="7"/>
      <c r="E172" s="7"/>
      <c r="H172" s="63"/>
      <c r="I172" s="63"/>
      <c r="J172" s="63"/>
      <c r="K172" s="70"/>
      <c r="L172" s="63"/>
      <c r="M172" s="63"/>
      <c r="N172" s="166"/>
      <c r="O172" s="12"/>
      <c r="P172" s="51" t="s">
        <v>162</v>
      </c>
      <c r="Q172" s="51" t="s">
        <v>162</v>
      </c>
      <c r="R172" s="51" t="s">
        <v>162</v>
      </c>
      <c r="S172" s="51" t="s">
        <v>162</v>
      </c>
      <c r="T172" s="51" t="s">
        <v>162</v>
      </c>
      <c r="U172" s="51" t="s">
        <v>162</v>
      </c>
      <c r="V172" s="12"/>
    </row>
    <row r="173" spans="1:22" ht="24.6" customHeight="1" x14ac:dyDescent="0.25">
      <c r="A173" s="65" t="s">
        <v>1514</v>
      </c>
      <c r="B173" s="282" t="s">
        <v>48</v>
      </c>
      <c r="C173" s="265" t="s">
        <v>1689</v>
      </c>
      <c r="D173" s="8" t="s">
        <v>57</v>
      </c>
      <c r="H173" s="251" t="s">
        <v>1671</v>
      </c>
      <c r="I173" s="63" t="s">
        <v>128</v>
      </c>
      <c r="J173" s="63" t="s">
        <v>721</v>
      </c>
      <c r="K173" s="63" t="s">
        <v>721</v>
      </c>
      <c r="L173" s="63" t="s">
        <v>723</v>
      </c>
      <c r="M173" s="63" t="s">
        <v>721</v>
      </c>
      <c r="N173" s="70"/>
      <c r="O173" s="12"/>
      <c r="P173" s="51" t="s">
        <v>162</v>
      </c>
      <c r="Q173" s="51" t="s">
        <v>162</v>
      </c>
      <c r="R173" s="51" t="s">
        <v>162</v>
      </c>
      <c r="S173" s="51" t="s">
        <v>162</v>
      </c>
      <c r="T173" s="51" t="s">
        <v>162</v>
      </c>
      <c r="U173" s="51" t="s">
        <v>162</v>
      </c>
      <c r="V173" s="12"/>
    </row>
    <row r="174" spans="1:22" ht="18" customHeight="1" x14ac:dyDescent="0.25">
      <c r="B174" s="282"/>
      <c r="C174" s="265" t="s">
        <v>1766</v>
      </c>
      <c r="D174" s="8" t="s">
        <v>57</v>
      </c>
      <c r="H174" s="63" t="s">
        <v>1673</v>
      </c>
      <c r="I174" s="63" t="s">
        <v>126</v>
      </c>
      <c r="J174" s="63" t="s">
        <v>721</v>
      </c>
      <c r="K174" s="63" t="s">
        <v>721</v>
      </c>
      <c r="L174" s="63" t="s">
        <v>723</v>
      </c>
      <c r="M174" s="63" t="s">
        <v>721</v>
      </c>
      <c r="N174" s="70" t="s">
        <v>1674</v>
      </c>
      <c r="O174" s="12"/>
      <c r="P174" s="51" t="s">
        <v>162</v>
      </c>
      <c r="Q174" s="51" t="s">
        <v>162</v>
      </c>
      <c r="R174" s="51" t="s">
        <v>162</v>
      </c>
      <c r="S174" s="51" t="s">
        <v>162</v>
      </c>
      <c r="T174" s="51" t="s">
        <v>162</v>
      </c>
      <c r="U174" s="51" t="s">
        <v>162</v>
      </c>
      <c r="V174" s="12"/>
    </row>
    <row r="175" spans="1:22" x14ac:dyDescent="0.25">
      <c r="B175" s="282"/>
      <c r="C175" s="265" t="s">
        <v>1767</v>
      </c>
      <c r="D175" s="8" t="s">
        <v>59</v>
      </c>
      <c r="H175" s="63" t="s">
        <v>1768</v>
      </c>
      <c r="I175" s="63" t="s">
        <v>132</v>
      </c>
      <c r="J175" s="63" t="s">
        <v>754</v>
      </c>
      <c r="K175" s="63" t="s">
        <v>721</v>
      </c>
      <c r="L175" s="63" t="s">
        <v>723</v>
      </c>
      <c r="M175" s="63" t="s">
        <v>721</v>
      </c>
      <c r="N175" s="63" t="s">
        <v>701</v>
      </c>
      <c r="O175" s="12"/>
      <c r="P175" s="51" t="s">
        <v>162</v>
      </c>
      <c r="Q175" s="51" t="s">
        <v>162</v>
      </c>
      <c r="R175" s="51" t="s">
        <v>162</v>
      </c>
      <c r="S175" s="51" t="s">
        <v>162</v>
      </c>
      <c r="T175" s="51" t="s">
        <v>162</v>
      </c>
      <c r="U175" s="51" t="s">
        <v>162</v>
      </c>
      <c r="V175" s="12"/>
    </row>
    <row r="176" spans="1:22" ht="28.35" customHeight="1" x14ac:dyDescent="0.25">
      <c r="B176" s="282"/>
      <c r="C176" s="265" t="s">
        <v>1695</v>
      </c>
      <c r="D176" s="8" t="s">
        <v>64</v>
      </c>
      <c r="H176" s="63" t="s">
        <v>1696</v>
      </c>
      <c r="I176" s="63" t="s">
        <v>116</v>
      </c>
      <c r="J176" s="63" t="s">
        <v>721</v>
      </c>
      <c r="K176" s="63" t="s">
        <v>721</v>
      </c>
      <c r="L176" s="63" t="s">
        <v>723</v>
      </c>
      <c r="M176" s="63" t="s">
        <v>721</v>
      </c>
      <c r="N176" s="70" t="s">
        <v>1697</v>
      </c>
      <c r="O176" s="12"/>
      <c r="P176" s="51" t="s">
        <v>162</v>
      </c>
      <c r="Q176" s="51" t="s">
        <v>162</v>
      </c>
      <c r="R176" s="51" t="s">
        <v>162</v>
      </c>
      <c r="S176" s="51" t="s">
        <v>162</v>
      </c>
      <c r="T176" s="51" t="s">
        <v>162</v>
      </c>
      <c r="U176" s="51" t="s">
        <v>162</v>
      </c>
      <c r="V176" s="12"/>
    </row>
    <row r="177" spans="1:22" x14ac:dyDescent="0.25">
      <c r="B177" s="282"/>
      <c r="C177" s="265" t="s">
        <v>1769</v>
      </c>
      <c r="D177" s="8" t="s">
        <v>61</v>
      </c>
      <c r="H177" s="63" t="s">
        <v>1770</v>
      </c>
      <c r="I177" s="63" t="s">
        <v>96</v>
      </c>
      <c r="J177" s="63" t="s">
        <v>721</v>
      </c>
      <c r="K177" s="63" t="s">
        <v>721</v>
      </c>
      <c r="L177" s="63" t="s">
        <v>723</v>
      </c>
      <c r="M177" s="63" t="s">
        <v>721</v>
      </c>
      <c r="N177" s="63" t="s">
        <v>701</v>
      </c>
      <c r="O177" s="12"/>
      <c r="P177" s="51" t="s">
        <v>162</v>
      </c>
      <c r="Q177" s="51" t="s">
        <v>162</v>
      </c>
      <c r="R177" s="51" t="s">
        <v>162</v>
      </c>
      <c r="S177" s="51" t="s">
        <v>162</v>
      </c>
      <c r="T177" s="51" t="s">
        <v>162</v>
      </c>
      <c r="U177" s="51" t="s">
        <v>162</v>
      </c>
      <c r="V177" s="12"/>
    </row>
    <row r="178" spans="1:22" ht="26.25" x14ac:dyDescent="0.25">
      <c r="B178" s="282"/>
      <c r="C178" s="265" t="s">
        <v>1771</v>
      </c>
      <c r="D178" s="8" t="s">
        <v>51</v>
      </c>
      <c r="H178" s="63" t="s">
        <v>1772</v>
      </c>
      <c r="I178" s="63" t="s">
        <v>114</v>
      </c>
      <c r="J178" s="63" t="s">
        <v>721</v>
      </c>
      <c r="K178" s="63" t="s">
        <v>721</v>
      </c>
      <c r="L178" s="63" t="s">
        <v>723</v>
      </c>
      <c r="M178" s="63" t="s">
        <v>848</v>
      </c>
      <c r="N178" s="63" t="s">
        <v>701</v>
      </c>
      <c r="O178" s="12"/>
      <c r="P178" s="51" t="s">
        <v>162</v>
      </c>
      <c r="Q178" s="51" t="s">
        <v>162</v>
      </c>
      <c r="R178" s="51" t="s">
        <v>162</v>
      </c>
      <c r="S178" s="51" t="s">
        <v>162</v>
      </c>
      <c r="T178" s="51" t="s">
        <v>162</v>
      </c>
      <c r="U178" s="51" t="s">
        <v>162</v>
      </c>
      <c r="V178" s="12"/>
    </row>
    <row r="179" spans="1:22" x14ac:dyDescent="0.25">
      <c r="B179" s="282"/>
      <c r="C179" s="265" t="s">
        <v>1773</v>
      </c>
      <c r="D179" s="8" t="s">
        <v>51</v>
      </c>
      <c r="H179" s="63" t="s">
        <v>1774</v>
      </c>
      <c r="I179" s="63" t="s">
        <v>114</v>
      </c>
      <c r="J179" s="63" t="s">
        <v>721</v>
      </c>
      <c r="K179" s="63" t="s">
        <v>721</v>
      </c>
      <c r="L179" s="63" t="s">
        <v>723</v>
      </c>
      <c r="M179" s="63" t="s">
        <v>848</v>
      </c>
      <c r="N179" s="63" t="s">
        <v>701</v>
      </c>
      <c r="O179" s="12"/>
      <c r="P179" s="51" t="s">
        <v>162</v>
      </c>
      <c r="Q179" s="51" t="s">
        <v>162</v>
      </c>
      <c r="R179" s="51" t="s">
        <v>162</v>
      </c>
      <c r="S179" s="51" t="s">
        <v>162</v>
      </c>
      <c r="T179" s="51" t="s">
        <v>162</v>
      </c>
      <c r="U179" s="51" t="s">
        <v>162</v>
      </c>
      <c r="V179" s="12"/>
    </row>
    <row r="180" spans="1:22" ht="26.25" x14ac:dyDescent="0.25">
      <c r="B180" s="282"/>
      <c r="C180" s="265" t="s">
        <v>1775</v>
      </c>
      <c r="D180" s="8" t="s">
        <v>51</v>
      </c>
      <c r="H180" s="63" t="s">
        <v>1776</v>
      </c>
      <c r="I180" s="63" t="s">
        <v>114</v>
      </c>
      <c r="J180" s="63" t="s">
        <v>721</v>
      </c>
      <c r="K180" s="63" t="s">
        <v>721</v>
      </c>
      <c r="L180" s="63" t="s">
        <v>723</v>
      </c>
      <c r="M180" s="63" t="s">
        <v>848</v>
      </c>
      <c r="N180" s="63" t="s">
        <v>701</v>
      </c>
      <c r="O180" s="12"/>
      <c r="P180" s="51" t="s">
        <v>162</v>
      </c>
      <c r="Q180" s="51" t="s">
        <v>162</v>
      </c>
      <c r="R180" s="51" t="s">
        <v>162</v>
      </c>
      <c r="S180" s="51" t="s">
        <v>162</v>
      </c>
      <c r="T180" s="51" t="s">
        <v>162</v>
      </c>
      <c r="U180" s="51" t="s">
        <v>162</v>
      </c>
      <c r="V180" s="12"/>
    </row>
    <row r="181" spans="1:22" ht="17.45" customHeight="1" x14ac:dyDescent="0.25">
      <c r="B181" s="282"/>
      <c r="C181" s="265" t="s">
        <v>1777</v>
      </c>
      <c r="D181" s="8" t="s">
        <v>51</v>
      </c>
      <c r="H181" s="63" t="s">
        <v>1778</v>
      </c>
      <c r="I181" s="63" t="s">
        <v>114</v>
      </c>
      <c r="J181" s="63" t="s">
        <v>721</v>
      </c>
      <c r="K181" s="63" t="s">
        <v>721</v>
      </c>
      <c r="L181" s="63" t="s">
        <v>723</v>
      </c>
      <c r="M181" s="63" t="s">
        <v>848</v>
      </c>
      <c r="N181" s="63" t="s">
        <v>701</v>
      </c>
      <c r="O181" s="12"/>
      <c r="P181" s="51" t="s">
        <v>162</v>
      </c>
      <c r="Q181" s="51" t="s">
        <v>162</v>
      </c>
      <c r="R181" s="51" t="s">
        <v>162</v>
      </c>
      <c r="S181" s="51" t="s">
        <v>162</v>
      </c>
      <c r="T181" s="51" t="s">
        <v>162</v>
      </c>
      <c r="U181" s="51" t="s">
        <v>162</v>
      </c>
      <c r="V181" s="12"/>
    </row>
    <row r="182" spans="1:22" ht="26.45" customHeight="1" x14ac:dyDescent="0.25">
      <c r="B182" s="282"/>
      <c r="C182" s="265" t="s">
        <v>1677</v>
      </c>
      <c r="D182" s="8" t="s">
        <v>51</v>
      </c>
      <c r="H182" s="63" t="s">
        <v>1678</v>
      </c>
      <c r="I182" s="63" t="s">
        <v>114</v>
      </c>
      <c r="J182" s="63" t="s">
        <v>721</v>
      </c>
      <c r="K182" s="63" t="s">
        <v>1706</v>
      </c>
      <c r="L182" s="63" t="s">
        <v>723</v>
      </c>
      <c r="M182" s="63" t="s">
        <v>917</v>
      </c>
      <c r="N182" s="70" t="s">
        <v>1679</v>
      </c>
      <c r="O182" s="12"/>
      <c r="P182" s="51" t="s">
        <v>162</v>
      </c>
      <c r="Q182" s="51" t="s">
        <v>162</v>
      </c>
      <c r="R182" s="51" t="s">
        <v>162</v>
      </c>
      <c r="S182" s="51" t="s">
        <v>162</v>
      </c>
      <c r="T182" s="51" t="s">
        <v>162</v>
      </c>
      <c r="U182" s="51" t="s">
        <v>162</v>
      </c>
      <c r="V182" s="12"/>
    </row>
    <row r="183" spans="1:22" ht="26.45" customHeight="1" x14ac:dyDescent="0.25">
      <c r="B183" s="282"/>
      <c r="C183" s="265" t="s">
        <v>1680</v>
      </c>
      <c r="D183" s="8" t="s">
        <v>51</v>
      </c>
      <c r="H183" s="63" t="s">
        <v>1681</v>
      </c>
      <c r="I183" s="63" t="s">
        <v>114</v>
      </c>
      <c r="J183" s="63" t="s">
        <v>721</v>
      </c>
      <c r="K183" s="153" t="s">
        <v>1712</v>
      </c>
      <c r="L183" s="63" t="s">
        <v>723</v>
      </c>
      <c r="M183" s="63" t="s">
        <v>848</v>
      </c>
      <c r="N183" s="70" t="s">
        <v>1679</v>
      </c>
      <c r="O183" s="12"/>
      <c r="P183" s="51" t="s">
        <v>162</v>
      </c>
      <c r="Q183" s="51" t="s">
        <v>162</v>
      </c>
      <c r="R183" s="51" t="s">
        <v>162</v>
      </c>
      <c r="S183" s="51" t="s">
        <v>162</v>
      </c>
      <c r="T183" s="51" t="s">
        <v>162</v>
      </c>
      <c r="U183" s="51" t="s">
        <v>162</v>
      </c>
      <c r="V183" s="12"/>
    </row>
    <row r="184" spans="1:22" ht="26.45" customHeight="1" x14ac:dyDescent="0.25">
      <c r="B184" s="282"/>
      <c r="C184" s="265" t="s">
        <v>1683</v>
      </c>
      <c r="D184" s="8" t="s">
        <v>57</v>
      </c>
      <c r="H184" s="63" t="s">
        <v>1684</v>
      </c>
      <c r="I184" s="63" t="s">
        <v>126</v>
      </c>
      <c r="J184" s="63" t="s">
        <v>721</v>
      </c>
      <c r="K184" s="63" t="s">
        <v>721</v>
      </c>
      <c r="L184" s="63" t="s">
        <v>723</v>
      </c>
      <c r="M184" s="63" t="s">
        <v>721</v>
      </c>
      <c r="N184" s="70" t="s">
        <v>1679</v>
      </c>
      <c r="O184" s="12"/>
      <c r="P184" s="51" t="s">
        <v>162</v>
      </c>
      <c r="Q184" s="51" t="s">
        <v>162</v>
      </c>
      <c r="R184" s="51" t="s">
        <v>162</v>
      </c>
      <c r="S184" s="51" t="s">
        <v>162</v>
      </c>
      <c r="T184" s="51" t="s">
        <v>162</v>
      </c>
      <c r="U184" s="51" t="s">
        <v>162</v>
      </c>
      <c r="V184" s="12"/>
    </row>
    <row r="185" spans="1:22" ht="26.45" customHeight="1" x14ac:dyDescent="0.25">
      <c r="B185" s="282"/>
      <c r="C185" s="265" t="s">
        <v>1713</v>
      </c>
      <c r="D185" s="8" t="s">
        <v>57</v>
      </c>
      <c r="H185" s="63" t="s">
        <v>1686</v>
      </c>
      <c r="I185" s="63" t="s">
        <v>92</v>
      </c>
      <c r="J185" s="63" t="s">
        <v>721</v>
      </c>
      <c r="K185" s="63" t="s">
        <v>721</v>
      </c>
      <c r="L185" s="63" t="s">
        <v>723</v>
      </c>
      <c r="M185" s="63" t="s">
        <v>721</v>
      </c>
      <c r="N185" s="70" t="s">
        <v>1679</v>
      </c>
      <c r="O185" s="12"/>
      <c r="P185" s="51" t="s">
        <v>162</v>
      </c>
      <c r="Q185" s="51" t="s">
        <v>162</v>
      </c>
      <c r="R185" s="51" t="s">
        <v>162</v>
      </c>
      <c r="S185" s="51" t="s">
        <v>162</v>
      </c>
      <c r="T185" s="51" t="s">
        <v>162</v>
      </c>
      <c r="U185" s="51" t="s">
        <v>162</v>
      </c>
      <c r="V185" s="12"/>
    </row>
    <row r="186" spans="1:22" x14ac:dyDescent="0.25">
      <c r="O186" s="12"/>
      <c r="P186" s="19"/>
      <c r="Q186" s="19"/>
      <c r="R186" s="19"/>
      <c r="S186" s="19"/>
      <c r="T186" s="19"/>
      <c r="U186" s="19"/>
      <c r="V186" s="12"/>
    </row>
    <row r="187" spans="1:22" x14ac:dyDescent="0.25">
      <c r="A187" s="7" t="s">
        <v>702</v>
      </c>
      <c r="B187" s="7"/>
      <c r="C187" s="7"/>
      <c r="D187" s="7"/>
      <c r="E187" s="7"/>
      <c r="H187" s="63"/>
      <c r="I187" s="63"/>
      <c r="J187" s="63"/>
      <c r="K187" s="70"/>
      <c r="L187" s="63"/>
      <c r="M187" s="63"/>
      <c r="N187" s="166"/>
      <c r="O187" s="12"/>
      <c r="P187" s="51" t="s">
        <v>162</v>
      </c>
      <c r="Q187" s="51" t="s">
        <v>162</v>
      </c>
      <c r="R187" s="51" t="s">
        <v>162</v>
      </c>
      <c r="S187" s="51" t="s">
        <v>162</v>
      </c>
      <c r="T187" s="51" t="s">
        <v>162</v>
      </c>
      <c r="U187" s="51" t="s">
        <v>162</v>
      </c>
      <c r="V187" s="12"/>
    </row>
    <row r="188" spans="1:22" x14ac:dyDescent="0.25">
      <c r="A188" s="65" t="s">
        <v>1514</v>
      </c>
      <c r="B188" s="282" t="s">
        <v>48</v>
      </c>
      <c r="C188" s="292" t="s">
        <v>1779</v>
      </c>
      <c r="D188" s="292"/>
      <c r="E188" s="8" t="s">
        <v>57</v>
      </c>
      <c r="H188" s="63" t="s">
        <v>1780</v>
      </c>
      <c r="I188" s="63" t="s">
        <v>128</v>
      </c>
      <c r="J188" s="63" t="s">
        <v>721</v>
      </c>
      <c r="K188" s="63" t="s">
        <v>721</v>
      </c>
      <c r="L188" s="63" t="s">
        <v>723</v>
      </c>
      <c r="M188" s="63" t="s">
        <v>721</v>
      </c>
      <c r="N188" s="63"/>
      <c r="O188" s="12"/>
      <c r="P188" s="51" t="s">
        <v>162</v>
      </c>
      <c r="Q188" s="51" t="s">
        <v>162</v>
      </c>
      <c r="R188" s="51" t="s">
        <v>162</v>
      </c>
      <c r="S188" s="51" t="s">
        <v>162</v>
      </c>
      <c r="T188" s="51" t="s">
        <v>162</v>
      </c>
      <c r="U188" s="51" t="s">
        <v>162</v>
      </c>
      <c r="V188" s="12"/>
    </row>
    <row r="189" spans="1:22" ht="38.450000000000003" customHeight="1" x14ac:dyDescent="0.25">
      <c r="B189" s="282"/>
      <c r="C189" s="292" t="s">
        <v>1690</v>
      </c>
      <c r="D189" s="292"/>
      <c r="E189" s="8" t="s">
        <v>61</v>
      </c>
      <c r="H189" s="63" t="s">
        <v>1691</v>
      </c>
      <c r="I189" s="63" t="s">
        <v>88</v>
      </c>
      <c r="J189" s="63" t="s">
        <v>721</v>
      </c>
      <c r="K189" s="63" t="s">
        <v>721</v>
      </c>
      <c r="L189" s="63" t="s">
        <v>723</v>
      </c>
      <c r="M189" s="63" t="s">
        <v>721</v>
      </c>
      <c r="N189" s="70" t="s">
        <v>1692</v>
      </c>
      <c r="O189" s="12"/>
      <c r="P189" s="51" t="s">
        <v>162</v>
      </c>
      <c r="Q189" s="51" t="s">
        <v>162</v>
      </c>
      <c r="R189" s="51" t="s">
        <v>162</v>
      </c>
      <c r="S189" s="51" t="s">
        <v>162</v>
      </c>
      <c r="T189" s="51" t="s">
        <v>162</v>
      </c>
      <c r="U189" s="51" t="s">
        <v>162</v>
      </c>
      <c r="V189" s="12"/>
    </row>
    <row r="190" spans="1:22" ht="29.1" customHeight="1" x14ac:dyDescent="0.25">
      <c r="B190" s="282"/>
      <c r="C190" s="292" t="s">
        <v>1693</v>
      </c>
      <c r="D190" s="292"/>
      <c r="E190" s="8" t="s">
        <v>61</v>
      </c>
      <c r="H190" s="63" t="s">
        <v>1694</v>
      </c>
      <c r="I190" s="63" t="s">
        <v>88</v>
      </c>
      <c r="J190" s="63" t="s">
        <v>721</v>
      </c>
      <c r="K190" s="63" t="s">
        <v>721</v>
      </c>
      <c r="L190" s="63" t="s">
        <v>723</v>
      </c>
      <c r="M190" s="63" t="s">
        <v>721</v>
      </c>
      <c r="N190" s="70" t="s">
        <v>1692</v>
      </c>
      <c r="O190" s="12"/>
      <c r="P190" s="51" t="s">
        <v>162</v>
      </c>
      <c r="Q190" s="51" t="s">
        <v>162</v>
      </c>
      <c r="R190" s="51" t="s">
        <v>162</v>
      </c>
      <c r="S190" s="51" t="s">
        <v>162</v>
      </c>
      <c r="T190" s="51" t="s">
        <v>162</v>
      </c>
      <c r="U190" s="51" t="s">
        <v>162</v>
      </c>
      <c r="V190" s="12"/>
    </row>
    <row r="191" spans="1:22" ht="20.45" customHeight="1" x14ac:dyDescent="0.25">
      <c r="B191" s="282"/>
      <c r="C191" s="292" t="s">
        <v>1695</v>
      </c>
      <c r="D191" s="293"/>
      <c r="E191" s="8" t="s">
        <v>64</v>
      </c>
      <c r="H191" s="63" t="s">
        <v>1696</v>
      </c>
      <c r="I191" s="63" t="s">
        <v>116</v>
      </c>
      <c r="J191" s="63" t="s">
        <v>721</v>
      </c>
      <c r="K191" s="63" t="s">
        <v>721</v>
      </c>
      <c r="L191" s="63" t="s">
        <v>723</v>
      </c>
      <c r="M191" s="63" t="s">
        <v>721</v>
      </c>
      <c r="N191" s="70" t="s">
        <v>1697</v>
      </c>
      <c r="O191" s="12"/>
      <c r="P191" s="51" t="s">
        <v>162</v>
      </c>
      <c r="Q191" s="51" t="s">
        <v>162</v>
      </c>
      <c r="R191" s="51" t="s">
        <v>162</v>
      </c>
      <c r="S191" s="51" t="s">
        <v>162</v>
      </c>
      <c r="T191" s="51" t="s">
        <v>162</v>
      </c>
      <c r="U191" s="51" t="s">
        <v>162</v>
      </c>
      <c r="V191" s="12"/>
    </row>
    <row r="192" spans="1:22" ht="26.1" customHeight="1" x14ac:dyDescent="0.25">
      <c r="B192" s="282"/>
      <c r="C192" s="294"/>
      <c r="D192" s="117" t="s">
        <v>1701</v>
      </c>
      <c r="E192" s="8" t="s">
        <v>51</v>
      </c>
      <c r="H192" s="63" t="s">
        <v>1702</v>
      </c>
      <c r="I192" s="63" t="s">
        <v>114</v>
      </c>
      <c r="J192" s="63" t="s">
        <v>721</v>
      </c>
      <c r="K192" s="63" t="s">
        <v>721</v>
      </c>
      <c r="L192" s="63" t="s">
        <v>723</v>
      </c>
      <c r="M192" s="63" t="s">
        <v>848</v>
      </c>
      <c r="N192" s="70" t="s">
        <v>1703</v>
      </c>
      <c r="O192" s="12"/>
      <c r="P192" s="51" t="s">
        <v>162</v>
      </c>
      <c r="Q192" s="51" t="s">
        <v>162</v>
      </c>
      <c r="R192" s="51" t="s">
        <v>162</v>
      </c>
      <c r="S192" s="51" t="s">
        <v>162</v>
      </c>
      <c r="T192" s="51" t="s">
        <v>162</v>
      </c>
      <c r="U192" s="51" t="s">
        <v>162</v>
      </c>
      <c r="V192" s="12"/>
    </row>
    <row r="193" spans="1:22" ht="23.1" customHeight="1" thickBot="1" x14ac:dyDescent="0.3">
      <c r="B193" s="282"/>
      <c r="C193" s="295"/>
      <c r="D193" s="265" t="s">
        <v>1704</v>
      </c>
      <c r="E193" s="8" t="s">
        <v>51</v>
      </c>
      <c r="H193" s="63" t="s">
        <v>1705</v>
      </c>
      <c r="I193" s="63" t="s">
        <v>114</v>
      </c>
      <c r="J193" s="63" t="s">
        <v>721</v>
      </c>
      <c r="K193" s="63" t="s">
        <v>721</v>
      </c>
      <c r="L193" s="63" t="s">
        <v>723</v>
      </c>
      <c r="M193" s="63" t="s">
        <v>848</v>
      </c>
      <c r="N193" s="70" t="s">
        <v>1703</v>
      </c>
      <c r="O193" s="12"/>
      <c r="P193" s="51" t="s">
        <v>162</v>
      </c>
      <c r="Q193" s="51" t="s">
        <v>162</v>
      </c>
      <c r="R193" s="51" t="s">
        <v>162</v>
      </c>
      <c r="S193" s="51" t="s">
        <v>162</v>
      </c>
      <c r="T193" s="51" t="s">
        <v>162</v>
      </c>
      <c r="U193" s="51" t="s">
        <v>162</v>
      </c>
      <c r="V193" s="12"/>
    </row>
    <row r="194" spans="1:22" ht="27.6" customHeight="1" thickBot="1" x14ac:dyDescent="0.3">
      <c r="B194" s="282"/>
      <c r="C194" s="296" t="s">
        <v>1700</v>
      </c>
      <c r="D194" s="297"/>
      <c r="E194" s="53" t="str">
        <f>"SOM("&amp;ADDRESS(ROW(E192),COLUMN(E193),4)&amp;":"&amp;ADDRESS(ROW(E193),COLUMN(E193),4)&amp;")"</f>
        <v>SOM(E192:E193)</v>
      </c>
      <c r="H194" s="63" t="s">
        <v>1707</v>
      </c>
      <c r="I194" s="63" t="s">
        <v>114</v>
      </c>
      <c r="J194" s="63" t="s">
        <v>721</v>
      </c>
      <c r="K194" s="63" t="s">
        <v>721</v>
      </c>
      <c r="L194" s="63" t="s">
        <v>723</v>
      </c>
      <c r="M194" s="63" t="s">
        <v>848</v>
      </c>
      <c r="N194" s="70" t="s">
        <v>1708</v>
      </c>
      <c r="O194" s="12"/>
      <c r="P194" s="51" t="s">
        <v>162</v>
      </c>
      <c r="Q194" s="51" t="s">
        <v>162</v>
      </c>
      <c r="R194" s="51" t="s">
        <v>162</v>
      </c>
      <c r="S194" s="51" t="s">
        <v>162</v>
      </c>
      <c r="T194" s="51" t="s">
        <v>162</v>
      </c>
      <c r="U194" s="51" t="s">
        <v>162</v>
      </c>
      <c r="V194" s="12"/>
    </row>
    <row r="195" spans="1:22" ht="30" customHeight="1" x14ac:dyDescent="0.25">
      <c r="B195" s="282"/>
      <c r="C195" s="292" t="s">
        <v>1781</v>
      </c>
      <c r="D195" s="292"/>
      <c r="E195" s="8" t="s">
        <v>57</v>
      </c>
      <c r="H195" s="63" t="s">
        <v>1782</v>
      </c>
      <c r="I195" s="63" t="s">
        <v>126</v>
      </c>
      <c r="J195" s="63" t="s">
        <v>721</v>
      </c>
      <c r="K195" s="63" t="s">
        <v>721</v>
      </c>
      <c r="L195" s="63" t="s">
        <v>723</v>
      </c>
      <c r="M195" s="63" t="s">
        <v>721</v>
      </c>
      <c r="N195" s="63" t="s">
        <v>705</v>
      </c>
      <c r="O195" s="12"/>
      <c r="P195" s="51" t="s">
        <v>162</v>
      </c>
      <c r="Q195" s="51" t="s">
        <v>162</v>
      </c>
      <c r="R195" s="51" t="s">
        <v>162</v>
      </c>
      <c r="S195" s="51" t="s">
        <v>162</v>
      </c>
      <c r="T195" s="51" t="s">
        <v>162</v>
      </c>
      <c r="U195" s="51" t="s">
        <v>162</v>
      </c>
      <c r="V195" s="12"/>
    </row>
    <row r="196" spans="1:22" x14ac:dyDescent="0.25">
      <c r="A196" s="5"/>
      <c r="O196" s="12"/>
      <c r="P196" s="19"/>
      <c r="Q196" s="19"/>
      <c r="R196" s="19"/>
      <c r="S196" s="19"/>
      <c r="T196" s="19"/>
      <c r="U196" s="19"/>
      <c r="V196" s="12"/>
    </row>
    <row r="197" spans="1:22" ht="15.75" x14ac:dyDescent="0.25">
      <c r="A197" s="4" t="s">
        <v>706</v>
      </c>
      <c r="B197" s="4"/>
      <c r="C197" s="4"/>
      <c r="D197" s="4"/>
      <c r="E197" s="4"/>
      <c r="F197" s="124"/>
      <c r="G197" s="124"/>
      <c r="H197" s="63"/>
      <c r="I197" s="63"/>
      <c r="J197" s="63"/>
      <c r="K197" s="70"/>
      <c r="L197" s="63"/>
      <c r="M197" s="63"/>
      <c r="N197" s="166" t="s">
        <v>709</v>
      </c>
      <c r="O197" s="12"/>
      <c r="P197" s="51" t="s">
        <v>162</v>
      </c>
      <c r="Q197" s="51" t="s">
        <v>162</v>
      </c>
      <c r="R197" s="51" t="s">
        <v>162</v>
      </c>
      <c r="S197" s="51" t="s">
        <v>162</v>
      </c>
      <c r="T197" s="51" t="s">
        <v>162</v>
      </c>
      <c r="U197" s="51" t="s">
        <v>162</v>
      </c>
      <c r="V197" s="12"/>
    </row>
    <row r="198" spans="1:22" customFormat="1" x14ac:dyDescent="0.25">
      <c r="A198" s="5"/>
      <c r="B198" s="122" t="s">
        <v>48</v>
      </c>
      <c r="F198" s="15"/>
      <c r="G198" s="15"/>
      <c r="H198" s="15"/>
      <c r="I198" s="15"/>
      <c r="J198" s="15"/>
      <c r="K198" s="15"/>
      <c r="L198" s="15"/>
      <c r="M198" s="15"/>
      <c r="N198" s="15"/>
      <c r="O198" s="12"/>
      <c r="P198" s="51" t="s">
        <v>162</v>
      </c>
      <c r="Q198" s="51" t="s">
        <v>162</v>
      </c>
      <c r="R198" s="51" t="s">
        <v>162</v>
      </c>
      <c r="S198" s="51" t="s">
        <v>162</v>
      </c>
      <c r="T198" s="51" t="s">
        <v>162</v>
      </c>
      <c r="U198" s="51" t="s">
        <v>162</v>
      </c>
      <c r="V198" s="12"/>
    </row>
    <row r="199" spans="1:22" customFormat="1" x14ac:dyDescent="0.25">
      <c r="A199" s="16" t="s">
        <v>1783</v>
      </c>
      <c r="B199" s="8" t="s">
        <v>64</v>
      </c>
      <c r="F199" s="15"/>
      <c r="G199" s="15"/>
      <c r="H199" s="63" t="s">
        <v>1784</v>
      </c>
      <c r="I199" s="63" t="s">
        <v>110</v>
      </c>
      <c r="J199" s="63" t="s">
        <v>721</v>
      </c>
      <c r="K199" s="63" t="s">
        <v>734</v>
      </c>
      <c r="L199" s="63" t="s">
        <v>751</v>
      </c>
      <c r="M199" s="63" t="s">
        <v>721</v>
      </c>
      <c r="N199" s="63"/>
      <c r="O199" s="12"/>
      <c r="P199" s="51" t="s">
        <v>162</v>
      </c>
      <c r="Q199" s="51" t="s">
        <v>162</v>
      </c>
      <c r="R199" s="51" t="s">
        <v>162</v>
      </c>
      <c r="S199" s="51" t="s">
        <v>162</v>
      </c>
      <c r="T199" s="51" t="s">
        <v>162</v>
      </c>
      <c r="U199" s="51" t="s">
        <v>162</v>
      </c>
      <c r="V199" s="12"/>
    </row>
    <row r="200" spans="1:22" customFormat="1" ht="26.25" x14ac:dyDescent="0.25">
      <c r="A200" s="116" t="s">
        <v>1785</v>
      </c>
      <c r="B200" s="8" t="s">
        <v>64</v>
      </c>
      <c r="F200" s="15"/>
      <c r="G200" s="15"/>
      <c r="H200" s="63" t="s">
        <v>1786</v>
      </c>
      <c r="I200" s="63" t="s">
        <v>110</v>
      </c>
      <c r="J200" s="63" t="s">
        <v>721</v>
      </c>
      <c r="K200" s="63" t="s">
        <v>734</v>
      </c>
      <c r="L200" s="63" t="s">
        <v>751</v>
      </c>
      <c r="M200" s="63" t="s">
        <v>721</v>
      </c>
      <c r="N200" s="63"/>
      <c r="O200" s="12"/>
      <c r="P200" s="51" t="s">
        <v>162</v>
      </c>
      <c r="Q200" s="51" t="s">
        <v>162</v>
      </c>
      <c r="R200" s="51" t="s">
        <v>162</v>
      </c>
      <c r="S200" s="51" t="s">
        <v>162</v>
      </c>
      <c r="T200" s="51" t="s">
        <v>162</v>
      </c>
      <c r="U200" s="51" t="s">
        <v>162</v>
      </c>
      <c r="V200" s="12"/>
    </row>
    <row r="201" spans="1:22" customFormat="1" x14ac:dyDescent="0.25">
      <c r="A201" s="116" t="s">
        <v>1787</v>
      </c>
      <c r="B201" s="8" t="s">
        <v>51</v>
      </c>
      <c r="F201" s="15"/>
      <c r="G201" s="15"/>
      <c r="H201" s="63" t="s">
        <v>1788</v>
      </c>
      <c r="I201" s="63" t="s">
        <v>102</v>
      </c>
      <c r="J201" s="63" t="s">
        <v>721</v>
      </c>
      <c r="K201" s="63" t="s">
        <v>734</v>
      </c>
      <c r="L201" s="63" t="s">
        <v>751</v>
      </c>
      <c r="M201" s="63" t="s">
        <v>917</v>
      </c>
      <c r="N201" s="63"/>
      <c r="O201" s="12"/>
      <c r="P201" s="51" t="s">
        <v>162</v>
      </c>
      <c r="Q201" s="51" t="s">
        <v>162</v>
      </c>
      <c r="R201" s="51" t="s">
        <v>162</v>
      </c>
      <c r="S201" s="51" t="s">
        <v>162</v>
      </c>
      <c r="T201" s="51" t="s">
        <v>162</v>
      </c>
      <c r="U201" s="51" t="s">
        <v>162</v>
      </c>
      <c r="V201" s="12"/>
    </row>
    <row r="202" spans="1:22" customFormat="1" ht="26.25" x14ac:dyDescent="0.25">
      <c r="A202" s="116" t="s">
        <v>1789</v>
      </c>
      <c r="B202" s="8" t="s">
        <v>64</v>
      </c>
      <c r="F202" s="15"/>
      <c r="G202" s="15"/>
      <c r="H202" s="63" t="s">
        <v>1790</v>
      </c>
      <c r="I202" s="63" t="s">
        <v>110</v>
      </c>
      <c r="J202" s="63" t="s">
        <v>721</v>
      </c>
      <c r="K202" s="63" t="s">
        <v>734</v>
      </c>
      <c r="L202" s="63" t="s">
        <v>751</v>
      </c>
      <c r="M202" s="63" t="s">
        <v>721</v>
      </c>
      <c r="N202" s="63"/>
      <c r="O202" s="12"/>
      <c r="P202" s="51" t="s">
        <v>162</v>
      </c>
      <c r="Q202" s="51" t="s">
        <v>162</v>
      </c>
      <c r="R202" s="51" t="s">
        <v>162</v>
      </c>
      <c r="S202" s="51" t="s">
        <v>162</v>
      </c>
      <c r="T202" s="51" t="s">
        <v>162</v>
      </c>
      <c r="U202" s="51" t="s">
        <v>162</v>
      </c>
      <c r="V202" s="12"/>
    </row>
    <row r="203" spans="1:22" ht="26.25" x14ac:dyDescent="0.25">
      <c r="A203" s="116" t="s">
        <v>1791</v>
      </c>
      <c r="B203" s="18" t="s">
        <v>64</v>
      </c>
      <c r="H203" s="63" t="s">
        <v>1792</v>
      </c>
      <c r="I203" s="63" t="s">
        <v>110</v>
      </c>
      <c r="J203" s="63" t="s">
        <v>721</v>
      </c>
      <c r="K203" s="63" t="s">
        <v>734</v>
      </c>
      <c r="L203" s="63" t="s">
        <v>751</v>
      </c>
      <c r="M203" s="63" t="s">
        <v>721</v>
      </c>
      <c r="N203" s="63"/>
      <c r="O203" s="12"/>
      <c r="P203" s="51" t="s">
        <v>162</v>
      </c>
      <c r="Q203" s="51" t="s">
        <v>162</v>
      </c>
      <c r="R203" s="51" t="s">
        <v>162</v>
      </c>
      <c r="S203" s="51" t="s">
        <v>162</v>
      </c>
      <c r="T203" s="51" t="s">
        <v>162</v>
      </c>
      <c r="U203" s="51" t="s">
        <v>162</v>
      </c>
      <c r="V203" s="12"/>
    </row>
    <row r="204" spans="1:22" customFormat="1" x14ac:dyDescent="0.25">
      <c r="A204" s="197" t="s">
        <v>1793</v>
      </c>
      <c r="B204" s="8" t="s">
        <v>51</v>
      </c>
      <c r="C204" s="15"/>
      <c r="D204" s="15"/>
      <c r="E204" s="15"/>
      <c r="F204" s="15"/>
      <c r="G204" s="15"/>
      <c r="H204" s="63" t="s">
        <v>1794</v>
      </c>
      <c r="I204" s="63" t="s">
        <v>102</v>
      </c>
      <c r="J204" s="63" t="s">
        <v>721</v>
      </c>
      <c r="K204" s="63" t="s">
        <v>734</v>
      </c>
      <c r="L204" s="63" t="s">
        <v>751</v>
      </c>
      <c r="M204" s="63" t="s">
        <v>917</v>
      </c>
      <c r="N204" s="63"/>
      <c r="O204" s="12"/>
      <c r="P204" s="51" t="s">
        <v>162</v>
      </c>
      <c r="Q204" s="51" t="s">
        <v>162</v>
      </c>
      <c r="R204" s="51" t="s">
        <v>162</v>
      </c>
      <c r="S204" s="51" t="s">
        <v>162</v>
      </c>
      <c r="T204" s="51" t="s">
        <v>162</v>
      </c>
      <c r="U204" s="51" t="s">
        <v>162</v>
      </c>
      <c r="V204" s="12"/>
    </row>
    <row r="205" spans="1:22" customFormat="1" ht="15.75" thickBot="1" x14ac:dyDescent="0.3">
      <c r="A205" s="197" t="s">
        <v>1795</v>
      </c>
      <c r="B205" s="8" t="s">
        <v>51</v>
      </c>
      <c r="C205" s="15"/>
      <c r="D205" s="15"/>
      <c r="E205" s="15"/>
      <c r="F205" s="15"/>
      <c r="G205" s="15"/>
      <c r="H205" s="63" t="s">
        <v>1794</v>
      </c>
      <c r="I205" s="63" t="s">
        <v>102</v>
      </c>
      <c r="J205" s="63" t="s">
        <v>721</v>
      </c>
      <c r="K205" s="63" t="s">
        <v>734</v>
      </c>
      <c r="L205" s="63" t="s">
        <v>751</v>
      </c>
      <c r="M205" s="63" t="s">
        <v>917</v>
      </c>
      <c r="N205" s="63"/>
      <c r="O205" s="12"/>
      <c r="P205" s="51" t="s">
        <v>162</v>
      </c>
      <c r="Q205" s="51" t="s">
        <v>162</v>
      </c>
      <c r="R205" s="51" t="s">
        <v>162</v>
      </c>
      <c r="S205" s="51" t="s">
        <v>162</v>
      </c>
      <c r="T205" s="51" t="s">
        <v>162</v>
      </c>
      <c r="U205" s="51" t="s">
        <v>162</v>
      </c>
      <c r="V205" s="12"/>
    </row>
    <row r="206" spans="1:22" ht="15.75" thickBot="1" x14ac:dyDescent="0.3">
      <c r="A206" s="116" t="s">
        <v>1796</v>
      </c>
      <c r="B206" s="53" t="str">
        <f>ADDRESS(ROW(B205),COLUMN(B204),4)&amp;"-"&amp;ADDRESS(ROW(B204),COLUMN(B204),4)</f>
        <v>B205-B204</v>
      </c>
      <c r="H206" s="63" t="s">
        <v>1797</v>
      </c>
      <c r="I206" s="63" t="s">
        <v>102</v>
      </c>
      <c r="J206" s="63" t="s">
        <v>721</v>
      </c>
      <c r="K206" s="63" t="s">
        <v>734</v>
      </c>
      <c r="L206" s="63" t="s">
        <v>723</v>
      </c>
      <c r="M206" s="63" t="s">
        <v>917</v>
      </c>
      <c r="N206" s="63"/>
      <c r="O206" s="12"/>
      <c r="P206" s="51" t="s">
        <v>162</v>
      </c>
      <c r="Q206" s="51" t="s">
        <v>162</v>
      </c>
      <c r="R206" s="51" t="s">
        <v>162</v>
      </c>
      <c r="S206" s="51" t="s">
        <v>162</v>
      </c>
      <c r="T206" s="51" t="s">
        <v>162</v>
      </c>
      <c r="U206" s="51" t="s">
        <v>162</v>
      </c>
      <c r="V206" s="12"/>
    </row>
    <row r="207" spans="1:22" customFormat="1" ht="17.100000000000001" customHeight="1" thickBot="1" x14ac:dyDescent="0.3">
      <c r="A207" s="116" t="s">
        <v>1798</v>
      </c>
      <c r="B207" s="53" t="str">
        <f>"("&amp;ADDRESS(ROW(B205),COLUMN(B205),4)&amp;"-"&amp;ADDRESS(ROW(B204),COLUMN(B205),4)&amp;")/"&amp;ADDRESS(ROW(B204),COLUMN(B205),4)</f>
        <v>(B205-B204)/B204</v>
      </c>
      <c r="C207" s="15"/>
      <c r="D207" s="15"/>
      <c r="E207" s="15"/>
      <c r="F207" s="15"/>
      <c r="G207" s="15"/>
      <c r="H207" s="63" t="s">
        <v>1799</v>
      </c>
      <c r="I207" s="63" t="s">
        <v>122</v>
      </c>
      <c r="J207" s="63" t="s">
        <v>721</v>
      </c>
      <c r="K207" s="63" t="s">
        <v>734</v>
      </c>
      <c r="L207" s="63" t="s">
        <v>723</v>
      </c>
      <c r="M207" s="63" t="s">
        <v>721</v>
      </c>
      <c r="N207" s="63"/>
      <c r="O207" s="12"/>
      <c r="P207" s="51" t="s">
        <v>162</v>
      </c>
      <c r="Q207" s="51" t="s">
        <v>162</v>
      </c>
      <c r="R207" s="51" t="s">
        <v>162</v>
      </c>
      <c r="S207" s="51" t="s">
        <v>162</v>
      </c>
      <c r="T207" s="51" t="s">
        <v>162</v>
      </c>
      <c r="U207" s="51" t="s">
        <v>162</v>
      </c>
      <c r="V207" s="12"/>
    </row>
    <row r="208" spans="1:22" x14ac:dyDescent="0.25">
      <c r="A208" s="197" t="s">
        <v>1800</v>
      </c>
      <c r="B208" s="18" t="s">
        <v>64</v>
      </c>
      <c r="H208" s="63" t="s">
        <v>1801</v>
      </c>
      <c r="I208" s="63" t="s">
        <v>110</v>
      </c>
      <c r="J208" s="63" t="s">
        <v>721</v>
      </c>
      <c r="K208" s="63" t="s">
        <v>721</v>
      </c>
      <c r="L208" s="63" t="s">
        <v>723</v>
      </c>
      <c r="M208" s="63" t="s">
        <v>721</v>
      </c>
      <c r="N208" s="63"/>
      <c r="O208" s="12"/>
      <c r="P208" s="51" t="s">
        <v>162</v>
      </c>
      <c r="Q208" s="51" t="s">
        <v>162</v>
      </c>
      <c r="R208" s="51" t="s">
        <v>162</v>
      </c>
      <c r="S208" s="51" t="s">
        <v>162</v>
      </c>
      <c r="T208" s="51" t="s">
        <v>162</v>
      </c>
      <c r="U208" s="51" t="s">
        <v>162</v>
      </c>
      <c r="V208" s="12"/>
    </row>
    <row r="209" spans="1:22" ht="30.95" customHeight="1" x14ac:dyDescent="0.25">
      <c r="A209" s="116" t="s">
        <v>1802</v>
      </c>
      <c r="B209" s="18" t="s">
        <v>59</v>
      </c>
      <c r="H209" s="63" t="s">
        <v>1803</v>
      </c>
      <c r="I209" s="63" t="s">
        <v>132</v>
      </c>
      <c r="J209" s="63" t="s">
        <v>754</v>
      </c>
      <c r="K209" s="70" t="s">
        <v>1804</v>
      </c>
      <c r="L209" s="63" t="s">
        <v>723</v>
      </c>
      <c r="M209" s="63" t="s">
        <v>721</v>
      </c>
      <c r="N209" s="63"/>
      <c r="O209" s="12"/>
      <c r="P209" s="51" t="s">
        <v>162</v>
      </c>
      <c r="Q209" s="51" t="s">
        <v>162</v>
      </c>
      <c r="R209" s="51" t="s">
        <v>162</v>
      </c>
      <c r="S209" s="51" t="s">
        <v>162</v>
      </c>
      <c r="T209" s="51" t="s">
        <v>162</v>
      </c>
      <c r="U209" s="51" t="s">
        <v>162</v>
      </c>
      <c r="V209" s="12"/>
    </row>
    <row r="210" spans="1:22" x14ac:dyDescent="0.25">
      <c r="A210" s="116" t="s">
        <v>1805</v>
      </c>
      <c r="B210" s="18" t="s">
        <v>64</v>
      </c>
      <c r="H210" s="63" t="s">
        <v>1806</v>
      </c>
      <c r="I210" s="63" t="s">
        <v>110</v>
      </c>
      <c r="J210" s="63" t="s">
        <v>721</v>
      </c>
      <c r="K210" s="63" t="s">
        <v>1807</v>
      </c>
      <c r="L210" s="63" t="s">
        <v>723</v>
      </c>
      <c r="M210" s="63" t="s">
        <v>721</v>
      </c>
      <c r="N210" s="63"/>
      <c r="O210" s="12"/>
      <c r="P210" s="51" t="s">
        <v>162</v>
      </c>
      <c r="Q210" s="51" t="s">
        <v>162</v>
      </c>
      <c r="R210" s="51" t="s">
        <v>162</v>
      </c>
      <c r="S210" s="51" t="s">
        <v>162</v>
      </c>
      <c r="T210" s="51" t="s">
        <v>162</v>
      </c>
      <c r="U210" s="51" t="s">
        <v>162</v>
      </c>
      <c r="V210" s="12"/>
    </row>
  </sheetData>
  <mergeCells count="30">
    <mergeCell ref="C188:D188"/>
    <mergeCell ref="B188:B195"/>
    <mergeCell ref="B173:B185"/>
    <mergeCell ref="C195:D195"/>
    <mergeCell ref="C191:D191"/>
    <mergeCell ref="C190:D190"/>
    <mergeCell ref="C189:D189"/>
    <mergeCell ref="C192:C193"/>
    <mergeCell ref="C194:D194"/>
    <mergeCell ref="A68:B68"/>
    <mergeCell ref="P1:U1"/>
    <mergeCell ref="A80:B80"/>
    <mergeCell ref="C97:D97"/>
    <mergeCell ref="C99:D99"/>
    <mergeCell ref="C98:D98"/>
    <mergeCell ref="C96:D96"/>
    <mergeCell ref="B86:B92"/>
    <mergeCell ref="B96:B109"/>
    <mergeCell ref="B164:B170"/>
    <mergeCell ref="B112:B125"/>
    <mergeCell ref="B128:B138"/>
    <mergeCell ref="C100:D100"/>
    <mergeCell ref="C101:D101"/>
    <mergeCell ref="C102:C105"/>
    <mergeCell ref="C106:D106"/>
    <mergeCell ref="C107:D107"/>
    <mergeCell ref="C108:D108"/>
    <mergeCell ref="C109:D109"/>
    <mergeCell ref="B142:B155"/>
    <mergeCell ref="B159:B16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C9F10-14C1-47CD-8EBE-70973375E913}">
  <dimension ref="A1:X44"/>
  <sheetViews>
    <sheetView zoomScaleNormal="85" workbookViewId="0">
      <selection activeCell="A2" sqref="A2"/>
    </sheetView>
  </sheetViews>
  <sheetFormatPr defaultColWidth="8.85546875" defaultRowHeight="15" outlineLevelCol="2" x14ac:dyDescent="0.25"/>
  <cols>
    <col min="1" max="1" width="66.140625" style="136" customWidth="1"/>
    <col min="2" max="5" width="25.7109375" style="137" customWidth="1"/>
    <col min="6" max="6" width="6" style="137" customWidth="1"/>
    <col min="7" max="7" width="5.140625" style="137" customWidth="1"/>
    <col min="8" max="8" width="13.28515625" style="137" hidden="1" customWidth="1" outlineLevel="2"/>
    <col min="9" max="9" width="11" style="137" hidden="1" customWidth="1" outlineLevel="2"/>
    <col min="10" max="10" width="26.7109375" style="137" hidden="1" customWidth="1" outlineLevel="2"/>
    <col min="11" max="11" width="23.28515625" style="137" hidden="1" customWidth="1" outlineLevel="2"/>
    <col min="12" max="12" width="19" style="137" hidden="1" customWidth="1" outlineLevel="2"/>
    <col min="13" max="13" width="8.28515625" style="137" hidden="1" customWidth="1" outlineLevel="2"/>
    <col min="14" max="14" width="19.42578125" style="137" hidden="1" customWidth="1" outlineLevel="2"/>
    <col min="15" max="15" width="2.85546875" style="137" hidden="1" customWidth="1" outlineLevel="1" collapsed="1"/>
    <col min="16" max="21" width="3.42578125" style="137" hidden="1" customWidth="1" outlineLevel="1"/>
    <col min="22" max="22" width="1.42578125" style="137" hidden="1" customWidth="1" outlineLevel="1"/>
    <col min="23" max="23" width="8.85546875" style="137" collapsed="1"/>
    <col min="24" max="16384" width="8.85546875" style="137"/>
  </cols>
  <sheetData>
    <row r="1" spans="1:24" ht="51.75" customHeight="1" x14ac:dyDescent="0.3">
      <c r="A1" s="13" t="s">
        <v>711</v>
      </c>
      <c r="B1" s="13"/>
      <c r="C1" s="13"/>
      <c r="D1" s="13"/>
      <c r="O1" s="12"/>
      <c r="P1" s="274" t="s">
        <v>171</v>
      </c>
      <c r="Q1" s="274"/>
      <c r="R1" s="274"/>
      <c r="S1" s="274"/>
      <c r="T1" s="274"/>
      <c r="U1" s="274"/>
      <c r="V1" s="12"/>
      <c r="W1" s="162"/>
      <c r="X1" s="162"/>
    </row>
    <row r="2" spans="1:24" ht="35.1" customHeight="1" x14ac:dyDescent="0.3">
      <c r="A2" s="196" t="s">
        <v>1808</v>
      </c>
      <c r="B2" s="111"/>
      <c r="C2" s="111"/>
      <c r="D2" s="111"/>
      <c r="E2" s="111"/>
      <c r="F2" s="111"/>
      <c r="H2" s="111" t="s">
        <v>712</v>
      </c>
      <c r="I2" s="111" t="s">
        <v>713</v>
      </c>
      <c r="J2" s="111" t="s">
        <v>714</v>
      </c>
      <c r="K2" s="111" t="s">
        <v>715</v>
      </c>
      <c r="L2" s="111" t="s">
        <v>716</v>
      </c>
      <c r="M2" s="111" t="s">
        <v>717</v>
      </c>
      <c r="N2" s="111" t="s">
        <v>718</v>
      </c>
      <c r="O2" s="157"/>
      <c r="P2" s="185" t="s">
        <v>174</v>
      </c>
      <c r="Q2" s="185" t="s">
        <v>175</v>
      </c>
      <c r="R2" s="185" t="s">
        <v>165</v>
      </c>
      <c r="S2" s="185" t="s">
        <v>166</v>
      </c>
      <c r="T2" s="185" t="s">
        <v>176</v>
      </c>
      <c r="U2" s="185" t="s">
        <v>177</v>
      </c>
      <c r="V2" s="157"/>
      <c r="W2" s="162"/>
      <c r="X2" s="162"/>
    </row>
    <row r="3" spans="1:24" ht="15.75" x14ac:dyDescent="0.25">
      <c r="A3" s="183"/>
      <c r="B3" s="162"/>
      <c r="C3" s="162"/>
      <c r="D3" s="162"/>
      <c r="E3" s="162"/>
      <c r="F3" s="162"/>
      <c r="H3" s="162"/>
      <c r="I3" s="162"/>
      <c r="J3" s="162"/>
      <c r="K3" s="162"/>
      <c r="L3" s="162"/>
      <c r="M3" s="162"/>
      <c r="N3" s="162"/>
      <c r="O3" s="157"/>
      <c r="P3" s="158" t="s">
        <v>162</v>
      </c>
      <c r="Q3" s="158" t="s">
        <v>162</v>
      </c>
      <c r="R3" s="158" t="s">
        <v>162</v>
      </c>
      <c r="S3" s="158" t="s">
        <v>162</v>
      </c>
      <c r="T3" s="158" t="s">
        <v>162</v>
      </c>
      <c r="U3" s="158" t="s">
        <v>162</v>
      </c>
      <c r="V3" s="157"/>
      <c r="W3" s="162"/>
      <c r="X3" s="162"/>
    </row>
    <row r="4" spans="1:24" ht="15.75" x14ac:dyDescent="0.25">
      <c r="A4" s="184" t="s">
        <v>1809</v>
      </c>
      <c r="B4" s="164"/>
      <c r="C4" s="164"/>
      <c r="D4" s="164"/>
      <c r="E4" s="164"/>
      <c r="F4" s="164"/>
      <c r="H4" s="143"/>
      <c r="I4" s="143"/>
      <c r="J4" s="143"/>
      <c r="K4" s="143"/>
      <c r="L4" s="143"/>
      <c r="M4" s="143"/>
      <c r="N4" s="143"/>
      <c r="O4" s="157"/>
      <c r="P4" s="158" t="s">
        <v>162</v>
      </c>
      <c r="Q4" s="158" t="s">
        <v>162</v>
      </c>
      <c r="R4" s="158" t="s">
        <v>162</v>
      </c>
      <c r="S4" s="158" t="s">
        <v>162</v>
      </c>
      <c r="T4" s="158" t="s">
        <v>162</v>
      </c>
      <c r="U4" s="158" t="s">
        <v>162</v>
      </c>
      <c r="V4" s="157"/>
      <c r="W4" s="162"/>
      <c r="X4" s="162"/>
    </row>
    <row r="5" spans="1:24" ht="38.25" x14ac:dyDescent="0.25">
      <c r="A5" s="154"/>
      <c r="B5" s="155" t="s">
        <v>48</v>
      </c>
      <c r="C5" s="156"/>
      <c r="D5" s="156"/>
      <c r="E5" s="156"/>
      <c r="F5" s="156"/>
      <c r="H5" s="139"/>
      <c r="I5" s="139"/>
      <c r="J5" s="139"/>
      <c r="K5" s="139"/>
      <c r="L5" s="139"/>
      <c r="M5" s="139"/>
      <c r="N5" s="252" t="s">
        <v>1810</v>
      </c>
      <c r="O5" s="254"/>
      <c r="P5" s="158" t="s">
        <v>162</v>
      </c>
      <c r="Q5" s="158" t="s">
        <v>162</v>
      </c>
      <c r="R5" s="158" t="s">
        <v>162</v>
      </c>
      <c r="S5" s="158" t="s">
        <v>162</v>
      </c>
      <c r="T5" s="158" t="s">
        <v>162</v>
      </c>
      <c r="U5" s="158" t="s">
        <v>162</v>
      </c>
      <c r="V5" s="157"/>
      <c r="W5" s="162"/>
      <c r="X5" s="162"/>
    </row>
    <row r="6" spans="1:24" ht="15.75" x14ac:dyDescent="0.25">
      <c r="A6" s="159" t="s">
        <v>1811</v>
      </c>
      <c r="B6" s="140" t="s">
        <v>51</v>
      </c>
      <c r="C6" s="156"/>
      <c r="D6" s="156"/>
      <c r="E6" s="156"/>
      <c r="F6" s="156"/>
      <c r="H6" s="160" t="s">
        <v>1812</v>
      </c>
      <c r="I6" s="160" t="s">
        <v>1813</v>
      </c>
      <c r="J6" s="160" t="s">
        <v>102</v>
      </c>
      <c r="K6" s="160" t="s">
        <v>1814</v>
      </c>
      <c r="L6" s="139" t="s">
        <v>723</v>
      </c>
      <c r="M6" s="139" t="s">
        <v>848</v>
      </c>
      <c r="N6" s="252"/>
      <c r="O6" s="254"/>
      <c r="P6" s="158" t="s">
        <v>162</v>
      </c>
      <c r="Q6" s="158" t="s">
        <v>162</v>
      </c>
      <c r="R6" s="158" t="s">
        <v>162</v>
      </c>
      <c r="S6" s="158" t="s">
        <v>162</v>
      </c>
      <c r="T6" s="158" t="s">
        <v>162</v>
      </c>
      <c r="U6" s="158" t="s">
        <v>162</v>
      </c>
      <c r="V6" s="157"/>
      <c r="W6" s="162"/>
      <c r="X6" s="162"/>
    </row>
    <row r="7" spans="1:24" ht="15.75" x14ac:dyDescent="0.25">
      <c r="A7" s="159" t="s">
        <v>1815</v>
      </c>
      <c r="B7" s="140" t="s">
        <v>51</v>
      </c>
      <c r="C7" s="156"/>
      <c r="D7" s="156"/>
      <c r="E7" s="156"/>
      <c r="F7" s="156"/>
      <c r="H7" s="160" t="s">
        <v>1816</v>
      </c>
      <c r="I7" s="160" t="s">
        <v>1813</v>
      </c>
      <c r="J7" s="160" t="s">
        <v>102</v>
      </c>
      <c r="K7" s="160" t="s">
        <v>1814</v>
      </c>
      <c r="L7" s="139" t="s">
        <v>723</v>
      </c>
      <c r="M7" s="139" t="s">
        <v>848</v>
      </c>
      <c r="N7" s="252"/>
      <c r="O7" s="254"/>
      <c r="P7" s="158" t="s">
        <v>162</v>
      </c>
      <c r="Q7" s="158" t="s">
        <v>162</v>
      </c>
      <c r="R7" s="158" t="s">
        <v>162</v>
      </c>
      <c r="S7" s="158" t="s">
        <v>162</v>
      </c>
      <c r="T7" s="158" t="s">
        <v>162</v>
      </c>
      <c r="U7" s="158" t="s">
        <v>162</v>
      </c>
      <c r="V7" s="157"/>
      <c r="W7" s="162"/>
      <c r="X7" s="162"/>
    </row>
    <row r="8" spans="1:24" ht="15.75" x14ac:dyDescent="0.25">
      <c r="A8" s="161"/>
      <c r="B8" s="156"/>
      <c r="C8" s="156"/>
      <c r="D8" s="156"/>
      <c r="E8" s="156"/>
      <c r="F8" s="156"/>
      <c r="H8" s="142"/>
      <c r="I8" s="142"/>
      <c r="J8" s="143"/>
      <c r="K8" s="142"/>
      <c r="L8" s="142"/>
      <c r="M8" s="142"/>
      <c r="N8" s="255"/>
      <c r="O8" s="254"/>
      <c r="P8" s="162"/>
      <c r="Q8" s="162"/>
      <c r="R8" s="162"/>
      <c r="S8" s="162"/>
      <c r="T8" s="162"/>
      <c r="U8" s="162"/>
      <c r="V8" s="157"/>
      <c r="W8" s="162"/>
      <c r="X8" s="162"/>
    </row>
    <row r="9" spans="1:24" ht="22.35" customHeight="1" x14ac:dyDescent="0.25">
      <c r="A9" s="163" t="s">
        <v>1817</v>
      </c>
      <c r="B9" s="164"/>
      <c r="C9" s="164"/>
      <c r="D9" s="164"/>
      <c r="E9" s="164"/>
      <c r="F9" s="164"/>
      <c r="H9" s="139"/>
      <c r="I9" s="139"/>
      <c r="J9" s="139"/>
      <c r="K9" s="139"/>
      <c r="L9" s="139"/>
      <c r="M9" s="139"/>
      <c r="N9" s="252"/>
      <c r="O9" s="254"/>
      <c r="P9" s="158" t="s">
        <v>162</v>
      </c>
      <c r="Q9" s="158" t="s">
        <v>162</v>
      </c>
      <c r="R9" s="158" t="s">
        <v>162</v>
      </c>
      <c r="S9" s="158" t="s">
        <v>162</v>
      </c>
      <c r="T9" s="158" t="s">
        <v>162</v>
      </c>
      <c r="U9" s="158" t="s">
        <v>162</v>
      </c>
      <c r="V9" s="157"/>
      <c r="W9" s="162"/>
      <c r="X9" s="162"/>
    </row>
    <row r="10" spans="1:24" ht="19.350000000000001" customHeight="1" x14ac:dyDescent="0.25">
      <c r="A10" s="165"/>
      <c r="B10" s="155" t="s">
        <v>48</v>
      </c>
      <c r="C10" s="156"/>
      <c r="D10" s="156"/>
      <c r="E10" s="156"/>
      <c r="F10" s="156"/>
      <c r="H10" s="160"/>
      <c r="I10" s="160"/>
      <c r="J10" s="166"/>
      <c r="K10" s="160"/>
      <c r="L10" s="160"/>
      <c r="M10" s="160"/>
      <c r="N10" s="252" t="s">
        <v>1818</v>
      </c>
      <c r="O10" s="254"/>
      <c r="P10" s="158" t="s">
        <v>162</v>
      </c>
      <c r="Q10" s="158" t="s">
        <v>162</v>
      </c>
      <c r="R10" s="158" t="s">
        <v>162</v>
      </c>
      <c r="S10" s="158" t="s">
        <v>162</v>
      </c>
      <c r="T10" s="158" t="s">
        <v>162</v>
      </c>
      <c r="U10" s="158" t="s">
        <v>162</v>
      </c>
      <c r="V10" s="157"/>
      <c r="W10" s="162"/>
      <c r="X10" s="162"/>
    </row>
    <row r="11" spans="1:24" ht="15.75" x14ac:dyDescent="0.25">
      <c r="A11" s="159" t="s">
        <v>1819</v>
      </c>
      <c r="B11" s="140" t="s">
        <v>51</v>
      </c>
      <c r="C11" s="156"/>
      <c r="D11" s="167"/>
      <c r="E11" s="167"/>
      <c r="F11" s="156"/>
      <c r="H11" s="160" t="s">
        <v>1195</v>
      </c>
      <c r="I11" s="160" t="s">
        <v>1813</v>
      </c>
      <c r="J11" s="160" t="s">
        <v>102</v>
      </c>
      <c r="K11" s="160" t="s">
        <v>1820</v>
      </c>
      <c r="L11" s="139" t="s">
        <v>723</v>
      </c>
      <c r="M11" s="139" t="s">
        <v>848</v>
      </c>
      <c r="N11" s="252"/>
      <c r="O11" s="254"/>
      <c r="P11" s="158" t="s">
        <v>162</v>
      </c>
      <c r="Q11" s="158" t="s">
        <v>162</v>
      </c>
      <c r="R11" s="158" t="s">
        <v>162</v>
      </c>
      <c r="S11" s="158" t="s">
        <v>162</v>
      </c>
      <c r="T11" s="158" t="s">
        <v>162</v>
      </c>
      <c r="U11" s="158" t="s">
        <v>162</v>
      </c>
      <c r="V11" s="157"/>
      <c r="W11" s="162"/>
      <c r="X11" s="162"/>
    </row>
    <row r="12" spans="1:24" ht="15.75" x14ac:dyDescent="0.25">
      <c r="A12" s="173"/>
      <c r="B12" s="168"/>
      <c r="C12" s="156"/>
      <c r="D12" s="167"/>
      <c r="E12" s="167"/>
      <c r="F12" s="156"/>
      <c r="H12" s="150"/>
      <c r="I12" s="150"/>
      <c r="J12" s="150"/>
      <c r="K12" s="150"/>
      <c r="L12" s="150"/>
      <c r="M12" s="150"/>
      <c r="N12" s="239"/>
      <c r="O12" s="254"/>
      <c r="P12" s="158"/>
      <c r="Q12" s="158"/>
      <c r="R12" s="158"/>
      <c r="S12" s="158"/>
      <c r="T12" s="158"/>
      <c r="U12" s="158"/>
      <c r="V12" s="157"/>
      <c r="W12" s="162"/>
      <c r="X12" s="162"/>
    </row>
    <row r="13" spans="1:24" ht="15.75" x14ac:dyDescent="0.25">
      <c r="A13" s="163" t="s">
        <v>1821</v>
      </c>
      <c r="B13" s="169"/>
      <c r="C13" s="169"/>
      <c r="D13" s="169"/>
      <c r="E13" s="169"/>
      <c r="F13" s="169"/>
      <c r="H13" s="142"/>
      <c r="I13" s="142"/>
      <c r="J13" s="143"/>
      <c r="K13" s="142"/>
      <c r="L13" s="142"/>
      <c r="M13" s="142"/>
      <c r="N13" s="255"/>
      <c r="O13" s="254"/>
      <c r="P13" s="158" t="s">
        <v>162</v>
      </c>
      <c r="Q13" s="158" t="s">
        <v>162</v>
      </c>
      <c r="R13" s="158" t="s">
        <v>162</v>
      </c>
      <c r="S13" s="158" t="s">
        <v>162</v>
      </c>
      <c r="T13" s="158" t="s">
        <v>162</v>
      </c>
      <c r="U13" s="158" t="s">
        <v>162</v>
      </c>
      <c r="V13" s="157"/>
      <c r="W13" s="162"/>
      <c r="X13" s="162"/>
    </row>
    <row r="14" spans="1:24" ht="35.450000000000003" customHeight="1" x14ac:dyDescent="0.25">
      <c r="A14" s="298" t="s">
        <v>1822</v>
      </c>
      <c r="B14" s="299"/>
      <c r="C14" s="299"/>
      <c r="D14" s="299"/>
      <c r="E14" s="299"/>
      <c r="F14" s="299"/>
      <c r="H14" s="142"/>
      <c r="I14" s="142"/>
      <c r="J14" s="143"/>
      <c r="K14" s="142"/>
      <c r="L14" s="142"/>
      <c r="M14" s="142"/>
      <c r="N14" s="255"/>
      <c r="O14" s="254"/>
      <c r="P14" s="158"/>
      <c r="Q14" s="158"/>
      <c r="R14" s="158"/>
      <c r="S14" s="158"/>
      <c r="T14" s="158"/>
      <c r="U14" s="158"/>
      <c r="V14" s="157"/>
      <c r="W14" s="162"/>
      <c r="X14" s="162"/>
    </row>
    <row r="15" spans="1:24" ht="26.45" customHeight="1" x14ac:dyDescent="0.25">
      <c r="A15" s="170"/>
      <c r="B15" s="117" t="s">
        <v>1823</v>
      </c>
      <c r="C15" s="117" t="s">
        <v>1824</v>
      </c>
      <c r="D15" s="117" t="s">
        <v>1825</v>
      </c>
      <c r="E15" s="117" t="s">
        <v>1826</v>
      </c>
      <c r="H15" s="145"/>
      <c r="I15" s="145"/>
      <c r="J15" s="139"/>
      <c r="K15" s="145"/>
      <c r="L15" s="145"/>
      <c r="M15" s="145"/>
      <c r="N15" s="256"/>
      <c r="O15" s="254"/>
      <c r="P15" s="158" t="s">
        <v>162</v>
      </c>
      <c r="Q15" s="158" t="s">
        <v>162</v>
      </c>
      <c r="R15" s="158" t="s">
        <v>162</v>
      </c>
      <c r="S15" s="158" t="s">
        <v>162</v>
      </c>
      <c r="T15" s="158" t="s">
        <v>162</v>
      </c>
      <c r="U15" s="158" t="s">
        <v>162</v>
      </c>
      <c r="V15" s="157"/>
      <c r="W15" s="162"/>
      <c r="X15" s="162"/>
    </row>
    <row r="16" spans="1:24" ht="38.25" x14ac:dyDescent="0.25">
      <c r="A16" s="159" t="s">
        <v>1827</v>
      </c>
      <c r="B16" s="181" t="s">
        <v>1828</v>
      </c>
      <c r="C16" s="181" t="s">
        <v>1828</v>
      </c>
      <c r="D16" s="181" t="s">
        <v>1828</v>
      </c>
      <c r="E16" s="146" t="str">
        <f>"SOM debit ("&amp;ADDRESS(ROW(C16),COLUMN(B16),4)&amp;":"&amp;ADDRESS(ROW(B16),COLUMN(C16),4)&amp;":"&amp;ADDRESS(ROW(D16),COLUMN(D16),4)&amp;")"</f>
        <v>SOM debit (B16:C16:D16)</v>
      </c>
      <c r="H16" s="160" t="s">
        <v>1829</v>
      </c>
      <c r="I16" s="160" t="s">
        <v>1813</v>
      </c>
      <c r="J16" s="160" t="s">
        <v>102</v>
      </c>
      <c r="K16" s="145" t="s">
        <v>1814</v>
      </c>
      <c r="L16" s="139" t="s">
        <v>723</v>
      </c>
      <c r="M16" s="139" t="s">
        <v>848</v>
      </c>
      <c r="N16" s="252" t="s">
        <v>1830</v>
      </c>
      <c r="O16" s="254"/>
      <c r="P16" s="158" t="s">
        <v>162</v>
      </c>
      <c r="Q16" s="158" t="s">
        <v>162</v>
      </c>
      <c r="R16" s="158" t="s">
        <v>162</v>
      </c>
      <c r="S16" s="158" t="s">
        <v>162</v>
      </c>
      <c r="T16" s="158" t="s">
        <v>162</v>
      </c>
      <c r="U16" s="158" t="s">
        <v>162</v>
      </c>
      <c r="V16" s="157"/>
      <c r="W16" s="162"/>
      <c r="X16" s="162"/>
    </row>
    <row r="17" spans="1:24" ht="38.25" x14ac:dyDescent="0.25">
      <c r="A17" s="159" t="s">
        <v>1209</v>
      </c>
      <c r="B17" s="148" t="s">
        <v>51</v>
      </c>
      <c r="C17" s="149" t="s">
        <v>51</v>
      </c>
      <c r="D17" s="148" t="s">
        <v>51</v>
      </c>
      <c r="E17" s="146" t="str">
        <f>"SOM debit ("&amp;ADDRESS(ROW(C17),COLUMN(B17),4)&amp;":"&amp;ADDRESS(ROW(B17),COLUMN(C17),4)&amp;":"&amp;ADDRESS(ROW(D17),COLUMN(D17),4)&amp;")"</f>
        <v>SOM debit (B17:C17:D17)</v>
      </c>
      <c r="H17" s="160" t="s">
        <v>1831</v>
      </c>
      <c r="I17" s="160" t="s">
        <v>1813</v>
      </c>
      <c r="J17" s="160" t="s">
        <v>102</v>
      </c>
      <c r="K17" s="160" t="s">
        <v>1814</v>
      </c>
      <c r="L17" s="139" t="s">
        <v>723</v>
      </c>
      <c r="M17" s="139" t="s">
        <v>848</v>
      </c>
      <c r="N17" s="252" t="s">
        <v>1830</v>
      </c>
      <c r="O17" s="254"/>
      <c r="P17" s="158" t="s">
        <v>162</v>
      </c>
      <c r="Q17" s="158" t="s">
        <v>162</v>
      </c>
      <c r="R17" s="158" t="s">
        <v>162</v>
      </c>
      <c r="S17" s="158" t="s">
        <v>162</v>
      </c>
      <c r="T17" s="158" t="s">
        <v>162</v>
      </c>
      <c r="U17" s="158" t="s">
        <v>162</v>
      </c>
      <c r="V17" s="157"/>
      <c r="W17" s="162"/>
      <c r="X17" s="162"/>
    </row>
    <row r="18" spans="1:24" ht="27" customHeight="1" x14ac:dyDescent="0.25">
      <c r="A18" s="159" t="s">
        <v>1832</v>
      </c>
      <c r="B18" s="146" t="str">
        <f>"SOM debit ("&amp;ADDRESS(ROW(B16),COLUMN(B17),4)&amp;":"&amp;ADDRESS(ROW(B17),COLUMN(B17),4)&amp;")"</f>
        <v>SOM debit (B16:B17)</v>
      </c>
      <c r="C18" s="147" t="str">
        <f>"SOM debit ("&amp;ADDRESS(ROW(C16),COLUMN(C17),4)&amp;":"&amp;ADDRESS(ROW(C17),COLUMN(C17),4)&amp;")"</f>
        <v>SOM debit (C16:C17)</v>
      </c>
      <c r="D18" s="146" t="str">
        <f>"SOM debit ("&amp;ADDRESS(ROW(D16),COLUMN(D17),4)&amp;":"&amp;ADDRESS(ROW(D17),COLUMN(D17),4)&amp;")"</f>
        <v>SOM debit (D16:D17)</v>
      </c>
      <c r="E18" s="146" t="str">
        <f>"SOM debit ("&amp;ADDRESS(ROW(E16),COLUMN(E17),4)&amp;":"&amp;ADDRESS(ROW(E17),COLUMN(E17),4)&amp;")"</f>
        <v>SOM debit (E16:E17)</v>
      </c>
      <c r="H18" s="160" t="s">
        <v>1195</v>
      </c>
      <c r="I18" s="160" t="s">
        <v>1813</v>
      </c>
      <c r="J18" s="160" t="s">
        <v>102</v>
      </c>
      <c r="K18" s="172" t="s">
        <v>1833</v>
      </c>
      <c r="L18" s="139" t="s">
        <v>723</v>
      </c>
      <c r="M18" s="139" t="s">
        <v>848</v>
      </c>
      <c r="N18" s="252" t="s">
        <v>1818</v>
      </c>
      <c r="O18" s="254"/>
      <c r="P18" s="158" t="s">
        <v>162</v>
      </c>
      <c r="Q18" s="158" t="s">
        <v>162</v>
      </c>
      <c r="R18" s="158" t="s">
        <v>162</v>
      </c>
      <c r="S18" s="158" t="s">
        <v>162</v>
      </c>
      <c r="T18" s="158" t="s">
        <v>162</v>
      </c>
      <c r="U18" s="158" t="s">
        <v>162</v>
      </c>
      <c r="V18" s="157"/>
      <c r="W18" s="162"/>
      <c r="X18" s="162"/>
    </row>
    <row r="19" spans="1:24" ht="15.75" x14ac:dyDescent="0.25">
      <c r="A19" s="159"/>
      <c r="B19" s="240"/>
      <c r="C19" s="240"/>
      <c r="D19" s="240"/>
      <c r="E19" s="240"/>
      <c r="F19" s="171"/>
      <c r="H19" s="150"/>
      <c r="I19" s="150"/>
      <c r="J19" s="150"/>
      <c r="K19" s="239"/>
      <c r="L19" s="150"/>
      <c r="M19" s="150"/>
      <c r="N19" s="239"/>
      <c r="O19" s="254"/>
      <c r="P19" s="158"/>
      <c r="Q19" s="158"/>
      <c r="R19" s="158"/>
      <c r="S19" s="158"/>
      <c r="T19" s="158"/>
      <c r="U19" s="158"/>
      <c r="V19" s="157"/>
      <c r="W19" s="162"/>
      <c r="X19" s="162"/>
    </row>
    <row r="20" spans="1:24" ht="15.75" x14ac:dyDescent="0.25">
      <c r="A20" s="260"/>
      <c r="B20" s="240"/>
      <c r="C20" s="240"/>
      <c r="D20" s="240"/>
      <c r="E20" s="240"/>
      <c r="F20" s="171"/>
      <c r="H20" s="150"/>
      <c r="I20" s="150"/>
      <c r="J20" s="150"/>
      <c r="K20" s="239"/>
      <c r="L20" s="150"/>
      <c r="M20" s="150"/>
      <c r="N20" s="239"/>
      <c r="O20" s="254"/>
      <c r="P20" s="158"/>
      <c r="Q20" s="158"/>
      <c r="R20" s="158"/>
      <c r="S20" s="158"/>
      <c r="T20" s="158"/>
      <c r="U20" s="158"/>
      <c r="V20" s="157"/>
      <c r="W20" s="162"/>
      <c r="X20" s="162"/>
    </row>
    <row r="21" spans="1:24" ht="15.75" x14ac:dyDescent="0.25">
      <c r="A21" s="261" t="s">
        <v>1834</v>
      </c>
      <c r="B21" s="169"/>
      <c r="C21" s="169"/>
      <c r="D21" s="169"/>
      <c r="E21" s="169"/>
      <c r="F21" s="169"/>
      <c r="H21" s="142"/>
      <c r="I21" s="142"/>
      <c r="J21" s="143"/>
      <c r="K21" s="142"/>
      <c r="L21" s="142"/>
      <c r="M21" s="142"/>
      <c r="N21" s="255"/>
      <c r="O21" s="254"/>
      <c r="P21" s="158" t="s">
        <v>162</v>
      </c>
      <c r="Q21" s="158" t="s">
        <v>162</v>
      </c>
      <c r="R21" s="158" t="s">
        <v>162</v>
      </c>
      <c r="S21" s="158" t="s">
        <v>162</v>
      </c>
      <c r="T21" s="158" t="s">
        <v>162</v>
      </c>
      <c r="U21" s="158" t="s">
        <v>162</v>
      </c>
      <c r="V21" s="157"/>
      <c r="W21" s="162"/>
      <c r="X21" s="162"/>
    </row>
    <row r="22" spans="1:24" ht="25.35" customHeight="1" x14ac:dyDescent="0.25">
      <c r="B22" s="117" t="s">
        <v>1835</v>
      </c>
      <c r="C22" s="240"/>
      <c r="D22" s="240"/>
      <c r="E22" s="240"/>
      <c r="F22" s="171"/>
      <c r="H22" s="160"/>
      <c r="I22" s="160"/>
      <c r="J22" s="160"/>
      <c r="K22" s="160"/>
      <c r="L22" s="242"/>
      <c r="M22" s="242"/>
      <c r="N22" s="253" t="s">
        <v>1836</v>
      </c>
      <c r="O22" s="254"/>
      <c r="P22" s="158"/>
      <c r="Q22" s="158"/>
      <c r="R22" s="158"/>
      <c r="S22" s="158"/>
      <c r="T22" s="158"/>
      <c r="U22" s="158"/>
      <c r="V22" s="157"/>
      <c r="W22" s="162"/>
      <c r="X22" s="162"/>
    </row>
    <row r="23" spans="1:24" ht="15.75" x14ac:dyDescent="0.25">
      <c r="A23" s="159" t="s">
        <v>1837</v>
      </c>
      <c r="B23" s="181" t="s">
        <v>1828</v>
      </c>
      <c r="C23" s="240"/>
      <c r="D23" s="240"/>
      <c r="E23" s="240"/>
      <c r="F23" s="171"/>
      <c r="H23" s="160" t="s">
        <v>1838</v>
      </c>
      <c r="I23" s="160" t="s">
        <v>1813</v>
      </c>
      <c r="J23" s="160" t="s">
        <v>102</v>
      </c>
      <c r="K23" s="160" t="s">
        <v>1814</v>
      </c>
      <c r="L23" s="242" t="s">
        <v>723</v>
      </c>
      <c r="M23" s="242" t="s">
        <v>848</v>
      </c>
      <c r="N23" s="253"/>
      <c r="O23" s="254"/>
      <c r="P23" s="158" t="s">
        <v>162</v>
      </c>
      <c r="Q23" s="158" t="s">
        <v>162</v>
      </c>
      <c r="R23" s="158" t="s">
        <v>162</v>
      </c>
      <c r="S23" s="158" t="s">
        <v>162</v>
      </c>
      <c r="T23" s="158" t="s">
        <v>162</v>
      </c>
      <c r="U23" s="158" t="s">
        <v>162</v>
      </c>
      <c r="V23" s="157"/>
      <c r="W23" s="162"/>
      <c r="X23" s="162"/>
    </row>
    <row r="24" spans="1:24" ht="15.75" x14ac:dyDescent="0.25">
      <c r="A24" s="161"/>
      <c r="B24" s="156"/>
      <c r="C24" s="156"/>
      <c r="D24" s="156"/>
      <c r="E24" s="156"/>
      <c r="F24" s="156"/>
      <c r="H24" s="150"/>
      <c r="I24" s="150"/>
      <c r="J24" s="133"/>
      <c r="K24" s="150"/>
      <c r="L24" s="150"/>
      <c r="M24" s="150"/>
      <c r="N24" s="239"/>
      <c r="O24" s="254"/>
      <c r="P24" s="158"/>
      <c r="Q24" s="158"/>
      <c r="R24" s="158"/>
      <c r="S24" s="158"/>
      <c r="T24" s="158"/>
      <c r="U24" s="158"/>
      <c r="V24" s="157"/>
      <c r="W24" s="162"/>
      <c r="X24" s="162"/>
    </row>
    <row r="25" spans="1:24" ht="15.75" x14ac:dyDescent="0.25">
      <c r="A25" s="174"/>
      <c r="B25" s="156"/>
      <c r="C25" s="156"/>
      <c r="D25" s="156"/>
      <c r="E25" s="156"/>
      <c r="F25" s="167"/>
      <c r="H25" s="142"/>
      <c r="I25" s="142"/>
      <c r="J25" s="143"/>
      <c r="K25" s="142"/>
      <c r="L25" s="142"/>
      <c r="M25" s="142"/>
      <c r="N25" s="255"/>
      <c r="O25" s="254"/>
      <c r="P25" s="158"/>
      <c r="Q25" s="158"/>
      <c r="R25" s="158"/>
      <c r="S25" s="158"/>
      <c r="T25" s="158"/>
      <c r="U25" s="158"/>
      <c r="V25" s="157"/>
      <c r="W25" s="162"/>
      <c r="X25" s="162"/>
    </row>
    <row r="26" spans="1:24" ht="15.75" x14ac:dyDescent="0.25">
      <c r="A26" s="163" t="s">
        <v>1839</v>
      </c>
      <c r="B26" s="164"/>
      <c r="C26" s="164"/>
      <c r="D26" s="164"/>
      <c r="E26" s="164"/>
      <c r="F26" s="175"/>
      <c r="H26" s="143"/>
      <c r="I26" s="143"/>
      <c r="J26" s="143"/>
      <c r="K26" s="143"/>
      <c r="L26" s="143"/>
      <c r="M26" s="143"/>
      <c r="N26" s="257"/>
      <c r="O26" s="254"/>
      <c r="P26" s="158" t="s">
        <v>162</v>
      </c>
      <c r="Q26" s="158" t="s">
        <v>162</v>
      </c>
      <c r="R26" s="158" t="s">
        <v>162</v>
      </c>
      <c r="S26" s="158" t="s">
        <v>162</v>
      </c>
      <c r="T26" s="158" t="s">
        <v>162</v>
      </c>
      <c r="U26" s="158" t="s">
        <v>162</v>
      </c>
      <c r="V26" s="157"/>
      <c r="W26" s="162"/>
      <c r="X26" s="162"/>
    </row>
    <row r="27" spans="1:24" ht="18" customHeight="1" x14ac:dyDescent="0.25">
      <c r="A27" s="176" t="s">
        <v>836</v>
      </c>
      <c r="B27" s="155" t="s">
        <v>48</v>
      </c>
      <c r="C27" s="156"/>
      <c r="D27" s="156"/>
      <c r="E27" s="156"/>
      <c r="F27" s="167"/>
      <c r="H27" s="139"/>
      <c r="I27" s="139"/>
      <c r="J27" s="139"/>
      <c r="K27" s="139"/>
      <c r="L27" s="139"/>
      <c r="M27" s="139"/>
      <c r="N27" s="252" t="s">
        <v>1840</v>
      </c>
      <c r="O27" s="254"/>
      <c r="P27" s="158" t="s">
        <v>162</v>
      </c>
      <c r="Q27" s="158" t="s">
        <v>162</v>
      </c>
      <c r="R27" s="158" t="s">
        <v>162</v>
      </c>
      <c r="S27" s="158" t="s">
        <v>162</v>
      </c>
      <c r="T27" s="158" t="s">
        <v>162</v>
      </c>
      <c r="U27" s="158" t="s">
        <v>162</v>
      </c>
      <c r="V27" s="157"/>
      <c r="W27" s="162"/>
      <c r="X27" s="162"/>
    </row>
    <row r="28" spans="1:24" ht="15.75" x14ac:dyDescent="0.25">
      <c r="A28" s="159" t="s">
        <v>1839</v>
      </c>
      <c r="B28" s="177" t="s">
        <v>57</v>
      </c>
      <c r="C28" s="156"/>
      <c r="D28" s="156"/>
      <c r="E28" s="156"/>
      <c r="F28" s="167"/>
      <c r="H28" s="160" t="s">
        <v>1841</v>
      </c>
      <c r="I28" s="160" t="s">
        <v>1813</v>
      </c>
      <c r="J28" s="160" t="s">
        <v>126</v>
      </c>
      <c r="K28" s="160" t="s">
        <v>1842</v>
      </c>
      <c r="L28" s="166" t="s">
        <v>751</v>
      </c>
      <c r="M28" s="160" t="s">
        <v>721</v>
      </c>
      <c r="N28" s="172"/>
      <c r="O28" s="254"/>
      <c r="P28" s="158" t="s">
        <v>162</v>
      </c>
      <c r="Q28" s="158" t="s">
        <v>162</v>
      </c>
      <c r="R28" s="158" t="s">
        <v>162</v>
      </c>
      <c r="S28" s="158" t="s">
        <v>162</v>
      </c>
      <c r="T28" s="158" t="s">
        <v>162</v>
      </c>
      <c r="U28" s="158" t="s">
        <v>162</v>
      </c>
      <c r="V28" s="157"/>
      <c r="W28" s="162"/>
      <c r="X28" s="162"/>
    </row>
    <row r="29" spans="1:24" x14ac:dyDescent="0.25">
      <c r="A29" s="178"/>
      <c r="B29" s="162"/>
      <c r="C29" s="162"/>
      <c r="D29" s="162"/>
      <c r="E29" s="162"/>
      <c r="F29" s="162"/>
      <c r="H29" s="162"/>
      <c r="I29" s="162"/>
      <c r="J29" s="162"/>
      <c r="K29" s="162"/>
      <c r="L29" s="162"/>
      <c r="M29" s="162"/>
      <c r="N29" s="183"/>
      <c r="O29" s="183"/>
      <c r="P29" s="162"/>
      <c r="Q29" s="162"/>
      <c r="R29" s="162"/>
      <c r="S29" s="162"/>
      <c r="T29" s="162"/>
      <c r="U29" s="162"/>
      <c r="V29" s="162"/>
      <c r="W29" s="162"/>
      <c r="X29" s="162"/>
    </row>
    <row r="30" spans="1:24" ht="18.75" x14ac:dyDescent="0.3">
      <c r="A30" s="179" t="s">
        <v>1843</v>
      </c>
      <c r="B30" s="162"/>
      <c r="C30" s="162"/>
      <c r="D30" s="162"/>
      <c r="E30" s="162"/>
      <c r="F30" s="162"/>
      <c r="H30" s="162"/>
      <c r="I30" s="162"/>
      <c r="J30" s="162"/>
      <c r="K30" s="162"/>
      <c r="L30" s="162"/>
      <c r="M30" s="162"/>
      <c r="N30" s="183"/>
      <c r="O30" s="183"/>
      <c r="P30" s="162"/>
      <c r="Q30" s="162"/>
      <c r="R30" s="162"/>
      <c r="S30" s="162"/>
      <c r="T30" s="162"/>
      <c r="U30" s="162"/>
      <c r="V30" s="162"/>
      <c r="W30" s="162"/>
      <c r="X30" s="162"/>
    </row>
    <row r="31" spans="1:24" ht="18.75" x14ac:dyDescent="0.3">
      <c r="A31" s="179" t="s">
        <v>768</v>
      </c>
      <c r="B31" s="162"/>
      <c r="C31" s="162"/>
      <c r="D31" s="162"/>
      <c r="E31" s="162"/>
      <c r="F31" s="162"/>
      <c r="H31" s="162"/>
      <c r="I31" s="162"/>
      <c r="J31" s="162"/>
      <c r="K31" s="162"/>
      <c r="L31" s="162"/>
      <c r="M31" s="162"/>
      <c r="N31" s="183"/>
      <c r="O31" s="183"/>
      <c r="P31" s="162"/>
      <c r="Q31" s="162"/>
      <c r="R31" s="162"/>
      <c r="S31" s="162"/>
      <c r="T31" s="162"/>
      <c r="U31" s="162"/>
      <c r="V31" s="162"/>
      <c r="W31" s="162"/>
      <c r="X31" s="162"/>
    </row>
    <row r="32" spans="1:24" ht="18" customHeight="1" x14ac:dyDescent="0.3">
      <c r="A32" s="179"/>
      <c r="B32" s="162"/>
      <c r="C32" s="162"/>
      <c r="D32" s="162"/>
      <c r="E32" s="162"/>
      <c r="F32" s="162"/>
      <c r="I32" s="162"/>
      <c r="J32" s="162"/>
      <c r="K32" s="236" t="s">
        <v>1844</v>
      </c>
      <c r="L32" s="139"/>
      <c r="M32" s="162" t="s">
        <v>1845</v>
      </c>
      <c r="N32" s="259" t="s">
        <v>1846</v>
      </c>
      <c r="O32" s="258"/>
      <c r="P32" s="162"/>
      <c r="Q32" s="162"/>
      <c r="R32" s="162"/>
      <c r="S32" s="162"/>
      <c r="T32" s="162"/>
      <c r="U32" s="162"/>
      <c r="V32" s="162"/>
      <c r="W32" s="162"/>
      <c r="X32" s="162"/>
    </row>
    <row r="33" spans="1:24" ht="15.75" x14ac:dyDescent="0.25">
      <c r="A33" s="101" t="s">
        <v>778</v>
      </c>
      <c r="B33" s="8" t="s">
        <v>57</v>
      </c>
      <c r="C33" s="162"/>
      <c r="D33" s="162"/>
      <c r="E33" s="162"/>
      <c r="F33" s="162"/>
      <c r="H33" s="241" t="s">
        <v>1847</v>
      </c>
      <c r="I33" s="160" t="s">
        <v>126</v>
      </c>
      <c r="J33" s="241" t="s">
        <v>1457</v>
      </c>
      <c r="K33" s="241" t="s">
        <v>1848</v>
      </c>
      <c r="L33" s="139" t="s">
        <v>723</v>
      </c>
      <c r="M33" s="241"/>
      <c r="N33" s="253"/>
      <c r="O33" s="254"/>
      <c r="P33" s="158" t="s">
        <v>162</v>
      </c>
      <c r="Q33" s="158" t="s">
        <v>162</v>
      </c>
      <c r="R33" s="158" t="s">
        <v>162</v>
      </c>
      <c r="S33" s="158" t="s">
        <v>162</v>
      </c>
      <c r="T33" s="158" t="s">
        <v>162</v>
      </c>
      <c r="U33" s="158" t="s">
        <v>162</v>
      </c>
      <c r="V33" s="157"/>
      <c r="W33" s="162"/>
      <c r="X33" s="162"/>
    </row>
    <row r="34" spans="1:24" ht="15.75" x14ac:dyDescent="0.25">
      <c r="A34" s="101" t="s">
        <v>1849</v>
      </c>
      <c r="B34" s="148" t="s">
        <v>51</v>
      </c>
      <c r="C34" s="162"/>
      <c r="D34" s="162"/>
      <c r="E34" s="162"/>
      <c r="F34" s="162"/>
      <c r="H34" s="241" t="s">
        <v>1850</v>
      </c>
      <c r="I34" s="160" t="s">
        <v>102</v>
      </c>
      <c r="J34" s="241" t="s">
        <v>1457</v>
      </c>
      <c r="K34" s="241" t="s">
        <v>1851</v>
      </c>
      <c r="L34" s="242" t="s">
        <v>723</v>
      </c>
      <c r="M34" s="241" t="s">
        <v>848</v>
      </c>
      <c r="N34" s="241"/>
      <c r="O34" s="157"/>
      <c r="P34" s="158" t="s">
        <v>162</v>
      </c>
      <c r="Q34" s="158" t="s">
        <v>162</v>
      </c>
      <c r="R34" s="158" t="s">
        <v>162</v>
      </c>
      <c r="S34" s="158" t="s">
        <v>162</v>
      </c>
      <c r="T34" s="158" t="s">
        <v>162</v>
      </c>
      <c r="U34" s="158" t="s">
        <v>162</v>
      </c>
      <c r="V34" s="157"/>
      <c r="W34" s="162"/>
      <c r="X34" s="162"/>
    </row>
    <row r="35" spans="1:24" ht="15.75" x14ac:dyDescent="0.25">
      <c r="A35" s="101" t="s">
        <v>1852</v>
      </c>
      <c r="B35" s="148" t="s">
        <v>51</v>
      </c>
      <c r="C35" s="162"/>
      <c r="D35" s="162"/>
      <c r="E35" s="162"/>
      <c r="F35" s="162"/>
      <c r="H35" s="241" t="s">
        <v>1853</v>
      </c>
      <c r="I35" s="160" t="s">
        <v>102</v>
      </c>
      <c r="J35" s="241" t="s">
        <v>1457</v>
      </c>
      <c r="K35" s="241" t="s">
        <v>1851</v>
      </c>
      <c r="L35" s="242" t="s">
        <v>723</v>
      </c>
      <c r="M35" s="241" t="s">
        <v>848</v>
      </c>
      <c r="N35" s="241"/>
      <c r="O35" s="157"/>
      <c r="P35" s="158" t="s">
        <v>162</v>
      </c>
      <c r="Q35" s="158" t="s">
        <v>162</v>
      </c>
      <c r="R35" s="158" t="s">
        <v>162</v>
      </c>
      <c r="S35" s="158" t="s">
        <v>162</v>
      </c>
      <c r="T35" s="158" t="s">
        <v>162</v>
      </c>
      <c r="U35" s="158" t="s">
        <v>162</v>
      </c>
      <c r="V35" s="157"/>
      <c r="W35" s="162"/>
      <c r="X35" s="162"/>
    </row>
    <row r="36" spans="1:24" ht="15.75" x14ac:dyDescent="0.25">
      <c r="A36" s="101" t="s">
        <v>1825</v>
      </c>
      <c r="B36" s="148" t="s">
        <v>51</v>
      </c>
      <c r="C36" s="162"/>
      <c r="D36" s="162"/>
      <c r="E36" s="162"/>
      <c r="F36" s="162"/>
      <c r="H36" s="241" t="s">
        <v>1854</v>
      </c>
      <c r="I36" s="160" t="s">
        <v>102</v>
      </c>
      <c r="J36" s="241" t="s">
        <v>1457</v>
      </c>
      <c r="K36" s="241" t="s">
        <v>1851</v>
      </c>
      <c r="L36" s="242" t="s">
        <v>723</v>
      </c>
      <c r="M36" s="241" t="s">
        <v>848</v>
      </c>
      <c r="N36" s="241"/>
      <c r="O36" s="157"/>
      <c r="P36" s="158" t="s">
        <v>162</v>
      </c>
      <c r="Q36" s="158" t="s">
        <v>162</v>
      </c>
      <c r="R36" s="158" t="s">
        <v>162</v>
      </c>
      <c r="S36" s="158" t="s">
        <v>162</v>
      </c>
      <c r="T36" s="158" t="s">
        <v>162</v>
      </c>
      <c r="U36" s="158" t="s">
        <v>162</v>
      </c>
      <c r="V36" s="157"/>
      <c r="W36" s="162"/>
      <c r="X36" s="162"/>
    </row>
    <row r="37" spans="1:24" ht="15.75" x14ac:dyDescent="0.25">
      <c r="A37" s="101" t="s">
        <v>1835</v>
      </c>
      <c r="B37" s="148" t="s">
        <v>51</v>
      </c>
      <c r="C37" s="162"/>
      <c r="D37" s="162"/>
      <c r="E37" s="162"/>
      <c r="F37" s="162"/>
      <c r="H37" s="241" t="s">
        <v>1855</v>
      </c>
      <c r="I37" s="160" t="s">
        <v>102</v>
      </c>
      <c r="J37" s="241" t="s">
        <v>1457</v>
      </c>
      <c r="K37" s="241" t="s">
        <v>1851</v>
      </c>
      <c r="L37" s="242" t="s">
        <v>723</v>
      </c>
      <c r="M37" s="241" t="s">
        <v>848</v>
      </c>
      <c r="N37" s="241"/>
      <c r="O37" s="157"/>
      <c r="P37" s="158" t="s">
        <v>162</v>
      </c>
      <c r="Q37" s="158" t="s">
        <v>162</v>
      </c>
      <c r="R37" s="158" t="s">
        <v>162</v>
      </c>
      <c r="S37" s="158" t="s">
        <v>162</v>
      </c>
      <c r="T37" s="158" t="s">
        <v>162</v>
      </c>
      <c r="U37" s="158" t="s">
        <v>162</v>
      </c>
      <c r="V37" s="157"/>
      <c r="W37" s="162"/>
      <c r="X37" s="162"/>
    </row>
    <row r="38" spans="1:24" ht="15.75" x14ac:dyDescent="0.25">
      <c r="A38" s="101" t="s">
        <v>1856</v>
      </c>
      <c r="B38" s="148" t="s">
        <v>51</v>
      </c>
      <c r="C38" s="162"/>
      <c r="D38" s="162"/>
      <c r="E38" s="162"/>
      <c r="F38" s="162"/>
      <c r="H38" s="241" t="s">
        <v>1857</v>
      </c>
      <c r="I38" s="160" t="s">
        <v>102</v>
      </c>
      <c r="J38" s="241" t="s">
        <v>1457</v>
      </c>
      <c r="K38" s="241" t="s">
        <v>1858</v>
      </c>
      <c r="L38" s="242" t="s">
        <v>723</v>
      </c>
      <c r="M38" s="241" t="s">
        <v>848</v>
      </c>
      <c r="N38" s="241"/>
      <c r="O38" s="157"/>
      <c r="P38" s="158" t="s">
        <v>162</v>
      </c>
      <c r="Q38" s="158" t="s">
        <v>162</v>
      </c>
      <c r="R38" s="158" t="s">
        <v>162</v>
      </c>
      <c r="S38" s="158" t="s">
        <v>162</v>
      </c>
      <c r="T38" s="158" t="s">
        <v>162</v>
      </c>
      <c r="U38" s="158" t="s">
        <v>162</v>
      </c>
      <c r="V38" s="157"/>
      <c r="W38" s="162"/>
      <c r="X38" s="162"/>
    </row>
    <row r="39" spans="1:24" ht="15.75" x14ac:dyDescent="0.25">
      <c r="A39" s="101" t="s">
        <v>1859</v>
      </c>
      <c r="B39" s="148" t="s">
        <v>51</v>
      </c>
      <c r="C39" s="162"/>
      <c r="D39" s="162"/>
      <c r="E39" s="162"/>
      <c r="F39" s="162"/>
      <c r="H39" s="241" t="s">
        <v>1860</v>
      </c>
      <c r="I39" s="160" t="s">
        <v>102</v>
      </c>
      <c r="J39" s="241" t="s">
        <v>1457</v>
      </c>
      <c r="K39" s="241" t="s">
        <v>1858</v>
      </c>
      <c r="L39" s="242" t="s">
        <v>723</v>
      </c>
      <c r="M39" s="241" t="s">
        <v>848</v>
      </c>
      <c r="N39" s="241"/>
      <c r="O39" s="157"/>
      <c r="P39" s="158" t="s">
        <v>162</v>
      </c>
      <c r="Q39" s="158" t="s">
        <v>162</v>
      </c>
      <c r="R39" s="158" t="s">
        <v>162</v>
      </c>
      <c r="S39" s="158" t="s">
        <v>162</v>
      </c>
      <c r="T39" s="158" t="s">
        <v>162</v>
      </c>
      <c r="U39" s="158" t="s">
        <v>162</v>
      </c>
      <c r="V39" s="157"/>
      <c r="W39" s="162"/>
      <c r="X39" s="162"/>
    </row>
    <row r="40" spans="1:24" ht="15.75" x14ac:dyDescent="0.25">
      <c r="A40" s="101" t="s">
        <v>1861</v>
      </c>
      <c r="B40" s="148" t="s">
        <v>51</v>
      </c>
      <c r="C40" s="162"/>
      <c r="D40" s="162"/>
      <c r="E40" s="162"/>
      <c r="F40" s="162"/>
      <c r="H40" s="242" t="s">
        <v>1862</v>
      </c>
      <c r="I40" s="160" t="s">
        <v>102</v>
      </c>
      <c r="J40" s="241" t="s">
        <v>1457</v>
      </c>
      <c r="K40" s="241" t="s">
        <v>1858</v>
      </c>
      <c r="L40" s="242" t="s">
        <v>723</v>
      </c>
      <c r="M40" s="242" t="s">
        <v>848</v>
      </c>
      <c r="N40" s="242"/>
      <c r="O40" s="157"/>
      <c r="P40" s="158" t="s">
        <v>162</v>
      </c>
      <c r="Q40" s="158" t="s">
        <v>162</v>
      </c>
      <c r="R40" s="158" t="s">
        <v>162</v>
      </c>
      <c r="S40" s="158" t="s">
        <v>162</v>
      </c>
      <c r="T40" s="158" t="s">
        <v>162</v>
      </c>
      <c r="U40" s="158" t="s">
        <v>162</v>
      </c>
      <c r="V40" s="157"/>
      <c r="W40" s="162"/>
      <c r="X40" s="162"/>
    </row>
    <row r="41" spans="1:24" x14ac:dyDescent="0.25">
      <c r="A41" s="80"/>
      <c r="B41" s="195"/>
      <c r="C41" s="162"/>
      <c r="D41" s="162"/>
      <c r="E41" s="162"/>
      <c r="F41" s="162"/>
      <c r="H41" s="162"/>
      <c r="I41" s="162"/>
      <c r="J41" s="162"/>
      <c r="K41" s="162"/>
      <c r="L41" s="162"/>
      <c r="M41" s="162"/>
      <c r="N41" s="162"/>
      <c r="O41" s="162"/>
      <c r="P41" s="162"/>
      <c r="Q41" s="162"/>
      <c r="R41" s="162"/>
      <c r="S41" s="162"/>
      <c r="T41" s="162"/>
      <c r="U41" s="162"/>
      <c r="V41" s="162"/>
    </row>
    <row r="42" spans="1:24" x14ac:dyDescent="0.25">
      <c r="A42" s="183"/>
      <c r="B42" s="162"/>
      <c r="C42" s="162"/>
      <c r="D42" s="162"/>
      <c r="E42" s="162"/>
      <c r="F42" s="162"/>
      <c r="H42" s="162"/>
      <c r="I42" s="162"/>
      <c r="J42" s="162"/>
      <c r="K42" s="162"/>
      <c r="L42" s="162"/>
      <c r="M42" s="162"/>
      <c r="N42" s="162"/>
      <c r="O42" s="162"/>
      <c r="P42" s="162"/>
      <c r="Q42" s="162"/>
      <c r="R42" s="162"/>
      <c r="S42" s="162"/>
      <c r="T42" s="162"/>
      <c r="U42" s="162"/>
      <c r="V42" s="162"/>
    </row>
    <row r="43" spans="1:24" ht="15.75" x14ac:dyDescent="0.25">
      <c r="A43" s="141"/>
      <c r="B43" s="138"/>
      <c r="C43" s="138"/>
      <c r="D43" s="138"/>
      <c r="E43" s="138"/>
      <c r="F43" s="138"/>
      <c r="H43" s="142"/>
      <c r="I43" s="142"/>
      <c r="J43" s="135"/>
      <c r="K43" s="142"/>
      <c r="L43" s="142"/>
      <c r="M43" s="142"/>
      <c r="N43" s="142"/>
      <c r="O43" s="2"/>
      <c r="V43" s="2"/>
    </row>
    <row r="44" spans="1:24" ht="15.75" x14ac:dyDescent="0.25">
      <c r="A44" s="151"/>
      <c r="B44" s="138"/>
      <c r="C44" s="138"/>
      <c r="D44" s="138"/>
      <c r="E44" s="138"/>
      <c r="F44" s="144"/>
      <c r="H44" s="142"/>
      <c r="I44" s="142"/>
      <c r="J44" s="143"/>
      <c r="K44" s="142"/>
      <c r="L44" s="142"/>
      <c r="M44" s="142"/>
      <c r="N44" s="142"/>
      <c r="O44" s="2"/>
      <c r="V44" s="2"/>
    </row>
  </sheetData>
  <mergeCells count="2">
    <mergeCell ref="P1:U1"/>
    <mergeCell ref="A14:F1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3535E-9B88-4D4E-A111-017586FAD3D7}">
  <sheetPr>
    <tabColor theme="2" tint="-0.249977111117893"/>
  </sheetPr>
  <dimension ref="A1:L52"/>
  <sheetViews>
    <sheetView zoomScale="112" zoomScaleNormal="70" workbookViewId="0">
      <selection activeCell="A3" sqref="A3"/>
    </sheetView>
  </sheetViews>
  <sheetFormatPr defaultColWidth="9.140625" defaultRowHeight="15" x14ac:dyDescent="0.25"/>
  <cols>
    <col min="1" max="1" width="9.140625" style="137"/>
    <col min="2" max="2" width="9.140625" style="137" customWidth="1"/>
    <col min="3" max="3" width="25.28515625" style="137" customWidth="1"/>
    <col min="4" max="4" width="12.140625" style="137" customWidth="1"/>
    <col min="5" max="5" width="16.42578125" style="137" customWidth="1"/>
    <col min="6" max="6" width="21.28515625" style="137" customWidth="1"/>
    <col min="7" max="16384" width="9.140625" style="137"/>
  </cols>
  <sheetData>
    <row r="1" spans="1:12" ht="18.75" x14ac:dyDescent="0.3">
      <c r="A1" s="13" t="s">
        <v>1863</v>
      </c>
    </row>
    <row r="2" spans="1:12" x14ac:dyDescent="0.25">
      <c r="A2" s="200" t="s">
        <v>1864</v>
      </c>
    </row>
    <row r="3" spans="1:12" x14ac:dyDescent="0.25">
      <c r="A3" s="200" t="s">
        <v>1895</v>
      </c>
    </row>
    <row r="4" spans="1:12" x14ac:dyDescent="0.25">
      <c r="A4" s="201" t="s">
        <v>1865</v>
      </c>
      <c r="B4" s="202"/>
      <c r="C4" s="202"/>
      <c r="D4" s="202"/>
      <c r="E4" s="202"/>
      <c r="F4" s="202"/>
      <c r="G4" s="202"/>
      <c r="H4" s="202"/>
      <c r="I4" s="202"/>
      <c r="J4" s="202"/>
      <c r="K4" s="202"/>
      <c r="L4" s="202"/>
    </row>
    <row r="6" spans="1:12" ht="18" x14ac:dyDescent="0.25">
      <c r="A6" s="203" t="s">
        <v>1866</v>
      </c>
    </row>
    <row r="7" spans="1:12" ht="15.75" x14ac:dyDescent="0.25">
      <c r="A7" s="204" t="s">
        <v>1867</v>
      </c>
    </row>
    <row r="8" spans="1:12" ht="15.75" x14ac:dyDescent="0.25">
      <c r="A8" s="204" t="s">
        <v>1868</v>
      </c>
    </row>
    <row r="9" spans="1:12" ht="16.5" thickBot="1" x14ac:dyDescent="0.3">
      <c r="A9" s="205"/>
    </row>
    <row r="10" spans="1:12" ht="16.5" thickBot="1" x14ac:dyDescent="0.3">
      <c r="A10" s="214" t="s">
        <v>1869</v>
      </c>
      <c r="D10" s="216" t="s">
        <v>1870</v>
      </c>
    </row>
    <row r="11" spans="1:12" ht="16.5" thickBot="1" x14ac:dyDescent="0.3">
      <c r="A11" s="214" t="s">
        <v>1871</v>
      </c>
      <c r="D11" s="216" t="s">
        <v>1872</v>
      </c>
    </row>
    <row r="12" spans="1:12" ht="16.5" thickBot="1" x14ac:dyDescent="0.3">
      <c r="A12" s="214" t="s">
        <v>1873</v>
      </c>
      <c r="D12" s="216" t="s">
        <v>1874</v>
      </c>
    </row>
    <row r="13" spans="1:12" ht="16.5" thickBot="1" x14ac:dyDescent="0.3">
      <c r="A13" s="214" t="s">
        <v>1875</v>
      </c>
      <c r="D13" s="216" t="s">
        <v>1876</v>
      </c>
    </row>
    <row r="14" spans="1:12" ht="15.75" thickBot="1" x14ac:dyDescent="0.3"/>
    <row r="15" spans="1:12" ht="16.5" thickBot="1" x14ac:dyDescent="0.3">
      <c r="A15" s="300" t="s">
        <v>1877</v>
      </c>
      <c r="B15" s="300"/>
      <c r="C15" s="300"/>
      <c r="E15" s="206" t="s">
        <v>1878</v>
      </c>
      <c r="F15" s="206" t="s">
        <v>1879</v>
      </c>
    </row>
    <row r="16" spans="1:12" ht="17.25" thickTop="1" thickBot="1" x14ac:dyDescent="0.3">
      <c r="A16" s="214" t="s">
        <v>1869</v>
      </c>
      <c r="D16" s="207" t="s">
        <v>1880</v>
      </c>
      <c r="E16" s="208" t="s">
        <v>1881</v>
      </c>
      <c r="F16" s="209"/>
    </row>
    <row r="17" spans="1:12" ht="16.5" thickBot="1" x14ac:dyDescent="0.3">
      <c r="A17" s="214" t="s">
        <v>1871</v>
      </c>
      <c r="D17" s="207" t="s">
        <v>1880</v>
      </c>
      <c r="E17" s="208" t="s">
        <v>1881</v>
      </c>
      <c r="F17" s="209"/>
    </row>
    <row r="18" spans="1:12" ht="16.5" thickBot="1" x14ac:dyDescent="0.3">
      <c r="A18" s="214" t="s">
        <v>1873</v>
      </c>
      <c r="D18" s="207" t="s">
        <v>1880</v>
      </c>
      <c r="E18" s="208" t="s">
        <v>1881</v>
      </c>
      <c r="F18" s="209"/>
    </row>
    <row r="19" spans="1:12" ht="16.5" thickBot="1" x14ac:dyDescent="0.3">
      <c r="A19" s="214" t="s">
        <v>1875</v>
      </c>
      <c r="D19" s="207" t="s">
        <v>1880</v>
      </c>
      <c r="E19" s="208" t="s">
        <v>1881</v>
      </c>
      <c r="F19" s="209"/>
    </row>
    <row r="20" spans="1:12" ht="11.25" customHeight="1" thickBot="1" x14ac:dyDescent="0.3">
      <c r="A20" s="210"/>
      <c r="D20" s="211"/>
      <c r="E20" s="212"/>
      <c r="F20" s="213"/>
    </row>
    <row r="21" spans="1:12" ht="16.5" thickBot="1" x14ac:dyDescent="0.3">
      <c r="A21" s="214" t="s">
        <v>1882</v>
      </c>
      <c r="B21"/>
      <c r="C21"/>
      <c r="D21"/>
      <c r="E21"/>
    </row>
    <row r="23" spans="1:12" x14ac:dyDescent="0.25">
      <c r="A23" s="202"/>
      <c r="B23" s="202"/>
      <c r="C23" s="202"/>
      <c r="D23" s="202"/>
      <c r="E23" s="202"/>
      <c r="F23" s="202"/>
      <c r="G23" s="202"/>
      <c r="H23" s="202"/>
      <c r="I23" s="202"/>
      <c r="J23" s="202"/>
      <c r="K23" s="202"/>
      <c r="L23" s="202"/>
    </row>
    <row r="24" spans="1:12" ht="16.350000000000001" customHeight="1" x14ac:dyDescent="0.25">
      <c r="A24" s="301" t="s">
        <v>1883</v>
      </c>
      <c r="B24" s="301"/>
      <c r="C24" s="301"/>
      <c r="D24" s="301"/>
      <c r="E24" s="301"/>
      <c r="F24" s="301"/>
      <c r="G24" s="301"/>
      <c r="H24" s="301"/>
      <c r="I24" s="301"/>
      <c r="J24" s="301"/>
      <c r="K24" s="301"/>
    </row>
    <row r="25" spans="1:12" ht="15.6" customHeight="1" x14ac:dyDescent="0.25">
      <c r="A25" s="301"/>
      <c r="B25" s="301"/>
      <c r="C25" s="301"/>
      <c r="D25" s="301"/>
      <c r="E25" s="301"/>
      <c r="F25" s="301"/>
      <c r="G25" s="301"/>
      <c r="H25" s="301"/>
      <c r="I25" s="301"/>
      <c r="J25" s="301"/>
      <c r="K25" s="301"/>
    </row>
    <row r="27" spans="1:12" ht="18" x14ac:dyDescent="0.25">
      <c r="A27" s="203" t="s">
        <v>1866</v>
      </c>
    </row>
    <row r="28" spans="1:12" ht="15.75" x14ac:dyDescent="0.25">
      <c r="A28" s="204" t="s">
        <v>1867</v>
      </c>
    </row>
    <row r="29" spans="1:12" ht="15.75" x14ac:dyDescent="0.25">
      <c r="A29" s="204" t="s">
        <v>1868</v>
      </c>
    </row>
    <row r="30" spans="1:12" ht="16.5" thickBot="1" x14ac:dyDescent="0.3">
      <c r="A30" s="205"/>
    </row>
    <row r="31" spans="1:12" ht="16.5" thickBot="1" x14ac:dyDescent="0.3">
      <c r="A31" s="214" t="s">
        <v>1884</v>
      </c>
      <c r="D31" s="216" t="s">
        <v>1885</v>
      </c>
    </row>
    <row r="32" spans="1:12" ht="16.5" thickBot="1" x14ac:dyDescent="0.3">
      <c r="A32" s="214" t="s">
        <v>1886</v>
      </c>
      <c r="D32" s="216" t="s">
        <v>1887</v>
      </c>
    </row>
    <row r="33" spans="1:6" ht="16.5" thickBot="1" x14ac:dyDescent="0.3">
      <c r="A33" s="214" t="s">
        <v>1888</v>
      </c>
      <c r="D33" s="216" t="s">
        <v>1888</v>
      </c>
    </row>
    <row r="34" spans="1:6" ht="16.5" thickBot="1" x14ac:dyDescent="0.3">
      <c r="A34" s="214" t="s">
        <v>1889</v>
      </c>
      <c r="D34" s="216" t="s">
        <v>1889</v>
      </c>
    </row>
    <row r="35" spans="1:6" ht="16.5" thickBot="1" x14ac:dyDescent="0.3">
      <c r="A35" s="214" t="s">
        <v>1890</v>
      </c>
      <c r="D35" s="216" t="s">
        <v>1890</v>
      </c>
    </row>
    <row r="36" spans="1:6" ht="15.75" x14ac:dyDescent="0.25">
      <c r="A36" s="214" t="s">
        <v>1891</v>
      </c>
      <c r="D36" s="216" t="s">
        <v>1891</v>
      </c>
    </row>
    <row r="37" spans="1:6" ht="15.75" x14ac:dyDescent="0.25">
      <c r="A37" s="214" t="s">
        <v>1892</v>
      </c>
      <c r="D37" s="216" t="s">
        <v>1892</v>
      </c>
    </row>
    <row r="38" spans="1:6" ht="15.75" x14ac:dyDescent="0.25">
      <c r="A38" s="214" t="s">
        <v>1893</v>
      </c>
      <c r="D38" s="216" t="s">
        <v>1893</v>
      </c>
    </row>
    <row r="40" spans="1:6" ht="16.5" thickBot="1" x14ac:dyDescent="0.3">
      <c r="A40" s="300" t="s">
        <v>1877</v>
      </c>
      <c r="B40" s="300"/>
      <c r="C40" s="300"/>
      <c r="E40" s="206" t="s">
        <v>1878</v>
      </c>
      <c r="F40" s="206" t="s">
        <v>1879</v>
      </c>
    </row>
    <row r="41" spans="1:6" ht="17.25" thickTop="1" thickBot="1" x14ac:dyDescent="0.3">
      <c r="A41" s="214" t="s">
        <v>1884</v>
      </c>
      <c r="D41" s="207" t="s">
        <v>1880</v>
      </c>
      <c r="E41" s="208" t="s">
        <v>1881</v>
      </c>
      <c r="F41" s="209"/>
    </row>
    <row r="42" spans="1:6" ht="16.5" thickBot="1" x14ac:dyDescent="0.3">
      <c r="A42" s="214" t="s">
        <v>1886</v>
      </c>
      <c r="D42" s="207" t="s">
        <v>1880</v>
      </c>
      <c r="E42" s="208" t="s">
        <v>1881</v>
      </c>
      <c r="F42" s="209"/>
    </row>
    <row r="43" spans="1:6" ht="16.5" thickBot="1" x14ac:dyDescent="0.3">
      <c r="A43" s="214" t="s">
        <v>1888</v>
      </c>
      <c r="D43" s="207" t="s">
        <v>1880</v>
      </c>
      <c r="E43" s="208" t="s">
        <v>1881</v>
      </c>
      <c r="F43" s="209"/>
    </row>
    <row r="44" spans="1:6" ht="16.5" thickBot="1" x14ac:dyDescent="0.3">
      <c r="A44" s="214" t="s">
        <v>1889</v>
      </c>
      <c r="D44" s="207" t="s">
        <v>1880</v>
      </c>
      <c r="E44" s="208" t="s">
        <v>1881</v>
      </c>
      <c r="F44" s="209"/>
    </row>
    <row r="45" spans="1:6" ht="16.5" thickBot="1" x14ac:dyDescent="0.3">
      <c r="A45" s="214" t="s">
        <v>1890</v>
      </c>
      <c r="D45" s="207" t="s">
        <v>1880</v>
      </c>
      <c r="E45" s="208" t="s">
        <v>1881</v>
      </c>
      <c r="F45" s="209"/>
    </row>
    <row r="46" spans="1:6" ht="16.5" thickBot="1" x14ac:dyDescent="0.3">
      <c r="A46" s="214" t="s">
        <v>1891</v>
      </c>
      <c r="D46" s="207" t="s">
        <v>1880</v>
      </c>
      <c r="E46" s="208" t="s">
        <v>1881</v>
      </c>
      <c r="F46" s="209"/>
    </row>
    <row r="47" spans="1:6" ht="15.75" thickBot="1" x14ac:dyDescent="0.3">
      <c r="A47" s="215"/>
    </row>
    <row r="48" spans="1:6" ht="16.5" thickBot="1" x14ac:dyDescent="0.3">
      <c r="A48" s="215"/>
      <c r="E48" s="206" t="s">
        <v>1878</v>
      </c>
      <c r="F48" s="206" t="s">
        <v>1879</v>
      </c>
    </row>
    <row r="49" spans="1:6" ht="17.25" thickTop="1" thickBot="1" x14ac:dyDescent="0.3">
      <c r="A49" s="214" t="s">
        <v>1892</v>
      </c>
      <c r="D49" s="207" t="s">
        <v>1880</v>
      </c>
      <c r="E49" s="208" t="s">
        <v>1881</v>
      </c>
      <c r="F49" s="209"/>
    </row>
    <row r="50" spans="1:6" ht="16.5" thickBot="1" x14ac:dyDescent="0.3">
      <c r="A50" s="214" t="s">
        <v>1893</v>
      </c>
      <c r="D50" s="207" t="s">
        <v>1880</v>
      </c>
      <c r="E50" s="208" t="s">
        <v>1881</v>
      </c>
      <c r="F50" s="209"/>
    </row>
    <row r="51" spans="1:6" ht="16.5" thickBot="1" x14ac:dyDescent="0.3">
      <c r="A51" s="215"/>
      <c r="D51" s="217"/>
      <c r="E51" s="218"/>
      <c r="F51" s="219"/>
    </row>
    <row r="52" spans="1:6" ht="16.5" thickBot="1" x14ac:dyDescent="0.3">
      <c r="A52" s="214" t="s">
        <v>1894</v>
      </c>
      <c r="B52"/>
      <c r="C52"/>
    </row>
  </sheetData>
  <mergeCells count="3">
    <mergeCell ref="A15:C15"/>
    <mergeCell ref="A40:C40"/>
    <mergeCell ref="A24:K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D908D-5077-4B98-AB76-7C6217E443E7}">
  <sheetPr codeName="Blad8" filterMode="1">
    <pageSetUpPr autoPageBreaks="0"/>
  </sheetPr>
  <dimension ref="A1:H268"/>
  <sheetViews>
    <sheetView showGridLines="0" tabSelected="1" zoomScale="90" zoomScaleNormal="90" workbookViewId="0">
      <selection activeCell="C271" sqref="C271"/>
    </sheetView>
  </sheetViews>
  <sheetFormatPr defaultColWidth="8.85546875" defaultRowHeight="15" x14ac:dyDescent="0.25"/>
  <cols>
    <col min="1" max="1" width="22" style="118" bestFit="1" customWidth="1"/>
    <col min="2" max="2" width="2.42578125" customWidth="1"/>
    <col min="3" max="6" width="2.7109375" customWidth="1"/>
    <col min="7" max="7" width="188.140625" customWidth="1"/>
    <col min="8" max="8" width="42.42578125" customWidth="1"/>
  </cols>
  <sheetData>
    <row r="1" spans="1:8" ht="36" customHeight="1" thickBot="1" x14ac:dyDescent="0.3">
      <c r="A1" s="119" t="s">
        <v>202</v>
      </c>
      <c r="B1" s="120" t="s">
        <v>203</v>
      </c>
      <c r="C1" s="120"/>
      <c r="D1" s="120"/>
      <c r="E1" s="120"/>
      <c r="F1" s="120"/>
      <c r="G1" s="120"/>
      <c r="H1" s="120" t="s">
        <v>204</v>
      </c>
    </row>
    <row r="2" spans="1:8" ht="15" hidden="1" customHeight="1" thickTop="1" x14ac:dyDescent="0.3">
      <c r="A2" s="118" t="str">
        <f t="shared" ref="A2:A65" si="0">IFERROR(IF(SEARCH("DviSecTitle",H2)&gt;0,"NEE"),"JA")</f>
        <v>JA</v>
      </c>
      <c r="B2" s="13" t="s">
        <v>205</v>
      </c>
      <c r="C2" s="13"/>
      <c r="D2" s="13"/>
      <c r="E2" s="13"/>
      <c r="F2" s="13"/>
      <c r="G2" s="13"/>
      <c r="H2" t="s">
        <v>206</v>
      </c>
    </row>
    <row r="3" spans="1:8" ht="15" hidden="1" customHeight="1" x14ac:dyDescent="0.3">
      <c r="A3" s="118" t="str">
        <f t="shared" si="0"/>
        <v>JA</v>
      </c>
      <c r="B3" s="13"/>
      <c r="C3" s="13" t="s">
        <v>12</v>
      </c>
      <c r="D3" s="13"/>
      <c r="E3" s="13"/>
      <c r="F3" s="13"/>
      <c r="G3" s="13"/>
      <c r="H3" t="s">
        <v>207</v>
      </c>
    </row>
    <row r="4" spans="1:8" ht="15" customHeight="1" thickTop="1" x14ac:dyDescent="0.25">
      <c r="A4" s="118" t="str">
        <f t="shared" si="0"/>
        <v>JA</v>
      </c>
      <c r="D4" s="4" t="s">
        <v>14</v>
      </c>
      <c r="E4" s="4"/>
      <c r="F4" s="4"/>
      <c r="G4" s="4"/>
      <c r="H4" t="s">
        <v>208</v>
      </c>
    </row>
    <row r="5" spans="1:8" ht="15" hidden="1" customHeight="1" x14ac:dyDescent="0.25">
      <c r="A5" s="118" t="str">
        <f t="shared" si="0"/>
        <v>JA</v>
      </c>
      <c r="E5" t="s">
        <v>209</v>
      </c>
      <c r="H5" t="s">
        <v>210</v>
      </c>
    </row>
    <row r="6" spans="1:8" ht="15" customHeight="1" x14ac:dyDescent="0.25">
      <c r="A6" s="118" t="str">
        <f t="shared" si="0"/>
        <v>JA</v>
      </c>
      <c r="D6" s="4" t="s">
        <v>19</v>
      </c>
      <c r="E6" s="4"/>
      <c r="F6" s="4"/>
      <c r="G6" s="4"/>
      <c r="H6" t="s">
        <v>211</v>
      </c>
    </row>
    <row r="7" spans="1:8" ht="15" hidden="1" customHeight="1" x14ac:dyDescent="0.25">
      <c r="A7" s="118" t="str">
        <f t="shared" si="0"/>
        <v>JA</v>
      </c>
      <c r="E7" t="s">
        <v>212</v>
      </c>
      <c r="H7" t="s">
        <v>213</v>
      </c>
    </row>
    <row r="8" spans="1:8" ht="15" customHeight="1" x14ac:dyDescent="0.25">
      <c r="A8" s="118" t="str">
        <f t="shared" si="0"/>
        <v>JA</v>
      </c>
      <c r="D8" s="4" t="s">
        <v>21</v>
      </c>
      <c r="E8" s="4"/>
      <c r="F8" s="4"/>
      <c r="G8" s="4"/>
      <c r="H8" t="s">
        <v>214</v>
      </c>
    </row>
    <row r="9" spans="1:8" ht="15" hidden="1" customHeight="1" x14ac:dyDescent="0.25">
      <c r="A9" s="118" t="str">
        <f t="shared" si="0"/>
        <v>NEE</v>
      </c>
      <c r="E9" t="s">
        <v>21</v>
      </c>
      <c r="H9" t="s">
        <v>215</v>
      </c>
    </row>
    <row r="10" spans="1:8" ht="15" hidden="1" customHeight="1" x14ac:dyDescent="0.25">
      <c r="A10" s="118" t="str">
        <f t="shared" si="0"/>
        <v>JA</v>
      </c>
      <c r="F10" t="s">
        <v>216</v>
      </c>
      <c r="H10" t="s">
        <v>217</v>
      </c>
    </row>
    <row r="11" spans="1:8" ht="15" hidden="1" customHeight="1" x14ac:dyDescent="0.25">
      <c r="A11" s="118" t="str">
        <f t="shared" si="0"/>
        <v>NEE</v>
      </c>
      <c r="E11" t="s">
        <v>24</v>
      </c>
      <c r="H11" t="s">
        <v>218</v>
      </c>
    </row>
    <row r="12" spans="1:8" ht="15" hidden="1" customHeight="1" x14ac:dyDescent="0.25">
      <c r="A12" s="118" t="str">
        <f t="shared" si="0"/>
        <v>JA</v>
      </c>
      <c r="F12" t="s">
        <v>219</v>
      </c>
      <c r="H12" t="s">
        <v>220</v>
      </c>
    </row>
    <row r="13" spans="1:8" ht="15" customHeight="1" x14ac:dyDescent="0.25">
      <c r="A13" s="118" t="str">
        <f t="shared" si="0"/>
        <v>JA</v>
      </c>
      <c r="D13" s="4" t="s">
        <v>221</v>
      </c>
      <c r="E13" s="4"/>
      <c r="F13" s="4"/>
      <c r="G13" s="4"/>
      <c r="H13" t="s">
        <v>222</v>
      </c>
    </row>
    <row r="14" spans="1:8" ht="15" hidden="1" customHeight="1" x14ac:dyDescent="0.25">
      <c r="A14" s="118" t="str">
        <f t="shared" si="0"/>
        <v>NEE</v>
      </c>
      <c r="E14" t="s">
        <v>223</v>
      </c>
      <c r="H14" t="s">
        <v>224</v>
      </c>
    </row>
    <row r="15" spans="1:8" ht="15" hidden="1" customHeight="1" x14ac:dyDescent="0.25">
      <c r="A15" s="118" t="str">
        <f t="shared" si="0"/>
        <v>JA</v>
      </c>
      <c r="F15" t="s">
        <v>225</v>
      </c>
      <c r="H15" t="s">
        <v>226</v>
      </c>
    </row>
    <row r="16" spans="1:8" ht="15" hidden="1" customHeight="1" x14ac:dyDescent="0.25">
      <c r="A16" s="118" t="str">
        <f t="shared" si="0"/>
        <v>NEE</v>
      </c>
      <c r="E16" t="s">
        <v>227</v>
      </c>
      <c r="H16" t="s">
        <v>228</v>
      </c>
    </row>
    <row r="17" spans="1:8" ht="15" hidden="1" customHeight="1" x14ac:dyDescent="0.25">
      <c r="A17" s="118" t="str">
        <f t="shared" si="0"/>
        <v>JA</v>
      </c>
      <c r="F17" t="s">
        <v>229</v>
      </c>
      <c r="H17" t="s">
        <v>230</v>
      </c>
    </row>
    <row r="18" spans="1:8" ht="15" hidden="1" customHeight="1" x14ac:dyDescent="0.3">
      <c r="A18" s="118" t="str">
        <f t="shared" si="0"/>
        <v>JA</v>
      </c>
      <c r="C18" s="13" t="s">
        <v>26</v>
      </c>
      <c r="D18" s="13"/>
      <c r="E18" s="13"/>
      <c r="F18" s="13"/>
      <c r="G18" s="13"/>
      <c r="H18" t="s">
        <v>231</v>
      </c>
    </row>
    <row r="19" spans="1:8" ht="15" customHeight="1" x14ac:dyDescent="0.25">
      <c r="A19" s="118" t="str">
        <f t="shared" si="0"/>
        <v>JA</v>
      </c>
      <c r="D19" s="4" t="s">
        <v>232</v>
      </c>
      <c r="E19" s="4"/>
      <c r="F19" s="4"/>
      <c r="G19" s="4"/>
      <c r="H19" t="s">
        <v>233</v>
      </c>
    </row>
    <row r="20" spans="1:8" ht="15" hidden="1" customHeight="1" x14ac:dyDescent="0.25">
      <c r="A20" s="118" t="str">
        <f t="shared" si="0"/>
        <v>JA</v>
      </c>
      <c r="E20" s="4" t="s">
        <v>234</v>
      </c>
      <c r="F20" s="4"/>
      <c r="G20" s="4"/>
      <c r="H20" t="s">
        <v>235</v>
      </c>
    </row>
    <row r="21" spans="1:8" ht="15" hidden="1" customHeight="1" x14ac:dyDescent="0.25">
      <c r="A21" s="118" t="str">
        <f t="shared" si="0"/>
        <v>JA</v>
      </c>
      <c r="F21" t="s">
        <v>236</v>
      </c>
      <c r="H21" t="s">
        <v>237</v>
      </c>
    </row>
    <row r="22" spans="1:8" ht="15" hidden="1" customHeight="1" x14ac:dyDescent="0.25">
      <c r="A22" s="118" t="str">
        <f t="shared" si="0"/>
        <v>JA</v>
      </c>
      <c r="E22" s="4" t="s">
        <v>238</v>
      </c>
      <c r="F22" s="4"/>
      <c r="G22" s="4"/>
      <c r="H22" t="s">
        <v>239</v>
      </c>
    </row>
    <row r="23" spans="1:8" ht="15" hidden="1" customHeight="1" x14ac:dyDescent="0.25">
      <c r="A23" s="118" t="str">
        <f t="shared" si="0"/>
        <v>NEE</v>
      </c>
      <c r="F23" t="s">
        <v>240</v>
      </c>
      <c r="H23" t="s">
        <v>241</v>
      </c>
    </row>
    <row r="24" spans="1:8" ht="15" hidden="1" customHeight="1" x14ac:dyDescent="0.25">
      <c r="A24" s="118" t="str">
        <f t="shared" si="0"/>
        <v>JA</v>
      </c>
      <c r="G24" t="s">
        <v>242</v>
      </c>
      <c r="H24" t="s">
        <v>243</v>
      </c>
    </row>
    <row r="25" spans="1:8" ht="15" hidden="1" customHeight="1" x14ac:dyDescent="0.25">
      <c r="A25" s="118" t="str">
        <f t="shared" si="0"/>
        <v>NEE</v>
      </c>
      <c r="F25" t="s">
        <v>244</v>
      </c>
      <c r="H25" t="s">
        <v>245</v>
      </c>
    </row>
    <row r="26" spans="1:8" ht="15" hidden="1" customHeight="1" x14ac:dyDescent="0.25">
      <c r="A26" s="118" t="str">
        <f t="shared" si="0"/>
        <v>JA</v>
      </c>
      <c r="G26" t="s">
        <v>246</v>
      </c>
      <c r="H26" t="s">
        <v>247</v>
      </c>
    </row>
    <row r="27" spans="1:8" ht="15" hidden="1" customHeight="1" x14ac:dyDescent="0.25">
      <c r="A27" s="118" t="str">
        <f t="shared" si="0"/>
        <v>NEE</v>
      </c>
      <c r="F27" t="s">
        <v>248</v>
      </c>
      <c r="H27" t="s">
        <v>249</v>
      </c>
    </row>
    <row r="28" spans="1:8" ht="15" hidden="1" customHeight="1" x14ac:dyDescent="0.25">
      <c r="A28" s="118" t="str">
        <f t="shared" si="0"/>
        <v>JA</v>
      </c>
      <c r="G28" t="s">
        <v>250</v>
      </c>
      <c r="H28" t="s">
        <v>251</v>
      </c>
    </row>
    <row r="29" spans="1:8" ht="15" hidden="1" customHeight="1" x14ac:dyDescent="0.25">
      <c r="A29" s="118" t="str">
        <f t="shared" si="0"/>
        <v>JA</v>
      </c>
      <c r="E29" s="4" t="s">
        <v>252</v>
      </c>
      <c r="F29" s="4"/>
      <c r="G29" s="4"/>
      <c r="H29" t="s">
        <v>253</v>
      </c>
    </row>
    <row r="30" spans="1:8" ht="15" hidden="1" customHeight="1" x14ac:dyDescent="0.25">
      <c r="A30" s="118" t="str">
        <f t="shared" si="0"/>
        <v>NEE</v>
      </c>
      <c r="F30" t="s">
        <v>254</v>
      </c>
      <c r="H30" t="s">
        <v>255</v>
      </c>
    </row>
    <row r="31" spans="1:8" ht="15" hidden="1" customHeight="1" x14ac:dyDescent="0.25">
      <c r="A31" s="118" t="str">
        <f t="shared" si="0"/>
        <v>JA</v>
      </c>
      <c r="G31" t="s">
        <v>256</v>
      </c>
      <c r="H31" t="s">
        <v>257</v>
      </c>
    </row>
    <row r="32" spans="1:8" ht="15" hidden="1" customHeight="1" x14ac:dyDescent="0.25">
      <c r="A32" s="118" t="str">
        <f t="shared" si="0"/>
        <v>NEE</v>
      </c>
      <c r="F32" t="s">
        <v>258</v>
      </c>
      <c r="H32" t="s">
        <v>259</v>
      </c>
    </row>
    <row r="33" spans="1:8" ht="15" hidden="1" customHeight="1" x14ac:dyDescent="0.25">
      <c r="A33" s="118" t="str">
        <f t="shared" si="0"/>
        <v>JA</v>
      </c>
      <c r="G33" t="s">
        <v>260</v>
      </c>
      <c r="H33" t="s">
        <v>261</v>
      </c>
    </row>
    <row r="34" spans="1:8" ht="15" hidden="1" customHeight="1" x14ac:dyDescent="0.25">
      <c r="A34" s="118" t="str">
        <f t="shared" si="0"/>
        <v>NEE</v>
      </c>
      <c r="F34" t="s">
        <v>262</v>
      </c>
      <c r="H34" t="s">
        <v>263</v>
      </c>
    </row>
    <row r="35" spans="1:8" ht="15" hidden="1" customHeight="1" x14ac:dyDescent="0.25">
      <c r="A35" s="118" t="str">
        <f t="shared" si="0"/>
        <v>JA</v>
      </c>
      <c r="G35" t="s">
        <v>264</v>
      </c>
      <c r="H35" t="s">
        <v>265</v>
      </c>
    </row>
    <row r="36" spans="1:8" ht="15" hidden="1" customHeight="1" x14ac:dyDescent="0.25">
      <c r="A36" s="118" t="str">
        <f t="shared" si="0"/>
        <v>NEE</v>
      </c>
      <c r="F36" t="s">
        <v>266</v>
      </c>
      <c r="H36" t="s">
        <v>267</v>
      </c>
    </row>
    <row r="37" spans="1:8" ht="15" hidden="1" customHeight="1" x14ac:dyDescent="0.25">
      <c r="A37" s="118" t="str">
        <f t="shared" si="0"/>
        <v>JA</v>
      </c>
      <c r="G37" t="s">
        <v>268</v>
      </c>
      <c r="H37" t="s">
        <v>269</v>
      </c>
    </row>
    <row r="38" spans="1:8" ht="15" hidden="1" customHeight="1" x14ac:dyDescent="0.25">
      <c r="A38" s="118" t="str">
        <f t="shared" si="0"/>
        <v>NEE</v>
      </c>
      <c r="F38" t="s">
        <v>270</v>
      </c>
      <c r="H38" t="s">
        <v>271</v>
      </c>
    </row>
    <row r="39" spans="1:8" hidden="1" x14ac:dyDescent="0.25">
      <c r="A39" s="118" t="str">
        <f t="shared" si="0"/>
        <v>JA</v>
      </c>
      <c r="G39" t="s">
        <v>272</v>
      </c>
      <c r="H39" t="s">
        <v>273</v>
      </c>
    </row>
    <row r="40" spans="1:8" hidden="1" x14ac:dyDescent="0.25">
      <c r="A40" s="118" t="str">
        <f t="shared" si="0"/>
        <v>NEE</v>
      </c>
      <c r="F40" t="s">
        <v>274</v>
      </c>
      <c r="H40" t="s">
        <v>275</v>
      </c>
    </row>
    <row r="41" spans="1:8" hidden="1" x14ac:dyDescent="0.25">
      <c r="A41" s="118" t="str">
        <f t="shared" si="0"/>
        <v>JA</v>
      </c>
      <c r="G41" t="s">
        <v>276</v>
      </c>
      <c r="H41" t="s">
        <v>277</v>
      </c>
    </row>
    <row r="42" spans="1:8" ht="15.75" x14ac:dyDescent="0.25">
      <c r="A42" s="118" t="str">
        <f t="shared" si="0"/>
        <v>JA</v>
      </c>
      <c r="D42" s="4" t="s">
        <v>278</v>
      </c>
      <c r="E42" s="4"/>
      <c r="F42" s="4"/>
      <c r="G42" s="4"/>
      <c r="H42" t="s">
        <v>279</v>
      </c>
    </row>
    <row r="43" spans="1:8" ht="15.75" hidden="1" x14ac:dyDescent="0.25">
      <c r="A43" s="118" t="str">
        <f t="shared" si="0"/>
        <v>JA</v>
      </c>
      <c r="E43" s="4" t="s">
        <v>280</v>
      </c>
      <c r="F43" s="4"/>
      <c r="G43" s="4"/>
      <c r="H43" t="s">
        <v>281</v>
      </c>
    </row>
    <row r="44" spans="1:8" hidden="1" x14ac:dyDescent="0.25">
      <c r="A44" s="118" t="str">
        <f t="shared" si="0"/>
        <v>NEE</v>
      </c>
      <c r="F44" t="s">
        <v>282</v>
      </c>
      <c r="H44" t="s">
        <v>283</v>
      </c>
    </row>
    <row r="45" spans="1:8" hidden="1" x14ac:dyDescent="0.25">
      <c r="A45" s="118" t="str">
        <f t="shared" si="0"/>
        <v>JA</v>
      </c>
      <c r="G45" t="s">
        <v>284</v>
      </c>
      <c r="H45" t="s">
        <v>285</v>
      </c>
    </row>
    <row r="46" spans="1:8" hidden="1" x14ac:dyDescent="0.25">
      <c r="A46" s="118" t="str">
        <f t="shared" si="0"/>
        <v>NEE</v>
      </c>
      <c r="F46" t="s">
        <v>286</v>
      </c>
      <c r="H46" t="s">
        <v>287</v>
      </c>
    </row>
    <row r="47" spans="1:8" hidden="1" x14ac:dyDescent="0.25">
      <c r="A47" s="118" t="str">
        <f t="shared" si="0"/>
        <v>JA</v>
      </c>
      <c r="G47" t="s">
        <v>288</v>
      </c>
      <c r="H47" t="s">
        <v>289</v>
      </c>
    </row>
    <row r="48" spans="1:8" hidden="1" x14ac:dyDescent="0.25">
      <c r="A48" s="118" t="str">
        <f t="shared" si="0"/>
        <v>NEE</v>
      </c>
      <c r="F48" t="s">
        <v>290</v>
      </c>
      <c r="H48" t="s">
        <v>291</v>
      </c>
    </row>
    <row r="49" spans="1:8" hidden="1" x14ac:dyDescent="0.25">
      <c r="A49" s="118" t="str">
        <f t="shared" si="0"/>
        <v>JA</v>
      </c>
      <c r="G49" t="s">
        <v>292</v>
      </c>
      <c r="H49" t="s">
        <v>293</v>
      </c>
    </row>
    <row r="50" spans="1:8" ht="15.75" hidden="1" x14ac:dyDescent="0.25">
      <c r="A50" s="118" t="str">
        <f t="shared" si="0"/>
        <v>JA</v>
      </c>
      <c r="E50" s="4" t="s">
        <v>294</v>
      </c>
      <c r="F50" s="4"/>
      <c r="G50" s="4"/>
      <c r="H50" t="s">
        <v>295</v>
      </c>
    </row>
    <row r="51" spans="1:8" hidden="1" x14ac:dyDescent="0.25">
      <c r="A51" s="118" t="str">
        <f t="shared" si="0"/>
        <v>NEE</v>
      </c>
      <c r="F51" t="s">
        <v>296</v>
      </c>
      <c r="H51" t="s">
        <v>297</v>
      </c>
    </row>
    <row r="52" spans="1:8" hidden="1" x14ac:dyDescent="0.25">
      <c r="A52" s="118" t="str">
        <f t="shared" si="0"/>
        <v>JA</v>
      </c>
      <c r="G52" t="s">
        <v>298</v>
      </c>
      <c r="H52" t="s">
        <v>299</v>
      </c>
    </row>
    <row r="53" spans="1:8" hidden="1" x14ac:dyDescent="0.25">
      <c r="A53" s="118" t="str">
        <f t="shared" si="0"/>
        <v>NEE</v>
      </c>
      <c r="F53" t="s">
        <v>300</v>
      </c>
      <c r="H53" t="s">
        <v>301</v>
      </c>
    </row>
    <row r="54" spans="1:8" hidden="1" x14ac:dyDescent="0.25">
      <c r="A54" s="118" t="str">
        <f t="shared" si="0"/>
        <v>JA</v>
      </c>
      <c r="G54" t="s">
        <v>302</v>
      </c>
      <c r="H54" t="s">
        <v>303</v>
      </c>
    </row>
    <row r="55" spans="1:8" ht="15.75" hidden="1" x14ac:dyDescent="0.25">
      <c r="A55" s="118" t="str">
        <f t="shared" si="0"/>
        <v>JA</v>
      </c>
      <c r="E55" s="4" t="s">
        <v>304</v>
      </c>
      <c r="F55" s="4"/>
      <c r="G55" s="4"/>
      <c r="H55" t="s">
        <v>305</v>
      </c>
    </row>
    <row r="56" spans="1:8" hidden="1" x14ac:dyDescent="0.25">
      <c r="A56" s="118" t="str">
        <f t="shared" si="0"/>
        <v>NEE</v>
      </c>
      <c r="F56" t="s">
        <v>306</v>
      </c>
      <c r="H56" t="s">
        <v>307</v>
      </c>
    </row>
    <row r="57" spans="1:8" hidden="1" x14ac:dyDescent="0.25">
      <c r="A57" s="118" t="str">
        <f t="shared" si="0"/>
        <v>JA</v>
      </c>
      <c r="G57" t="s">
        <v>308</v>
      </c>
      <c r="H57" t="s">
        <v>309</v>
      </c>
    </row>
    <row r="58" spans="1:8" hidden="1" x14ac:dyDescent="0.25">
      <c r="A58" s="118" t="str">
        <f t="shared" si="0"/>
        <v>NEE</v>
      </c>
      <c r="F58" t="s">
        <v>310</v>
      </c>
      <c r="H58" t="s">
        <v>311</v>
      </c>
    </row>
    <row r="59" spans="1:8" hidden="1" x14ac:dyDescent="0.25">
      <c r="A59" s="118" t="str">
        <f t="shared" si="0"/>
        <v>JA</v>
      </c>
      <c r="G59" t="s">
        <v>312</v>
      </c>
      <c r="H59" t="s">
        <v>313</v>
      </c>
    </row>
    <row r="60" spans="1:8" hidden="1" x14ac:dyDescent="0.25">
      <c r="A60" s="118" t="str">
        <f t="shared" si="0"/>
        <v>NEE</v>
      </c>
      <c r="F60" t="s">
        <v>314</v>
      </c>
      <c r="H60" t="s">
        <v>315</v>
      </c>
    </row>
    <row r="61" spans="1:8" hidden="1" x14ac:dyDescent="0.25">
      <c r="A61" s="118" t="str">
        <f t="shared" si="0"/>
        <v>JA</v>
      </c>
      <c r="G61" t="s">
        <v>316</v>
      </c>
      <c r="H61" t="s">
        <v>317</v>
      </c>
    </row>
    <row r="62" spans="1:8" ht="15.75" hidden="1" x14ac:dyDescent="0.25">
      <c r="A62" s="118" t="str">
        <f t="shared" si="0"/>
        <v>JA</v>
      </c>
      <c r="E62" s="4" t="s">
        <v>318</v>
      </c>
      <c r="F62" s="4"/>
      <c r="G62" s="4"/>
      <c r="H62" t="s">
        <v>319</v>
      </c>
    </row>
    <row r="63" spans="1:8" hidden="1" x14ac:dyDescent="0.25">
      <c r="A63" s="118" t="str">
        <f t="shared" si="0"/>
        <v>JA</v>
      </c>
      <c r="F63" t="s">
        <v>320</v>
      </c>
      <c r="H63" t="s">
        <v>321</v>
      </c>
    </row>
    <row r="64" spans="1:8" ht="15.75" hidden="1" x14ac:dyDescent="0.25">
      <c r="A64" s="118" t="str">
        <f t="shared" si="0"/>
        <v>JA</v>
      </c>
      <c r="E64" s="4" t="s">
        <v>322</v>
      </c>
      <c r="F64" s="4"/>
      <c r="G64" s="4"/>
      <c r="H64" t="s">
        <v>323</v>
      </c>
    </row>
    <row r="65" spans="1:8" hidden="1" x14ac:dyDescent="0.25">
      <c r="A65" s="118" t="str">
        <f t="shared" si="0"/>
        <v>NEE</v>
      </c>
      <c r="F65" t="s">
        <v>322</v>
      </c>
      <c r="H65" t="s">
        <v>324</v>
      </c>
    </row>
    <row r="66" spans="1:8" hidden="1" x14ac:dyDescent="0.25">
      <c r="A66" s="118" t="str">
        <f t="shared" ref="A66:A129" si="1">IFERROR(IF(SEARCH("DviSecTitle",H66)&gt;0,"NEE"),"JA")</f>
        <v>JA</v>
      </c>
      <c r="G66" t="s">
        <v>325</v>
      </c>
      <c r="H66" t="s">
        <v>326</v>
      </c>
    </row>
    <row r="67" spans="1:8" hidden="1" x14ac:dyDescent="0.25">
      <c r="A67" s="118" t="str">
        <f t="shared" si="1"/>
        <v>NEE</v>
      </c>
      <c r="F67" t="s">
        <v>327</v>
      </c>
      <c r="H67" t="s">
        <v>328</v>
      </c>
    </row>
    <row r="68" spans="1:8" hidden="1" x14ac:dyDescent="0.25">
      <c r="A68" s="118" t="str">
        <f t="shared" si="1"/>
        <v>JA</v>
      </c>
      <c r="G68" t="s">
        <v>329</v>
      </c>
      <c r="H68" t="s">
        <v>330</v>
      </c>
    </row>
    <row r="69" spans="1:8" ht="15.75" x14ac:dyDescent="0.25">
      <c r="A69" s="118" t="str">
        <f t="shared" si="1"/>
        <v>JA</v>
      </c>
      <c r="D69" s="4" t="s">
        <v>27</v>
      </c>
      <c r="E69" s="4"/>
      <c r="F69" s="4"/>
      <c r="G69" s="4"/>
      <c r="H69" t="s">
        <v>331</v>
      </c>
    </row>
    <row r="70" spans="1:8" ht="15.75" hidden="1" x14ac:dyDescent="0.25">
      <c r="A70" s="118" t="str">
        <f t="shared" si="1"/>
        <v>JA</v>
      </c>
      <c r="E70" s="4" t="s">
        <v>332</v>
      </c>
      <c r="F70" s="4"/>
      <c r="G70" s="4"/>
      <c r="H70" t="s">
        <v>333</v>
      </c>
    </row>
    <row r="71" spans="1:8" hidden="1" x14ac:dyDescent="0.25">
      <c r="A71" s="118" t="str">
        <f t="shared" si="1"/>
        <v>JA</v>
      </c>
      <c r="F71" t="s">
        <v>334</v>
      </c>
      <c r="H71" t="s">
        <v>335</v>
      </c>
    </row>
    <row r="72" spans="1:8" ht="15.75" hidden="1" x14ac:dyDescent="0.25">
      <c r="A72" s="118" t="str">
        <f t="shared" si="1"/>
        <v>JA</v>
      </c>
      <c r="E72" s="4" t="s">
        <v>336</v>
      </c>
      <c r="F72" s="4"/>
      <c r="G72" s="4"/>
      <c r="H72" t="s">
        <v>337</v>
      </c>
    </row>
    <row r="73" spans="1:8" hidden="1" x14ac:dyDescent="0.25">
      <c r="A73" s="118" t="str">
        <f t="shared" si="1"/>
        <v>NEE</v>
      </c>
      <c r="F73" t="s">
        <v>338</v>
      </c>
      <c r="H73" t="s">
        <v>339</v>
      </c>
    </row>
    <row r="74" spans="1:8" hidden="1" x14ac:dyDescent="0.25">
      <c r="A74" s="118" t="str">
        <f t="shared" si="1"/>
        <v>JA</v>
      </c>
      <c r="G74" t="s">
        <v>340</v>
      </c>
      <c r="H74" t="s">
        <v>341</v>
      </c>
    </row>
    <row r="75" spans="1:8" hidden="1" x14ac:dyDescent="0.25">
      <c r="A75" s="118" t="str">
        <f t="shared" si="1"/>
        <v>NEE</v>
      </c>
      <c r="F75" t="s">
        <v>342</v>
      </c>
      <c r="H75" t="s">
        <v>343</v>
      </c>
    </row>
    <row r="76" spans="1:8" hidden="1" x14ac:dyDescent="0.25">
      <c r="A76" s="118" t="str">
        <f t="shared" si="1"/>
        <v>JA</v>
      </c>
      <c r="G76" t="s">
        <v>344</v>
      </c>
      <c r="H76" t="s">
        <v>345</v>
      </c>
    </row>
    <row r="77" spans="1:8" hidden="1" x14ac:dyDescent="0.25">
      <c r="A77" s="118" t="str">
        <f t="shared" si="1"/>
        <v>NEE</v>
      </c>
      <c r="F77" t="s">
        <v>346</v>
      </c>
      <c r="H77" t="s">
        <v>347</v>
      </c>
    </row>
    <row r="78" spans="1:8" hidden="1" x14ac:dyDescent="0.25">
      <c r="A78" s="118" t="str">
        <f t="shared" si="1"/>
        <v>JA</v>
      </c>
      <c r="G78" t="s">
        <v>348</v>
      </c>
      <c r="H78" t="s">
        <v>349</v>
      </c>
    </row>
    <row r="79" spans="1:8" hidden="1" x14ac:dyDescent="0.25">
      <c r="A79" s="118" t="str">
        <f t="shared" si="1"/>
        <v>NEE</v>
      </c>
      <c r="F79" t="s">
        <v>350</v>
      </c>
      <c r="H79" t="s">
        <v>351</v>
      </c>
    </row>
    <row r="80" spans="1:8" hidden="1" x14ac:dyDescent="0.25">
      <c r="A80" s="118" t="str">
        <f t="shared" si="1"/>
        <v>JA</v>
      </c>
      <c r="G80" t="s">
        <v>352</v>
      </c>
      <c r="H80" t="s">
        <v>353</v>
      </c>
    </row>
    <row r="81" spans="1:8" hidden="1" x14ac:dyDescent="0.25">
      <c r="A81" s="118" t="str">
        <f t="shared" si="1"/>
        <v>NEE</v>
      </c>
      <c r="F81" t="s">
        <v>354</v>
      </c>
      <c r="H81" t="s">
        <v>355</v>
      </c>
    </row>
    <row r="82" spans="1:8" hidden="1" x14ac:dyDescent="0.25">
      <c r="A82" s="118" t="str">
        <f t="shared" si="1"/>
        <v>JA</v>
      </c>
      <c r="G82" t="s">
        <v>356</v>
      </c>
      <c r="H82" t="s">
        <v>357</v>
      </c>
    </row>
    <row r="83" spans="1:8" hidden="1" x14ac:dyDescent="0.25">
      <c r="A83" s="118" t="str">
        <f t="shared" si="1"/>
        <v>NEE</v>
      </c>
      <c r="F83" t="s">
        <v>358</v>
      </c>
      <c r="H83" t="s">
        <v>359</v>
      </c>
    </row>
    <row r="84" spans="1:8" hidden="1" x14ac:dyDescent="0.25">
      <c r="A84" s="118" t="str">
        <f t="shared" si="1"/>
        <v>JA</v>
      </c>
      <c r="G84" t="s">
        <v>360</v>
      </c>
      <c r="H84" t="s">
        <v>361</v>
      </c>
    </row>
    <row r="85" spans="1:8" ht="15.75" hidden="1" x14ac:dyDescent="0.25">
      <c r="A85" s="118" t="str">
        <f t="shared" si="1"/>
        <v>JA</v>
      </c>
      <c r="E85" s="4" t="s">
        <v>362</v>
      </c>
      <c r="F85" s="4"/>
      <c r="G85" s="4"/>
      <c r="H85" t="s">
        <v>363</v>
      </c>
    </row>
    <row r="86" spans="1:8" hidden="1" x14ac:dyDescent="0.25">
      <c r="A86" s="118" t="str">
        <f t="shared" si="1"/>
        <v>NEE</v>
      </c>
      <c r="F86" t="s">
        <v>364</v>
      </c>
      <c r="H86" t="s">
        <v>365</v>
      </c>
    </row>
    <row r="87" spans="1:8" hidden="1" x14ac:dyDescent="0.25">
      <c r="A87" s="118" t="str">
        <f t="shared" si="1"/>
        <v>JA</v>
      </c>
      <c r="G87" t="s">
        <v>366</v>
      </c>
      <c r="H87" t="s">
        <v>367</v>
      </c>
    </row>
    <row r="88" spans="1:8" hidden="1" x14ac:dyDescent="0.25">
      <c r="A88" s="118" t="str">
        <f t="shared" si="1"/>
        <v>NEE</v>
      </c>
      <c r="F88" t="s">
        <v>368</v>
      </c>
      <c r="H88" t="s">
        <v>369</v>
      </c>
    </row>
    <row r="89" spans="1:8" hidden="1" x14ac:dyDescent="0.25">
      <c r="A89" s="118" t="str">
        <f t="shared" si="1"/>
        <v>JA</v>
      </c>
      <c r="G89" t="s">
        <v>370</v>
      </c>
      <c r="H89" t="s">
        <v>371</v>
      </c>
    </row>
    <row r="90" spans="1:8" hidden="1" x14ac:dyDescent="0.25">
      <c r="A90" s="118" t="str">
        <f t="shared" si="1"/>
        <v>NEE</v>
      </c>
      <c r="F90" t="s">
        <v>372</v>
      </c>
      <c r="H90" t="s">
        <v>373</v>
      </c>
    </row>
    <row r="91" spans="1:8" hidden="1" x14ac:dyDescent="0.25">
      <c r="A91" s="118" t="str">
        <f t="shared" si="1"/>
        <v>JA</v>
      </c>
      <c r="G91" t="s">
        <v>374</v>
      </c>
      <c r="H91" t="s">
        <v>375</v>
      </c>
    </row>
    <row r="92" spans="1:8" ht="15.75" hidden="1" x14ac:dyDescent="0.25">
      <c r="A92" s="118" t="str">
        <f t="shared" si="1"/>
        <v>JA</v>
      </c>
      <c r="E92" s="4" t="s">
        <v>376</v>
      </c>
      <c r="F92" s="4"/>
      <c r="G92" s="4"/>
      <c r="H92" t="s">
        <v>377</v>
      </c>
    </row>
    <row r="93" spans="1:8" hidden="1" x14ac:dyDescent="0.25">
      <c r="A93" s="118" t="str">
        <f t="shared" si="1"/>
        <v>NEE</v>
      </c>
      <c r="F93" t="s">
        <v>378</v>
      </c>
      <c r="H93" t="s">
        <v>379</v>
      </c>
    </row>
    <row r="94" spans="1:8" hidden="1" x14ac:dyDescent="0.25">
      <c r="A94" s="118" t="str">
        <f t="shared" si="1"/>
        <v>JA</v>
      </c>
      <c r="G94" t="s">
        <v>380</v>
      </c>
      <c r="H94" t="s">
        <v>381</v>
      </c>
    </row>
    <row r="95" spans="1:8" hidden="1" x14ac:dyDescent="0.25">
      <c r="A95" s="118" t="str">
        <f t="shared" si="1"/>
        <v>NEE</v>
      </c>
      <c r="F95" t="s">
        <v>382</v>
      </c>
      <c r="H95" t="s">
        <v>383</v>
      </c>
    </row>
    <row r="96" spans="1:8" hidden="1" x14ac:dyDescent="0.25">
      <c r="A96" s="118" t="str">
        <f t="shared" si="1"/>
        <v>JA</v>
      </c>
      <c r="G96" t="s">
        <v>384</v>
      </c>
      <c r="H96" t="s">
        <v>385</v>
      </c>
    </row>
    <row r="97" spans="1:8" hidden="1" x14ac:dyDescent="0.25">
      <c r="A97" s="118" t="str">
        <f t="shared" si="1"/>
        <v>NEE</v>
      </c>
      <c r="F97" t="s">
        <v>386</v>
      </c>
      <c r="H97" t="s">
        <v>387</v>
      </c>
    </row>
    <row r="98" spans="1:8" hidden="1" x14ac:dyDescent="0.25">
      <c r="A98" s="118" t="str">
        <f t="shared" si="1"/>
        <v>JA</v>
      </c>
      <c r="G98" t="s">
        <v>388</v>
      </c>
      <c r="H98" t="s">
        <v>389</v>
      </c>
    </row>
    <row r="99" spans="1:8" ht="15.75" hidden="1" x14ac:dyDescent="0.25">
      <c r="A99" s="118" t="str">
        <f t="shared" si="1"/>
        <v>JA</v>
      </c>
      <c r="E99" s="4" t="s">
        <v>390</v>
      </c>
      <c r="F99" s="4"/>
      <c r="G99" s="4"/>
      <c r="H99" t="s">
        <v>391</v>
      </c>
    </row>
    <row r="100" spans="1:8" hidden="1" x14ac:dyDescent="0.25">
      <c r="A100" s="118" t="str">
        <f t="shared" si="1"/>
        <v>NEE</v>
      </c>
      <c r="F100" t="s">
        <v>392</v>
      </c>
      <c r="H100" t="s">
        <v>393</v>
      </c>
    </row>
    <row r="101" spans="1:8" hidden="1" x14ac:dyDescent="0.25">
      <c r="A101" s="118" t="str">
        <f t="shared" si="1"/>
        <v>JA</v>
      </c>
      <c r="G101" t="s">
        <v>394</v>
      </c>
      <c r="H101" t="s">
        <v>395</v>
      </c>
    </row>
    <row r="102" spans="1:8" hidden="1" x14ac:dyDescent="0.25">
      <c r="A102" s="118" t="str">
        <f t="shared" si="1"/>
        <v>NEE</v>
      </c>
      <c r="F102" t="s">
        <v>396</v>
      </c>
      <c r="H102" t="s">
        <v>397</v>
      </c>
    </row>
    <row r="103" spans="1:8" hidden="1" x14ac:dyDescent="0.25">
      <c r="A103" s="118" t="str">
        <f t="shared" si="1"/>
        <v>JA</v>
      </c>
      <c r="G103" t="s">
        <v>398</v>
      </c>
      <c r="H103" t="s">
        <v>399</v>
      </c>
    </row>
    <row r="104" spans="1:8" hidden="1" x14ac:dyDescent="0.25">
      <c r="A104" s="118" t="str">
        <f t="shared" si="1"/>
        <v>NEE</v>
      </c>
      <c r="F104" t="s">
        <v>400</v>
      </c>
      <c r="H104" t="s">
        <v>401</v>
      </c>
    </row>
    <row r="105" spans="1:8" hidden="1" x14ac:dyDescent="0.25">
      <c r="A105" s="118" t="str">
        <f t="shared" si="1"/>
        <v>JA</v>
      </c>
      <c r="G105" t="s">
        <v>402</v>
      </c>
      <c r="H105" t="s">
        <v>403</v>
      </c>
    </row>
    <row r="106" spans="1:8" ht="15.75" x14ac:dyDescent="0.25">
      <c r="A106" s="118" t="str">
        <f t="shared" si="1"/>
        <v>JA</v>
      </c>
      <c r="D106" s="4" t="s">
        <v>404</v>
      </c>
      <c r="E106" s="4"/>
      <c r="F106" s="4"/>
      <c r="G106" s="4"/>
      <c r="H106" t="s">
        <v>405</v>
      </c>
    </row>
    <row r="107" spans="1:8" hidden="1" x14ac:dyDescent="0.25">
      <c r="A107" s="118" t="str">
        <f t="shared" si="1"/>
        <v>NEE</v>
      </c>
      <c r="E107" t="s">
        <v>406</v>
      </c>
      <c r="H107" t="s">
        <v>407</v>
      </c>
    </row>
    <row r="108" spans="1:8" hidden="1" x14ac:dyDescent="0.25">
      <c r="A108" s="118" t="str">
        <f t="shared" si="1"/>
        <v>JA</v>
      </c>
      <c r="F108" t="s">
        <v>408</v>
      </c>
      <c r="H108" t="s">
        <v>409</v>
      </c>
    </row>
    <row r="109" spans="1:8" hidden="1" x14ac:dyDescent="0.25">
      <c r="A109" s="118" t="str">
        <f t="shared" si="1"/>
        <v>NEE</v>
      </c>
      <c r="E109" t="s">
        <v>410</v>
      </c>
      <c r="H109" t="s">
        <v>411</v>
      </c>
    </row>
    <row r="110" spans="1:8" hidden="1" x14ac:dyDescent="0.25">
      <c r="A110" s="118" t="str">
        <f t="shared" si="1"/>
        <v>JA</v>
      </c>
      <c r="F110" t="s">
        <v>412</v>
      </c>
      <c r="H110" t="s">
        <v>413</v>
      </c>
    </row>
    <row r="111" spans="1:8" ht="18.75" hidden="1" x14ac:dyDescent="0.3">
      <c r="A111" s="118" t="str">
        <f t="shared" si="1"/>
        <v>JA</v>
      </c>
      <c r="C111" s="13" t="s">
        <v>414</v>
      </c>
      <c r="D111" s="13"/>
      <c r="E111" s="13"/>
      <c r="F111" s="13"/>
      <c r="G111" s="13"/>
      <c r="H111" t="s">
        <v>415</v>
      </c>
    </row>
    <row r="112" spans="1:8" ht="15.75" x14ac:dyDescent="0.25">
      <c r="A112" s="118" t="str">
        <f t="shared" si="1"/>
        <v>JA</v>
      </c>
      <c r="D112" s="4" t="s">
        <v>416</v>
      </c>
      <c r="E112" s="4"/>
      <c r="F112" s="4"/>
      <c r="G112" s="4"/>
      <c r="H112" t="s">
        <v>417</v>
      </c>
    </row>
    <row r="113" spans="1:8" ht="15.75" hidden="1" x14ac:dyDescent="0.25">
      <c r="A113" s="118" t="str">
        <f t="shared" si="1"/>
        <v>JA</v>
      </c>
      <c r="E113" s="4" t="s">
        <v>418</v>
      </c>
      <c r="F113" s="4"/>
      <c r="G113" s="4"/>
      <c r="H113" t="s">
        <v>419</v>
      </c>
    </row>
    <row r="114" spans="1:8" hidden="1" x14ac:dyDescent="0.25">
      <c r="A114" s="118" t="str">
        <f t="shared" si="1"/>
        <v>JA</v>
      </c>
      <c r="F114" t="s">
        <v>420</v>
      </c>
      <c r="H114" t="s">
        <v>421</v>
      </c>
    </row>
    <row r="115" spans="1:8" ht="15.75" hidden="1" x14ac:dyDescent="0.25">
      <c r="A115" s="118" t="str">
        <f t="shared" si="1"/>
        <v>JA</v>
      </c>
      <c r="E115" s="4" t="s">
        <v>422</v>
      </c>
      <c r="F115" s="4"/>
      <c r="G115" s="4"/>
      <c r="H115" t="s">
        <v>423</v>
      </c>
    </row>
    <row r="116" spans="1:8" hidden="1" x14ac:dyDescent="0.25">
      <c r="A116" s="118" t="str">
        <f t="shared" si="1"/>
        <v>JA</v>
      </c>
      <c r="F116" t="s">
        <v>424</v>
      </c>
      <c r="H116" t="s">
        <v>425</v>
      </c>
    </row>
    <row r="117" spans="1:8" ht="15.75" hidden="1" x14ac:dyDescent="0.25">
      <c r="A117" s="118" t="str">
        <f t="shared" si="1"/>
        <v>JA</v>
      </c>
      <c r="E117" s="4" t="s">
        <v>426</v>
      </c>
      <c r="F117" s="4"/>
      <c r="G117" s="4"/>
      <c r="H117" t="s">
        <v>427</v>
      </c>
    </row>
    <row r="118" spans="1:8" hidden="1" x14ac:dyDescent="0.25">
      <c r="A118" s="118" t="str">
        <f t="shared" si="1"/>
        <v>JA</v>
      </c>
      <c r="F118" t="s">
        <v>428</v>
      </c>
      <c r="H118" t="s">
        <v>429</v>
      </c>
    </row>
    <row r="119" spans="1:8" ht="15.75" hidden="1" x14ac:dyDescent="0.25">
      <c r="A119" s="118" t="str">
        <f t="shared" si="1"/>
        <v>JA</v>
      </c>
      <c r="E119" s="4" t="s">
        <v>430</v>
      </c>
      <c r="F119" s="4"/>
      <c r="G119" s="4"/>
      <c r="H119" t="s">
        <v>431</v>
      </c>
    </row>
    <row r="120" spans="1:8" hidden="1" x14ac:dyDescent="0.25">
      <c r="A120" s="118" t="str">
        <f t="shared" si="1"/>
        <v>JA</v>
      </c>
      <c r="F120" t="s">
        <v>432</v>
      </c>
      <c r="H120" t="s">
        <v>433</v>
      </c>
    </row>
    <row r="121" spans="1:8" ht="15.75" hidden="1" x14ac:dyDescent="0.25">
      <c r="A121" s="118" t="str">
        <f t="shared" si="1"/>
        <v>JA</v>
      </c>
      <c r="E121" s="4" t="s">
        <v>434</v>
      </c>
      <c r="F121" s="4"/>
      <c r="G121" s="4"/>
      <c r="H121" t="s">
        <v>435</v>
      </c>
    </row>
    <row r="122" spans="1:8" hidden="1" x14ac:dyDescent="0.25">
      <c r="A122" s="118" t="str">
        <f t="shared" si="1"/>
        <v>JA</v>
      </c>
      <c r="F122" t="s">
        <v>436</v>
      </c>
      <c r="H122" t="s">
        <v>437</v>
      </c>
    </row>
    <row r="123" spans="1:8" ht="15.75" x14ac:dyDescent="0.25">
      <c r="A123" s="118" t="str">
        <f t="shared" si="1"/>
        <v>JA</v>
      </c>
      <c r="D123" s="4" t="s">
        <v>438</v>
      </c>
      <c r="E123" s="4"/>
      <c r="F123" s="4"/>
      <c r="G123" s="4"/>
      <c r="H123" t="s">
        <v>439</v>
      </c>
    </row>
    <row r="124" spans="1:8" ht="15.75" hidden="1" x14ac:dyDescent="0.25">
      <c r="A124" s="118" t="str">
        <f t="shared" si="1"/>
        <v>JA</v>
      </c>
      <c r="E124" s="4" t="s">
        <v>440</v>
      </c>
      <c r="F124" s="4"/>
      <c r="G124" s="4"/>
      <c r="H124" t="s">
        <v>441</v>
      </c>
    </row>
    <row r="125" spans="1:8" hidden="1" x14ac:dyDescent="0.25">
      <c r="A125" s="118" t="str">
        <f t="shared" si="1"/>
        <v>JA</v>
      </c>
      <c r="F125" t="s">
        <v>442</v>
      </c>
      <c r="H125" t="s">
        <v>443</v>
      </c>
    </row>
    <row r="126" spans="1:8" ht="15.75" hidden="1" x14ac:dyDescent="0.25">
      <c r="A126" s="118" t="str">
        <f t="shared" si="1"/>
        <v>JA</v>
      </c>
      <c r="E126" s="4" t="s">
        <v>444</v>
      </c>
      <c r="F126" s="4"/>
      <c r="G126" s="4"/>
      <c r="H126" t="s">
        <v>445</v>
      </c>
    </row>
    <row r="127" spans="1:8" hidden="1" x14ac:dyDescent="0.25">
      <c r="A127" s="118" t="str">
        <f t="shared" si="1"/>
        <v>JA</v>
      </c>
      <c r="F127" t="s">
        <v>446</v>
      </c>
      <c r="H127" t="s">
        <v>447</v>
      </c>
    </row>
    <row r="128" spans="1:8" ht="15.75" hidden="1" x14ac:dyDescent="0.25">
      <c r="A128" s="118" t="str">
        <f t="shared" si="1"/>
        <v>JA</v>
      </c>
      <c r="E128" s="4" t="s">
        <v>448</v>
      </c>
      <c r="F128" s="4"/>
      <c r="G128" s="4"/>
      <c r="H128" t="s">
        <v>449</v>
      </c>
    </row>
    <row r="129" spans="1:8" hidden="1" x14ac:dyDescent="0.25">
      <c r="A129" s="118" t="str">
        <f t="shared" si="1"/>
        <v>JA</v>
      </c>
      <c r="F129" t="s">
        <v>450</v>
      </c>
      <c r="H129" t="s">
        <v>451</v>
      </c>
    </row>
    <row r="130" spans="1:8" ht="15.75" hidden="1" x14ac:dyDescent="0.25">
      <c r="A130" s="118" t="str">
        <f t="shared" ref="A130:A193" si="2">IFERROR(IF(SEARCH("DviSecTitle",H130)&gt;0,"NEE"),"JA")</f>
        <v>JA</v>
      </c>
      <c r="E130" s="4" t="s">
        <v>452</v>
      </c>
      <c r="F130" s="4"/>
      <c r="G130" s="4"/>
      <c r="H130" t="s">
        <v>453</v>
      </c>
    </row>
    <row r="131" spans="1:8" hidden="1" x14ac:dyDescent="0.25">
      <c r="A131" s="118" t="str">
        <f t="shared" si="2"/>
        <v>JA</v>
      </c>
      <c r="F131" t="s">
        <v>454</v>
      </c>
      <c r="H131" t="s">
        <v>455</v>
      </c>
    </row>
    <row r="132" spans="1:8" ht="15.75" hidden="1" x14ac:dyDescent="0.25">
      <c r="A132" s="118" t="str">
        <f t="shared" si="2"/>
        <v>JA</v>
      </c>
      <c r="E132" s="4" t="s">
        <v>456</v>
      </c>
      <c r="F132" s="4"/>
      <c r="G132" s="4"/>
      <c r="H132" t="s">
        <v>457</v>
      </c>
    </row>
    <row r="133" spans="1:8" hidden="1" x14ac:dyDescent="0.25">
      <c r="A133" s="118" t="str">
        <f t="shared" si="2"/>
        <v>JA</v>
      </c>
      <c r="F133" t="s">
        <v>458</v>
      </c>
      <c r="H133" t="s">
        <v>459</v>
      </c>
    </row>
    <row r="134" spans="1:8" ht="15.75" x14ac:dyDescent="0.25">
      <c r="A134" s="118" t="str">
        <f t="shared" si="2"/>
        <v>JA</v>
      </c>
      <c r="D134" s="4" t="s">
        <v>460</v>
      </c>
      <c r="E134" s="4"/>
      <c r="F134" s="4"/>
      <c r="G134" s="4"/>
      <c r="H134" t="s">
        <v>461</v>
      </c>
    </row>
    <row r="135" spans="1:8" ht="15.75" hidden="1" x14ac:dyDescent="0.25">
      <c r="A135" s="118" t="str">
        <f t="shared" si="2"/>
        <v>JA</v>
      </c>
      <c r="E135" s="4" t="s">
        <v>462</v>
      </c>
      <c r="F135" s="4"/>
      <c r="G135" s="4"/>
      <c r="H135" t="s">
        <v>463</v>
      </c>
    </row>
    <row r="136" spans="1:8" hidden="1" x14ac:dyDescent="0.25">
      <c r="A136" s="118" t="str">
        <f t="shared" si="2"/>
        <v>NEE</v>
      </c>
      <c r="F136" t="s">
        <v>462</v>
      </c>
      <c r="H136" t="s">
        <v>464</v>
      </c>
    </row>
    <row r="137" spans="1:8" hidden="1" x14ac:dyDescent="0.25">
      <c r="A137" s="118" t="str">
        <f t="shared" si="2"/>
        <v>JA</v>
      </c>
      <c r="G137" t="s">
        <v>465</v>
      </c>
      <c r="H137" t="s">
        <v>466</v>
      </c>
    </row>
    <row r="138" spans="1:8" hidden="1" x14ac:dyDescent="0.25">
      <c r="A138" s="118" t="str">
        <f t="shared" si="2"/>
        <v>NEE</v>
      </c>
      <c r="F138" t="s">
        <v>467</v>
      </c>
      <c r="H138" t="s">
        <v>468</v>
      </c>
    </row>
    <row r="139" spans="1:8" hidden="1" x14ac:dyDescent="0.25">
      <c r="A139" s="118" t="str">
        <f t="shared" si="2"/>
        <v>JA</v>
      </c>
      <c r="G139" t="s">
        <v>469</v>
      </c>
      <c r="H139" t="s">
        <v>470</v>
      </c>
    </row>
    <row r="140" spans="1:8" ht="15.75" hidden="1" x14ac:dyDescent="0.25">
      <c r="A140" s="118" t="str">
        <f t="shared" si="2"/>
        <v>JA</v>
      </c>
      <c r="E140" s="4" t="s">
        <v>471</v>
      </c>
      <c r="F140" s="4"/>
      <c r="G140" s="4"/>
      <c r="H140" t="s">
        <v>472</v>
      </c>
    </row>
    <row r="141" spans="1:8" hidden="1" x14ac:dyDescent="0.25">
      <c r="A141" s="118" t="str">
        <f t="shared" si="2"/>
        <v>NEE</v>
      </c>
      <c r="F141" t="s">
        <v>471</v>
      </c>
      <c r="H141" t="s">
        <v>473</v>
      </c>
    </row>
    <row r="142" spans="1:8" hidden="1" x14ac:dyDescent="0.25">
      <c r="A142" s="118" t="str">
        <f t="shared" si="2"/>
        <v>JA</v>
      </c>
      <c r="G142" t="s">
        <v>474</v>
      </c>
      <c r="H142" t="s">
        <v>475</v>
      </c>
    </row>
    <row r="143" spans="1:8" hidden="1" x14ac:dyDescent="0.25">
      <c r="A143" s="118" t="str">
        <f t="shared" si="2"/>
        <v>NEE</v>
      </c>
      <c r="F143" t="s">
        <v>476</v>
      </c>
      <c r="H143" t="s">
        <v>477</v>
      </c>
    </row>
    <row r="144" spans="1:8" hidden="1" x14ac:dyDescent="0.25">
      <c r="A144" s="118" t="str">
        <f t="shared" si="2"/>
        <v>JA</v>
      </c>
      <c r="G144" t="s">
        <v>478</v>
      </c>
      <c r="H144" t="s">
        <v>479</v>
      </c>
    </row>
    <row r="145" spans="1:8" ht="15.75" hidden="1" x14ac:dyDescent="0.25">
      <c r="A145" s="118" t="str">
        <f t="shared" si="2"/>
        <v>JA</v>
      </c>
      <c r="E145" s="4" t="s">
        <v>480</v>
      </c>
      <c r="F145" s="4"/>
      <c r="G145" s="4"/>
      <c r="H145" t="s">
        <v>481</v>
      </c>
    </row>
    <row r="146" spans="1:8" hidden="1" x14ac:dyDescent="0.25">
      <c r="A146" s="118" t="str">
        <f t="shared" si="2"/>
        <v>NEE</v>
      </c>
      <c r="F146" t="s">
        <v>480</v>
      </c>
      <c r="H146" t="s">
        <v>482</v>
      </c>
    </row>
    <row r="147" spans="1:8" hidden="1" x14ac:dyDescent="0.25">
      <c r="A147" s="118" t="str">
        <f t="shared" si="2"/>
        <v>JA</v>
      </c>
      <c r="G147" t="s">
        <v>483</v>
      </c>
      <c r="H147" t="s">
        <v>484</v>
      </c>
    </row>
    <row r="148" spans="1:8" hidden="1" x14ac:dyDescent="0.25">
      <c r="A148" s="118" t="str">
        <f t="shared" si="2"/>
        <v>NEE</v>
      </c>
      <c r="F148" t="s">
        <v>485</v>
      </c>
      <c r="H148" t="s">
        <v>486</v>
      </c>
    </row>
    <row r="149" spans="1:8" hidden="1" x14ac:dyDescent="0.25">
      <c r="A149" s="118" t="str">
        <f t="shared" si="2"/>
        <v>JA</v>
      </c>
      <c r="G149" t="s">
        <v>487</v>
      </c>
      <c r="H149" t="s">
        <v>488</v>
      </c>
    </row>
    <row r="150" spans="1:8" ht="15.75" hidden="1" x14ac:dyDescent="0.25">
      <c r="A150" s="118" t="str">
        <f t="shared" si="2"/>
        <v>JA</v>
      </c>
      <c r="E150" s="4" t="s">
        <v>489</v>
      </c>
      <c r="F150" s="4"/>
      <c r="G150" s="4"/>
      <c r="H150" t="s">
        <v>490</v>
      </c>
    </row>
    <row r="151" spans="1:8" hidden="1" x14ac:dyDescent="0.25">
      <c r="A151" s="118" t="str">
        <f t="shared" si="2"/>
        <v>NEE</v>
      </c>
      <c r="F151" t="s">
        <v>489</v>
      </c>
      <c r="H151" t="s">
        <v>491</v>
      </c>
    </row>
    <row r="152" spans="1:8" hidden="1" x14ac:dyDescent="0.25">
      <c r="A152" s="118" t="str">
        <f t="shared" si="2"/>
        <v>JA</v>
      </c>
      <c r="G152" t="s">
        <v>492</v>
      </c>
      <c r="H152" t="s">
        <v>493</v>
      </c>
    </row>
    <row r="153" spans="1:8" hidden="1" x14ac:dyDescent="0.25">
      <c r="A153" s="118" t="str">
        <f t="shared" si="2"/>
        <v>NEE</v>
      </c>
      <c r="F153" t="s">
        <v>494</v>
      </c>
      <c r="H153" t="s">
        <v>495</v>
      </c>
    </row>
    <row r="154" spans="1:8" hidden="1" x14ac:dyDescent="0.25">
      <c r="A154" s="118" t="str">
        <f t="shared" si="2"/>
        <v>JA</v>
      </c>
      <c r="G154" t="s">
        <v>496</v>
      </c>
      <c r="H154" t="s">
        <v>497</v>
      </c>
    </row>
    <row r="155" spans="1:8" ht="15.75" hidden="1" x14ac:dyDescent="0.25">
      <c r="A155" s="118" t="str">
        <f t="shared" si="2"/>
        <v>JA</v>
      </c>
      <c r="E155" s="4" t="s">
        <v>498</v>
      </c>
      <c r="F155" s="4"/>
      <c r="G155" s="4"/>
      <c r="H155" t="s">
        <v>499</v>
      </c>
    </row>
    <row r="156" spans="1:8" hidden="1" x14ac:dyDescent="0.25">
      <c r="A156" s="118" t="str">
        <f t="shared" si="2"/>
        <v>NEE</v>
      </c>
      <c r="F156" t="s">
        <v>498</v>
      </c>
      <c r="H156" t="s">
        <v>500</v>
      </c>
    </row>
    <row r="157" spans="1:8" hidden="1" x14ac:dyDescent="0.25">
      <c r="A157" s="118" t="str">
        <f t="shared" si="2"/>
        <v>JA</v>
      </c>
      <c r="G157" t="s">
        <v>501</v>
      </c>
      <c r="H157" t="s">
        <v>502</v>
      </c>
    </row>
    <row r="158" spans="1:8" hidden="1" x14ac:dyDescent="0.25">
      <c r="A158" s="118" t="str">
        <f t="shared" si="2"/>
        <v>NEE</v>
      </c>
      <c r="F158" t="s">
        <v>503</v>
      </c>
      <c r="H158" t="s">
        <v>504</v>
      </c>
    </row>
    <row r="159" spans="1:8" hidden="1" x14ac:dyDescent="0.25">
      <c r="A159" s="118" t="str">
        <f t="shared" si="2"/>
        <v>JA</v>
      </c>
      <c r="G159" t="s">
        <v>505</v>
      </c>
      <c r="H159" t="s">
        <v>506</v>
      </c>
    </row>
    <row r="160" spans="1:8" ht="15.75" x14ac:dyDescent="0.25">
      <c r="A160" s="118" t="str">
        <f t="shared" si="2"/>
        <v>JA</v>
      </c>
      <c r="D160" s="4" t="s">
        <v>507</v>
      </c>
      <c r="E160" s="4"/>
      <c r="F160" s="4"/>
      <c r="G160" s="4"/>
      <c r="H160" t="s">
        <v>508</v>
      </c>
    </row>
    <row r="161" spans="1:8" ht="15.75" hidden="1" x14ac:dyDescent="0.25">
      <c r="A161" s="118" t="str">
        <f t="shared" si="2"/>
        <v>JA</v>
      </c>
      <c r="E161" s="4" t="s">
        <v>509</v>
      </c>
      <c r="F161" s="4"/>
      <c r="G161" s="4"/>
      <c r="H161" t="s">
        <v>510</v>
      </c>
    </row>
    <row r="162" spans="1:8" hidden="1" x14ac:dyDescent="0.25">
      <c r="A162" s="118" t="str">
        <f t="shared" si="2"/>
        <v>NEE</v>
      </c>
      <c r="F162" t="s">
        <v>511</v>
      </c>
      <c r="H162" t="s">
        <v>512</v>
      </c>
    </row>
    <row r="163" spans="1:8" hidden="1" x14ac:dyDescent="0.25">
      <c r="A163" s="118" t="str">
        <f t="shared" si="2"/>
        <v>JA</v>
      </c>
      <c r="G163" t="s">
        <v>513</v>
      </c>
      <c r="H163" t="s">
        <v>514</v>
      </c>
    </row>
    <row r="164" spans="1:8" hidden="1" x14ac:dyDescent="0.25">
      <c r="A164" s="118" t="str">
        <f t="shared" si="2"/>
        <v>NEE</v>
      </c>
      <c r="F164" t="s">
        <v>515</v>
      </c>
      <c r="H164" t="s">
        <v>516</v>
      </c>
    </row>
    <row r="165" spans="1:8" hidden="1" x14ac:dyDescent="0.25">
      <c r="A165" s="118" t="str">
        <f t="shared" si="2"/>
        <v>JA</v>
      </c>
      <c r="G165" t="s">
        <v>517</v>
      </c>
      <c r="H165" t="s">
        <v>518</v>
      </c>
    </row>
    <row r="166" spans="1:8" hidden="1" x14ac:dyDescent="0.25">
      <c r="A166" s="118" t="str">
        <f t="shared" si="2"/>
        <v>NEE</v>
      </c>
      <c r="F166" t="s">
        <v>519</v>
      </c>
      <c r="H166" t="s">
        <v>520</v>
      </c>
    </row>
    <row r="167" spans="1:8" hidden="1" x14ac:dyDescent="0.25">
      <c r="A167" s="118" t="str">
        <f t="shared" si="2"/>
        <v>JA</v>
      </c>
      <c r="G167" t="s">
        <v>521</v>
      </c>
      <c r="H167" t="s">
        <v>522</v>
      </c>
    </row>
    <row r="168" spans="1:8" ht="15.75" hidden="1" x14ac:dyDescent="0.25">
      <c r="A168" s="118" t="str">
        <f t="shared" si="2"/>
        <v>JA</v>
      </c>
      <c r="E168" s="4" t="s">
        <v>523</v>
      </c>
      <c r="F168" s="4"/>
      <c r="G168" s="4"/>
      <c r="H168" t="s">
        <v>524</v>
      </c>
    </row>
    <row r="169" spans="1:8" hidden="1" x14ac:dyDescent="0.25">
      <c r="A169" s="118" t="str">
        <f t="shared" si="2"/>
        <v>NEE</v>
      </c>
      <c r="F169" t="s">
        <v>525</v>
      </c>
      <c r="H169" t="s">
        <v>526</v>
      </c>
    </row>
    <row r="170" spans="1:8" hidden="1" x14ac:dyDescent="0.25">
      <c r="A170" s="118" t="str">
        <f t="shared" si="2"/>
        <v>JA</v>
      </c>
      <c r="G170" t="s">
        <v>527</v>
      </c>
      <c r="H170" t="s">
        <v>528</v>
      </c>
    </row>
    <row r="171" spans="1:8" hidden="1" x14ac:dyDescent="0.25">
      <c r="A171" s="118" t="str">
        <f t="shared" si="2"/>
        <v>NEE</v>
      </c>
      <c r="F171" t="s">
        <v>529</v>
      </c>
      <c r="H171" t="s">
        <v>530</v>
      </c>
    </row>
    <row r="172" spans="1:8" hidden="1" x14ac:dyDescent="0.25">
      <c r="A172" s="118" t="str">
        <f t="shared" si="2"/>
        <v>JA</v>
      </c>
      <c r="G172" t="s">
        <v>531</v>
      </c>
      <c r="H172" t="s">
        <v>532</v>
      </c>
    </row>
    <row r="173" spans="1:8" hidden="1" x14ac:dyDescent="0.25">
      <c r="A173" s="118" t="str">
        <f t="shared" si="2"/>
        <v>NEE</v>
      </c>
      <c r="F173" t="s">
        <v>533</v>
      </c>
      <c r="H173" t="s">
        <v>534</v>
      </c>
    </row>
    <row r="174" spans="1:8" hidden="1" x14ac:dyDescent="0.25">
      <c r="A174" s="118" t="str">
        <f t="shared" si="2"/>
        <v>JA</v>
      </c>
      <c r="G174" t="s">
        <v>535</v>
      </c>
      <c r="H174" t="s">
        <v>536</v>
      </c>
    </row>
    <row r="175" spans="1:8" hidden="1" x14ac:dyDescent="0.25">
      <c r="A175" s="118" t="str">
        <f t="shared" si="2"/>
        <v>NEE</v>
      </c>
      <c r="F175" t="s">
        <v>537</v>
      </c>
      <c r="H175" t="s">
        <v>538</v>
      </c>
    </row>
    <row r="176" spans="1:8" hidden="1" x14ac:dyDescent="0.25">
      <c r="A176" s="118" t="str">
        <f t="shared" si="2"/>
        <v>JA</v>
      </c>
      <c r="G176" t="s">
        <v>539</v>
      </c>
      <c r="H176" t="s">
        <v>540</v>
      </c>
    </row>
    <row r="177" spans="1:8" ht="15.75" hidden="1" x14ac:dyDescent="0.25">
      <c r="A177" s="118" t="str">
        <f t="shared" si="2"/>
        <v>JA</v>
      </c>
      <c r="E177" s="4" t="s">
        <v>541</v>
      </c>
      <c r="F177" s="4"/>
      <c r="G177" s="4"/>
      <c r="H177" t="s">
        <v>542</v>
      </c>
    </row>
    <row r="178" spans="1:8" hidden="1" x14ac:dyDescent="0.25">
      <c r="A178" s="118" t="str">
        <f t="shared" si="2"/>
        <v>NEE</v>
      </c>
      <c r="F178" t="s">
        <v>541</v>
      </c>
      <c r="H178" t="s">
        <v>543</v>
      </c>
    </row>
    <row r="179" spans="1:8" hidden="1" x14ac:dyDescent="0.25">
      <c r="A179" s="118" t="str">
        <f t="shared" si="2"/>
        <v>JA</v>
      </c>
      <c r="G179" t="s">
        <v>544</v>
      </c>
      <c r="H179" t="s">
        <v>545</v>
      </c>
    </row>
    <row r="180" spans="1:8" hidden="1" x14ac:dyDescent="0.25">
      <c r="A180" s="118" t="str">
        <f t="shared" si="2"/>
        <v>NEE</v>
      </c>
      <c r="F180" t="s">
        <v>546</v>
      </c>
      <c r="H180" t="s">
        <v>547</v>
      </c>
    </row>
    <row r="181" spans="1:8" hidden="1" x14ac:dyDescent="0.25">
      <c r="A181" s="118" t="str">
        <f t="shared" si="2"/>
        <v>JA</v>
      </c>
      <c r="G181" t="s">
        <v>548</v>
      </c>
      <c r="H181" t="s">
        <v>549</v>
      </c>
    </row>
    <row r="182" spans="1:8" ht="15.75" hidden="1" x14ac:dyDescent="0.25">
      <c r="A182" s="118" t="str">
        <f t="shared" si="2"/>
        <v>JA</v>
      </c>
      <c r="E182" s="4" t="s">
        <v>550</v>
      </c>
      <c r="F182" s="4"/>
      <c r="G182" s="4"/>
      <c r="H182" t="s">
        <v>551</v>
      </c>
    </row>
    <row r="183" spans="1:8" hidden="1" x14ac:dyDescent="0.25">
      <c r="A183" s="118" t="str">
        <f t="shared" si="2"/>
        <v>JA</v>
      </c>
      <c r="F183" t="s">
        <v>552</v>
      </c>
      <c r="H183" t="s">
        <v>553</v>
      </c>
    </row>
    <row r="184" spans="1:8" ht="15.75" hidden="1" x14ac:dyDescent="0.25">
      <c r="A184" s="118" t="str">
        <f t="shared" si="2"/>
        <v>JA</v>
      </c>
      <c r="E184" s="4" t="s">
        <v>554</v>
      </c>
      <c r="F184" s="4"/>
      <c r="G184" s="4"/>
      <c r="H184" t="s">
        <v>555</v>
      </c>
    </row>
    <row r="185" spans="1:8" hidden="1" x14ac:dyDescent="0.25">
      <c r="A185" s="118" t="str">
        <f t="shared" si="2"/>
        <v>NEE</v>
      </c>
      <c r="F185" t="s">
        <v>556</v>
      </c>
      <c r="H185" t="s">
        <v>557</v>
      </c>
    </row>
    <row r="186" spans="1:8" hidden="1" x14ac:dyDescent="0.25">
      <c r="A186" s="118" t="str">
        <f t="shared" si="2"/>
        <v>JA</v>
      </c>
      <c r="G186" t="s">
        <v>558</v>
      </c>
      <c r="H186" t="s">
        <v>559</v>
      </c>
    </row>
    <row r="187" spans="1:8" hidden="1" x14ac:dyDescent="0.25">
      <c r="A187" s="118" t="str">
        <f t="shared" si="2"/>
        <v>NEE</v>
      </c>
      <c r="F187" t="s">
        <v>560</v>
      </c>
      <c r="H187" t="s">
        <v>561</v>
      </c>
    </row>
    <row r="188" spans="1:8" hidden="1" x14ac:dyDescent="0.25">
      <c r="A188" s="118" t="str">
        <f t="shared" si="2"/>
        <v>JA</v>
      </c>
      <c r="G188" t="s">
        <v>562</v>
      </c>
      <c r="H188" t="s">
        <v>563</v>
      </c>
    </row>
    <row r="189" spans="1:8" hidden="1" x14ac:dyDescent="0.25">
      <c r="A189" s="118" t="str">
        <f t="shared" si="2"/>
        <v>NEE</v>
      </c>
      <c r="F189" t="s">
        <v>564</v>
      </c>
      <c r="H189" t="s">
        <v>565</v>
      </c>
    </row>
    <row r="190" spans="1:8" hidden="1" x14ac:dyDescent="0.25">
      <c r="A190" s="118" t="str">
        <f t="shared" si="2"/>
        <v>JA</v>
      </c>
      <c r="G190" t="s">
        <v>566</v>
      </c>
      <c r="H190" t="s">
        <v>567</v>
      </c>
    </row>
    <row r="191" spans="1:8" ht="15.75" hidden="1" x14ac:dyDescent="0.25">
      <c r="A191" s="118" t="str">
        <f t="shared" si="2"/>
        <v>JA</v>
      </c>
      <c r="E191" s="4" t="s">
        <v>568</v>
      </c>
      <c r="F191" s="4"/>
      <c r="G191" s="4"/>
      <c r="H191" t="s">
        <v>569</v>
      </c>
    </row>
    <row r="192" spans="1:8" hidden="1" x14ac:dyDescent="0.25">
      <c r="A192" s="118" t="str">
        <f t="shared" si="2"/>
        <v>NEE</v>
      </c>
      <c r="F192" t="s">
        <v>570</v>
      </c>
      <c r="H192" t="s">
        <v>571</v>
      </c>
    </row>
    <row r="193" spans="1:8" hidden="1" x14ac:dyDescent="0.25">
      <c r="A193" s="118" t="str">
        <f t="shared" si="2"/>
        <v>JA</v>
      </c>
      <c r="G193" t="s">
        <v>572</v>
      </c>
      <c r="H193" t="s">
        <v>573</v>
      </c>
    </row>
    <row r="194" spans="1:8" hidden="1" x14ac:dyDescent="0.25">
      <c r="A194" s="118" t="str">
        <f t="shared" ref="A194:A265" si="3">IFERROR(IF(SEARCH("DviSecTitle",H194)&gt;0,"NEE"),"JA")</f>
        <v>NEE</v>
      </c>
      <c r="F194" t="s">
        <v>574</v>
      </c>
      <c r="H194" t="s">
        <v>575</v>
      </c>
    </row>
    <row r="195" spans="1:8" hidden="1" x14ac:dyDescent="0.25">
      <c r="A195" s="118" t="str">
        <f t="shared" si="3"/>
        <v>JA</v>
      </c>
      <c r="G195" t="s">
        <v>576</v>
      </c>
      <c r="H195" t="s">
        <v>577</v>
      </c>
    </row>
    <row r="196" spans="1:8" hidden="1" x14ac:dyDescent="0.25">
      <c r="A196" s="118" t="str">
        <f t="shared" si="3"/>
        <v>NEE</v>
      </c>
      <c r="F196" t="s">
        <v>578</v>
      </c>
      <c r="H196" t="s">
        <v>579</v>
      </c>
    </row>
    <row r="197" spans="1:8" hidden="1" x14ac:dyDescent="0.25">
      <c r="A197" s="118" t="str">
        <f t="shared" si="3"/>
        <v>JA</v>
      </c>
      <c r="F197" s="15"/>
      <c r="G197" t="s">
        <v>580</v>
      </c>
      <c r="H197" t="s">
        <v>581</v>
      </c>
    </row>
    <row r="198" spans="1:8" s="15" customFormat="1" ht="15.75" hidden="1" x14ac:dyDescent="0.25">
      <c r="A198" s="182"/>
      <c r="E198" s="124" t="s">
        <v>582</v>
      </c>
    </row>
    <row r="199" spans="1:8" s="15" customFormat="1" hidden="1" x14ac:dyDescent="0.25">
      <c r="A199" s="182"/>
      <c r="F199" s="15" t="s">
        <v>583</v>
      </c>
    </row>
    <row r="200" spans="1:8" s="15" customFormat="1" hidden="1" x14ac:dyDescent="0.25">
      <c r="A200" s="182"/>
      <c r="G200" s="15" t="s">
        <v>584</v>
      </c>
    </row>
    <row r="201" spans="1:8" s="15" customFormat="1" hidden="1" x14ac:dyDescent="0.25">
      <c r="A201" s="182"/>
      <c r="F201" s="15" t="s">
        <v>585</v>
      </c>
    </row>
    <row r="202" spans="1:8" s="15" customFormat="1" hidden="1" x14ac:dyDescent="0.25">
      <c r="A202" s="182"/>
      <c r="G202" s="15" t="s">
        <v>586</v>
      </c>
    </row>
    <row r="203" spans="1:8" s="15" customFormat="1" hidden="1" x14ac:dyDescent="0.25">
      <c r="A203" s="182"/>
      <c r="F203" s="15" t="s">
        <v>587</v>
      </c>
    </row>
    <row r="204" spans="1:8" s="15" customFormat="1" hidden="1" x14ac:dyDescent="0.25">
      <c r="A204" s="182"/>
      <c r="G204" s="15" t="s">
        <v>588</v>
      </c>
    </row>
    <row r="205" spans="1:8" ht="18.75" hidden="1" x14ac:dyDescent="0.3">
      <c r="A205" s="118" t="str">
        <f t="shared" si="3"/>
        <v>JA</v>
      </c>
      <c r="C205" s="13" t="s">
        <v>589</v>
      </c>
      <c r="D205" s="13"/>
      <c r="E205" s="13"/>
      <c r="F205" s="13"/>
      <c r="G205" s="13"/>
      <c r="H205" t="s">
        <v>590</v>
      </c>
    </row>
    <row r="206" spans="1:8" ht="15.75" x14ac:dyDescent="0.25">
      <c r="A206" s="118" t="str">
        <f t="shared" si="3"/>
        <v>JA</v>
      </c>
      <c r="D206" s="4" t="s">
        <v>591</v>
      </c>
      <c r="E206" s="4"/>
      <c r="F206" s="4"/>
      <c r="G206" s="4"/>
      <c r="H206" t="s">
        <v>592</v>
      </c>
    </row>
    <row r="207" spans="1:8" hidden="1" x14ac:dyDescent="0.25">
      <c r="A207" s="118" t="str">
        <f t="shared" si="3"/>
        <v>NEE</v>
      </c>
      <c r="E207" t="s">
        <v>593</v>
      </c>
      <c r="H207" t="s">
        <v>594</v>
      </c>
    </row>
    <row r="208" spans="1:8" hidden="1" x14ac:dyDescent="0.25">
      <c r="A208" s="118" t="str">
        <f t="shared" si="3"/>
        <v>JA</v>
      </c>
      <c r="F208" t="s">
        <v>595</v>
      </c>
      <c r="H208" t="s">
        <v>596</v>
      </c>
    </row>
    <row r="209" spans="1:8" hidden="1" x14ac:dyDescent="0.25">
      <c r="A209" s="118" t="str">
        <f t="shared" si="3"/>
        <v>NEE</v>
      </c>
      <c r="E209" t="s">
        <v>597</v>
      </c>
      <c r="H209" t="s">
        <v>598</v>
      </c>
    </row>
    <row r="210" spans="1:8" hidden="1" x14ac:dyDescent="0.25">
      <c r="A210" s="118" t="str">
        <f t="shared" si="3"/>
        <v>JA</v>
      </c>
      <c r="F210" t="s">
        <v>599</v>
      </c>
      <c r="H210" t="s">
        <v>600</v>
      </c>
    </row>
    <row r="211" spans="1:8" hidden="1" x14ac:dyDescent="0.25">
      <c r="A211" s="118" t="str">
        <f t="shared" si="3"/>
        <v>NEE</v>
      </c>
      <c r="E211" t="s">
        <v>601</v>
      </c>
      <c r="H211" t="s">
        <v>602</v>
      </c>
    </row>
    <row r="212" spans="1:8" hidden="1" x14ac:dyDescent="0.25">
      <c r="A212" s="118" t="str">
        <f t="shared" si="3"/>
        <v>JA</v>
      </c>
      <c r="F212" t="s">
        <v>603</v>
      </c>
      <c r="H212" t="s">
        <v>604</v>
      </c>
    </row>
    <row r="213" spans="1:8" ht="15.75" x14ac:dyDescent="0.25">
      <c r="A213" s="118" t="str">
        <f t="shared" si="3"/>
        <v>JA</v>
      </c>
      <c r="D213" s="4" t="s">
        <v>605</v>
      </c>
      <c r="E213" s="4"/>
      <c r="F213" s="4"/>
      <c r="G213" s="4"/>
      <c r="H213" t="s">
        <v>606</v>
      </c>
    </row>
    <row r="214" spans="1:8" hidden="1" x14ac:dyDescent="0.25">
      <c r="A214" s="118" t="str">
        <f t="shared" si="3"/>
        <v>JA</v>
      </c>
      <c r="E214" t="s">
        <v>607</v>
      </c>
      <c r="H214" t="s">
        <v>608</v>
      </c>
    </row>
    <row r="215" spans="1:8" ht="15.75" x14ac:dyDescent="0.25">
      <c r="A215" s="118" t="str">
        <f t="shared" si="3"/>
        <v>JA</v>
      </c>
      <c r="D215" s="4" t="s">
        <v>609</v>
      </c>
      <c r="E215" s="4"/>
      <c r="F215" s="4"/>
      <c r="G215" s="4"/>
      <c r="H215" t="s">
        <v>610</v>
      </c>
    </row>
    <row r="216" spans="1:8" hidden="1" x14ac:dyDescent="0.25">
      <c r="A216" s="118" t="str">
        <f t="shared" si="3"/>
        <v>NEE</v>
      </c>
      <c r="E216" t="s">
        <v>611</v>
      </c>
      <c r="H216" t="s">
        <v>612</v>
      </c>
    </row>
    <row r="217" spans="1:8" hidden="1" x14ac:dyDescent="0.25">
      <c r="A217" s="118" t="str">
        <f t="shared" si="3"/>
        <v>JA</v>
      </c>
      <c r="F217" t="s">
        <v>613</v>
      </c>
      <c r="H217" t="s">
        <v>614</v>
      </c>
    </row>
    <row r="218" spans="1:8" hidden="1" x14ac:dyDescent="0.25">
      <c r="A218" s="118" t="str">
        <f t="shared" si="3"/>
        <v>NEE</v>
      </c>
      <c r="E218" t="s">
        <v>615</v>
      </c>
      <c r="H218" t="s">
        <v>616</v>
      </c>
    </row>
    <row r="219" spans="1:8" hidden="1" x14ac:dyDescent="0.25">
      <c r="A219" s="118" t="str">
        <f t="shared" si="3"/>
        <v>JA</v>
      </c>
      <c r="F219" t="s">
        <v>617</v>
      </c>
      <c r="H219" t="s">
        <v>618</v>
      </c>
    </row>
    <row r="220" spans="1:8" hidden="1" x14ac:dyDescent="0.25">
      <c r="A220" s="118" t="str">
        <f t="shared" si="3"/>
        <v>NEE</v>
      </c>
      <c r="E220" t="s">
        <v>619</v>
      </c>
      <c r="H220" t="s">
        <v>620</v>
      </c>
    </row>
    <row r="221" spans="1:8" hidden="1" x14ac:dyDescent="0.25">
      <c r="A221" s="118" t="str">
        <f t="shared" si="3"/>
        <v>JA</v>
      </c>
      <c r="F221" t="s">
        <v>621</v>
      </c>
      <c r="H221" t="s">
        <v>622</v>
      </c>
    </row>
    <row r="222" spans="1:8" hidden="1" x14ac:dyDescent="0.25">
      <c r="A222" s="118" t="str">
        <f t="shared" si="3"/>
        <v>NEE</v>
      </c>
      <c r="E222" t="s">
        <v>623</v>
      </c>
      <c r="H222" t="s">
        <v>624</v>
      </c>
    </row>
    <row r="223" spans="1:8" hidden="1" x14ac:dyDescent="0.25">
      <c r="A223" s="118" t="str">
        <f t="shared" si="3"/>
        <v>JA</v>
      </c>
      <c r="F223" t="s">
        <v>625</v>
      </c>
      <c r="H223" t="s">
        <v>626</v>
      </c>
    </row>
    <row r="224" spans="1:8" ht="15.75" x14ac:dyDescent="0.25">
      <c r="A224" s="118" t="str">
        <f t="shared" si="3"/>
        <v>JA</v>
      </c>
      <c r="D224" s="4" t="s">
        <v>627</v>
      </c>
      <c r="E224" s="4"/>
      <c r="F224" s="4"/>
      <c r="G224" s="4"/>
      <c r="H224" t="s">
        <v>628</v>
      </c>
    </row>
    <row r="225" spans="1:8" hidden="1" x14ac:dyDescent="0.25">
      <c r="A225" s="118" t="str">
        <f t="shared" si="3"/>
        <v>NEE</v>
      </c>
      <c r="E225" t="s">
        <v>629</v>
      </c>
      <c r="H225" t="s">
        <v>630</v>
      </c>
    </row>
    <row r="226" spans="1:8" hidden="1" x14ac:dyDescent="0.25">
      <c r="A226" s="118" t="str">
        <f t="shared" si="3"/>
        <v>JA</v>
      </c>
      <c r="F226" t="s">
        <v>631</v>
      </c>
      <c r="H226" t="s">
        <v>632</v>
      </c>
    </row>
    <row r="227" spans="1:8" hidden="1" x14ac:dyDescent="0.25">
      <c r="A227" s="118" t="str">
        <f t="shared" si="3"/>
        <v>NEE</v>
      </c>
      <c r="E227" t="s">
        <v>627</v>
      </c>
      <c r="H227" t="s">
        <v>633</v>
      </c>
    </row>
    <row r="228" spans="1:8" hidden="1" x14ac:dyDescent="0.25">
      <c r="A228" s="118" t="str">
        <f t="shared" si="3"/>
        <v>JA</v>
      </c>
      <c r="F228" t="s">
        <v>634</v>
      </c>
      <c r="H228" t="s">
        <v>635</v>
      </c>
    </row>
    <row r="229" spans="1:8" ht="18.75" hidden="1" x14ac:dyDescent="0.3">
      <c r="A229" s="118" t="str">
        <f t="shared" si="3"/>
        <v>JA</v>
      </c>
      <c r="C229" s="13" t="s">
        <v>636</v>
      </c>
      <c r="D229" s="13"/>
      <c r="E229" s="13"/>
      <c r="F229" s="13"/>
      <c r="G229" s="13"/>
      <c r="H229" t="s">
        <v>637</v>
      </c>
    </row>
    <row r="230" spans="1:8" ht="15.75" x14ac:dyDescent="0.25">
      <c r="A230" s="118" t="str">
        <f t="shared" si="3"/>
        <v>JA</v>
      </c>
      <c r="D230" s="4" t="s">
        <v>638</v>
      </c>
      <c r="E230" s="4"/>
      <c r="F230" s="4"/>
      <c r="G230" s="4"/>
      <c r="H230" t="s">
        <v>639</v>
      </c>
    </row>
    <row r="231" spans="1:8" hidden="1" x14ac:dyDescent="0.25">
      <c r="A231" s="118" t="str">
        <f t="shared" si="3"/>
        <v>JA</v>
      </c>
      <c r="E231" t="s">
        <v>640</v>
      </c>
      <c r="H231" t="s">
        <v>641</v>
      </c>
    </row>
    <row r="232" spans="1:8" ht="15.75" x14ac:dyDescent="0.25">
      <c r="A232" s="118" t="str">
        <f t="shared" si="3"/>
        <v>JA</v>
      </c>
      <c r="D232" s="4" t="s">
        <v>642</v>
      </c>
      <c r="E232" s="4"/>
      <c r="F232" s="4"/>
      <c r="G232" s="4"/>
      <c r="H232" t="s">
        <v>643</v>
      </c>
    </row>
    <row r="233" spans="1:8" hidden="1" x14ac:dyDescent="0.25">
      <c r="A233" s="118" t="str">
        <f t="shared" si="3"/>
        <v>NEE</v>
      </c>
      <c r="E233" t="s">
        <v>644</v>
      </c>
      <c r="H233" t="s">
        <v>645</v>
      </c>
    </row>
    <row r="234" spans="1:8" hidden="1" x14ac:dyDescent="0.25">
      <c r="A234" s="118" t="str">
        <f t="shared" si="3"/>
        <v>JA</v>
      </c>
      <c r="F234" t="s">
        <v>646</v>
      </c>
      <c r="H234" t="s">
        <v>647</v>
      </c>
    </row>
    <row r="235" spans="1:8" hidden="1" x14ac:dyDescent="0.25">
      <c r="A235" s="118" t="str">
        <f t="shared" si="3"/>
        <v>NEE</v>
      </c>
      <c r="E235" t="s">
        <v>648</v>
      </c>
      <c r="H235" t="s">
        <v>649</v>
      </c>
    </row>
    <row r="236" spans="1:8" hidden="1" x14ac:dyDescent="0.25">
      <c r="A236" s="118" t="str">
        <f t="shared" si="3"/>
        <v>JA</v>
      </c>
      <c r="F236" t="s">
        <v>650</v>
      </c>
      <c r="H236" t="s">
        <v>651</v>
      </c>
    </row>
    <row r="237" spans="1:8" hidden="1" x14ac:dyDescent="0.25">
      <c r="A237" s="118" t="str">
        <f t="shared" si="3"/>
        <v>NEE</v>
      </c>
      <c r="E237" t="s">
        <v>652</v>
      </c>
      <c r="H237" t="s">
        <v>653</v>
      </c>
    </row>
    <row r="238" spans="1:8" hidden="1" x14ac:dyDescent="0.25">
      <c r="A238" s="118" t="str">
        <f t="shared" si="3"/>
        <v>JA</v>
      </c>
      <c r="F238" t="s">
        <v>654</v>
      </c>
      <c r="H238" t="s">
        <v>655</v>
      </c>
    </row>
    <row r="239" spans="1:8" hidden="1" x14ac:dyDescent="0.25">
      <c r="A239" s="118" t="str">
        <f t="shared" si="3"/>
        <v>NEE</v>
      </c>
      <c r="E239" t="s">
        <v>656</v>
      </c>
      <c r="H239" t="s">
        <v>657</v>
      </c>
    </row>
    <row r="240" spans="1:8" hidden="1" x14ac:dyDescent="0.25">
      <c r="A240" s="118" t="str">
        <f t="shared" si="3"/>
        <v>JA</v>
      </c>
      <c r="F240" t="s">
        <v>658</v>
      </c>
      <c r="H240" t="s">
        <v>659</v>
      </c>
    </row>
    <row r="241" spans="1:8" hidden="1" x14ac:dyDescent="0.25">
      <c r="A241" s="118" t="str">
        <f t="shared" si="3"/>
        <v>NEE</v>
      </c>
      <c r="E241" t="s">
        <v>660</v>
      </c>
      <c r="H241" t="s">
        <v>661</v>
      </c>
    </row>
    <row r="242" spans="1:8" hidden="1" x14ac:dyDescent="0.25">
      <c r="A242" s="118" t="str">
        <f t="shared" si="3"/>
        <v>JA</v>
      </c>
      <c r="F242" t="s">
        <v>662</v>
      </c>
      <c r="H242" t="s">
        <v>663</v>
      </c>
    </row>
    <row r="243" spans="1:8" hidden="1" x14ac:dyDescent="0.25">
      <c r="A243" s="118" t="str">
        <f t="shared" si="3"/>
        <v>NEE</v>
      </c>
      <c r="E243" t="s">
        <v>664</v>
      </c>
      <c r="H243" t="s">
        <v>665</v>
      </c>
    </row>
    <row r="244" spans="1:8" hidden="1" x14ac:dyDescent="0.25">
      <c r="A244" s="118" t="str">
        <f t="shared" si="3"/>
        <v>JA</v>
      </c>
      <c r="F244" t="s">
        <v>666</v>
      </c>
      <c r="H244" t="s">
        <v>667</v>
      </c>
    </row>
    <row r="245" spans="1:8" ht="15.75" x14ac:dyDescent="0.25">
      <c r="A245" s="118" t="str">
        <f t="shared" si="3"/>
        <v>JA</v>
      </c>
      <c r="D245" s="4" t="s">
        <v>668</v>
      </c>
      <c r="E245" s="4"/>
      <c r="F245" s="4"/>
      <c r="G245" s="4"/>
      <c r="H245" t="s">
        <v>669</v>
      </c>
    </row>
    <row r="246" spans="1:8" hidden="1" x14ac:dyDescent="0.25">
      <c r="A246" s="118" t="str">
        <f t="shared" si="3"/>
        <v>NEE</v>
      </c>
      <c r="E246" t="s">
        <v>670</v>
      </c>
      <c r="H246" t="s">
        <v>671</v>
      </c>
    </row>
    <row r="247" spans="1:8" hidden="1" x14ac:dyDescent="0.25">
      <c r="A247" s="118" t="str">
        <f t="shared" si="3"/>
        <v>JA</v>
      </c>
      <c r="F247" t="s">
        <v>672</v>
      </c>
      <c r="H247" t="s">
        <v>673</v>
      </c>
    </row>
    <row r="248" spans="1:8" hidden="1" x14ac:dyDescent="0.25">
      <c r="A248" s="118" t="str">
        <f t="shared" si="3"/>
        <v>NEE</v>
      </c>
      <c r="E248" t="s">
        <v>674</v>
      </c>
      <c r="H248" t="s">
        <v>675</v>
      </c>
    </row>
    <row r="249" spans="1:8" hidden="1" x14ac:dyDescent="0.25">
      <c r="A249" s="118" t="str">
        <f t="shared" si="3"/>
        <v>JA</v>
      </c>
      <c r="F249" t="s">
        <v>676</v>
      </c>
      <c r="H249" t="s">
        <v>677</v>
      </c>
    </row>
    <row r="250" spans="1:8" hidden="1" x14ac:dyDescent="0.25">
      <c r="A250" s="118" t="str">
        <f t="shared" si="3"/>
        <v>NEE</v>
      </c>
      <c r="E250" t="s">
        <v>678</v>
      </c>
      <c r="H250" t="s">
        <v>679</v>
      </c>
    </row>
    <row r="251" spans="1:8" hidden="1" x14ac:dyDescent="0.25">
      <c r="A251" s="118" t="str">
        <f t="shared" si="3"/>
        <v>JA</v>
      </c>
      <c r="F251" t="s">
        <v>680</v>
      </c>
      <c r="H251" t="s">
        <v>681</v>
      </c>
    </row>
    <row r="252" spans="1:8" hidden="1" x14ac:dyDescent="0.25">
      <c r="A252" s="118" t="str">
        <f t="shared" si="3"/>
        <v>NEE</v>
      </c>
      <c r="E252" t="s">
        <v>682</v>
      </c>
      <c r="H252" t="s">
        <v>683</v>
      </c>
    </row>
    <row r="253" spans="1:8" hidden="1" x14ac:dyDescent="0.25">
      <c r="A253" s="118" t="str">
        <f t="shared" si="3"/>
        <v>JA</v>
      </c>
      <c r="F253" t="s">
        <v>684</v>
      </c>
      <c r="H253" t="s">
        <v>685</v>
      </c>
    </row>
    <row r="254" spans="1:8" hidden="1" x14ac:dyDescent="0.25">
      <c r="A254" s="118" t="str">
        <f t="shared" si="3"/>
        <v>NEE</v>
      </c>
      <c r="E254" t="s">
        <v>686</v>
      </c>
      <c r="H254" t="s">
        <v>687</v>
      </c>
    </row>
    <row r="255" spans="1:8" hidden="1" x14ac:dyDescent="0.25">
      <c r="A255" s="118" t="str">
        <f t="shared" si="3"/>
        <v>JA</v>
      </c>
      <c r="F255" t="s">
        <v>688</v>
      </c>
      <c r="H255" t="s">
        <v>689</v>
      </c>
    </row>
    <row r="256" spans="1:8" hidden="1" x14ac:dyDescent="0.25">
      <c r="A256" s="118" t="str">
        <f t="shared" si="3"/>
        <v>NEE</v>
      </c>
      <c r="E256" t="s">
        <v>690</v>
      </c>
      <c r="H256" t="s">
        <v>691</v>
      </c>
    </row>
    <row r="257" spans="1:8" hidden="1" x14ac:dyDescent="0.25">
      <c r="A257" s="118" t="str">
        <f t="shared" si="3"/>
        <v>JA</v>
      </c>
      <c r="F257" t="s">
        <v>692</v>
      </c>
      <c r="H257" t="s">
        <v>693</v>
      </c>
    </row>
    <row r="258" spans="1:8" hidden="1" x14ac:dyDescent="0.25">
      <c r="A258" s="118" t="str">
        <f t="shared" si="3"/>
        <v>NEE</v>
      </c>
      <c r="E258" t="s">
        <v>694</v>
      </c>
      <c r="H258" t="s">
        <v>695</v>
      </c>
    </row>
    <row r="259" spans="1:8" hidden="1" x14ac:dyDescent="0.25">
      <c r="A259" s="118" t="str">
        <f t="shared" si="3"/>
        <v>JA</v>
      </c>
      <c r="F259" t="s">
        <v>696</v>
      </c>
      <c r="H259" t="s">
        <v>697</v>
      </c>
    </row>
    <row r="260" spans="1:8" hidden="1" x14ac:dyDescent="0.25">
      <c r="A260" s="118" t="str">
        <f t="shared" si="3"/>
        <v>NEE</v>
      </c>
      <c r="E260" t="s">
        <v>698</v>
      </c>
      <c r="H260" t="s">
        <v>699</v>
      </c>
    </row>
    <row r="261" spans="1:8" hidden="1" x14ac:dyDescent="0.25">
      <c r="A261" s="118" t="str">
        <f t="shared" si="3"/>
        <v>JA</v>
      </c>
      <c r="F261" t="s">
        <v>700</v>
      </c>
      <c r="H261" t="s">
        <v>701</v>
      </c>
    </row>
    <row r="262" spans="1:8" hidden="1" x14ac:dyDescent="0.25">
      <c r="A262" s="118" t="str">
        <f t="shared" si="3"/>
        <v>NEE</v>
      </c>
      <c r="E262" t="s">
        <v>702</v>
      </c>
      <c r="H262" t="s">
        <v>703</v>
      </c>
    </row>
    <row r="263" spans="1:8" hidden="1" x14ac:dyDescent="0.25">
      <c r="A263" s="118" t="str">
        <f t="shared" si="3"/>
        <v>JA</v>
      </c>
      <c r="F263" t="s">
        <v>704</v>
      </c>
      <c r="H263" t="s">
        <v>705</v>
      </c>
    </row>
    <row r="264" spans="1:8" ht="15.75" x14ac:dyDescent="0.25">
      <c r="A264" s="118" t="str">
        <f t="shared" si="3"/>
        <v>JA</v>
      </c>
      <c r="D264" s="4" t="s">
        <v>706</v>
      </c>
      <c r="E264" s="4"/>
      <c r="F264" s="4"/>
      <c r="G264" s="4"/>
      <c r="H264" t="s">
        <v>707</v>
      </c>
    </row>
    <row r="265" spans="1:8" hidden="1" x14ac:dyDescent="0.25">
      <c r="A265" s="118" t="str">
        <f t="shared" si="3"/>
        <v>JA</v>
      </c>
      <c r="E265" t="s">
        <v>708</v>
      </c>
      <c r="H265" t="s">
        <v>709</v>
      </c>
    </row>
    <row r="268" spans="1:8" ht="15.75" x14ac:dyDescent="0.25">
      <c r="A268" s="118" t="s">
        <v>710</v>
      </c>
      <c r="D268" s="4" t="s">
        <v>711</v>
      </c>
      <c r="E268" s="4"/>
      <c r="F268" s="4"/>
      <c r="G268" s="4"/>
      <c r="H268" t="s">
        <v>710</v>
      </c>
    </row>
  </sheetData>
  <autoFilter ref="A1:H265" xr:uid="{D47D5EA1-CCE4-FE43-8048-559CA00A3996}">
    <filterColumn colId="0">
      <filters>
        <filter val="JA"/>
      </filters>
    </filterColumn>
    <filterColumn colId="3">
      <customFilters>
        <customFilter operator="notEqual" val=" "/>
      </customFilters>
    </filterColumn>
  </autoFilter>
  <phoneticPr fontId="8"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F35FE-88FF-4DC3-9028-B45241D85A40}">
  <sheetPr codeName="Blad2">
    <pageSetUpPr autoPageBreaks="0"/>
  </sheetPr>
  <dimension ref="A1:S40"/>
  <sheetViews>
    <sheetView showGridLines="0" zoomScale="110" zoomScaleNormal="55" workbookViewId="0">
      <pane ySplit="2" topLeftCell="A3" activePane="bottomLeft" state="frozen"/>
      <selection pane="bottomLeft" activeCell="X20" sqref="X20"/>
    </sheetView>
  </sheetViews>
  <sheetFormatPr defaultColWidth="9.140625" defaultRowHeight="15" outlineLevelCol="2" x14ac:dyDescent="0.25"/>
  <cols>
    <col min="1" max="1" width="69.140625" style="1" customWidth="1"/>
    <col min="2" max="2" width="19.7109375" style="1" customWidth="1"/>
    <col min="3" max="3" width="5.7109375" style="1" customWidth="1"/>
    <col min="4" max="4" width="50.42578125" style="1" hidden="1" customWidth="1" outlineLevel="2"/>
    <col min="5" max="5" width="31.7109375" style="1" hidden="1" customWidth="1" outlineLevel="2"/>
    <col min="6" max="6" width="20.42578125" style="1" hidden="1" customWidth="1" outlineLevel="2"/>
    <col min="7" max="7" width="25" style="1" hidden="1" customWidth="1" outlineLevel="2"/>
    <col min="8" max="8" width="13.42578125" style="1" hidden="1" customWidth="1" outlineLevel="2"/>
    <col min="9" max="9" width="12.7109375" style="1" hidden="1" customWidth="1" outlineLevel="2"/>
    <col min="10" max="10" width="25" style="1" hidden="1" customWidth="1" outlineLevel="2"/>
    <col min="11" max="11" width="1.7109375" style="1" hidden="1" customWidth="1" outlineLevel="1" collapsed="1"/>
    <col min="12" max="17" width="2.7109375" style="1" hidden="1" customWidth="1" outlineLevel="1"/>
    <col min="18" max="18" width="1.7109375" style="1" hidden="1" customWidth="1" outlineLevel="1"/>
    <col min="19" max="19" width="9.140625" style="1" collapsed="1"/>
    <col min="20" max="16384" width="9.140625" style="1"/>
  </cols>
  <sheetData>
    <row r="1" spans="1:18" x14ac:dyDescent="0.25">
      <c r="K1" s="12"/>
      <c r="L1" s="274" t="s">
        <v>171</v>
      </c>
      <c r="M1" s="274"/>
      <c r="N1" s="274"/>
      <c r="O1" s="274"/>
      <c r="P1" s="274"/>
      <c r="Q1" s="274"/>
      <c r="R1" s="12"/>
    </row>
    <row r="2" spans="1:18" ht="37.35" customHeight="1" x14ac:dyDescent="0.25">
      <c r="D2" s="2" t="s">
        <v>712</v>
      </c>
      <c r="E2" s="2" t="s">
        <v>713</v>
      </c>
      <c r="F2" s="2" t="s">
        <v>714</v>
      </c>
      <c r="G2" s="2" t="s">
        <v>715</v>
      </c>
      <c r="H2" s="2" t="s">
        <v>716</v>
      </c>
      <c r="I2" s="2" t="s">
        <v>717</v>
      </c>
      <c r="J2" s="2" t="s">
        <v>718</v>
      </c>
      <c r="K2" s="12"/>
      <c r="L2" s="61" t="s">
        <v>174</v>
      </c>
      <c r="M2" s="61" t="s">
        <v>175</v>
      </c>
      <c r="N2" s="61" t="s">
        <v>165</v>
      </c>
      <c r="O2" s="61" t="s">
        <v>166</v>
      </c>
      <c r="P2" s="61" t="s">
        <v>176</v>
      </c>
      <c r="Q2" s="61" t="s">
        <v>177</v>
      </c>
      <c r="R2" s="12"/>
    </row>
    <row r="3" spans="1:18" ht="18.75" x14ac:dyDescent="0.3">
      <c r="A3" s="13" t="s">
        <v>12</v>
      </c>
      <c r="C3" s="220"/>
      <c r="D3" s="221"/>
      <c r="E3" s="221"/>
      <c r="F3" s="221"/>
      <c r="G3" s="221"/>
      <c r="H3" s="221"/>
      <c r="I3" s="221"/>
      <c r="J3" s="221"/>
      <c r="K3" s="12"/>
      <c r="L3" s="51" t="s">
        <v>162</v>
      </c>
      <c r="M3" s="51" t="s">
        <v>162</v>
      </c>
      <c r="N3" s="51" t="s">
        <v>162</v>
      </c>
      <c r="O3" s="51" t="s">
        <v>162</v>
      </c>
      <c r="P3" s="51" t="s">
        <v>162</v>
      </c>
      <c r="Q3" s="51" t="s">
        <v>162</v>
      </c>
      <c r="R3" s="12"/>
    </row>
    <row r="4" spans="1:18" ht="15.75" x14ac:dyDescent="0.25">
      <c r="A4" s="4" t="s">
        <v>14</v>
      </c>
      <c r="B4" s="4"/>
      <c r="C4" s="124"/>
      <c r="D4" s="225"/>
      <c r="E4" s="225"/>
      <c r="F4" s="225"/>
      <c r="G4" s="225"/>
      <c r="H4" s="225"/>
      <c r="I4" s="225"/>
      <c r="J4" s="63" t="s">
        <v>210</v>
      </c>
      <c r="K4" s="12"/>
      <c r="L4" s="51" t="s">
        <v>162</v>
      </c>
      <c r="M4" s="51" t="s">
        <v>162</v>
      </c>
      <c r="N4" s="51" t="s">
        <v>162</v>
      </c>
      <c r="O4" s="51" t="s">
        <v>162</v>
      </c>
      <c r="P4" s="51" t="s">
        <v>162</v>
      </c>
      <c r="Q4" s="51" t="s">
        <v>162</v>
      </c>
      <c r="R4" s="12"/>
    </row>
    <row r="5" spans="1:18" x14ac:dyDescent="0.25">
      <c r="A5" s="5"/>
      <c r="B5" s="122" t="s">
        <v>48</v>
      </c>
      <c r="C5" s="16"/>
      <c r="D5" s="222"/>
      <c r="E5" s="222"/>
      <c r="F5" s="222"/>
      <c r="G5" s="222"/>
      <c r="H5" s="222"/>
      <c r="I5" s="222"/>
      <c r="J5" s="222"/>
      <c r="K5" s="12"/>
      <c r="L5" s="51" t="s">
        <v>162</v>
      </c>
      <c r="M5" s="51" t="s">
        <v>162</v>
      </c>
      <c r="N5" s="51" t="s">
        <v>162</v>
      </c>
      <c r="O5" s="51" t="s">
        <v>162</v>
      </c>
      <c r="P5" s="51" t="s">
        <v>162</v>
      </c>
      <c r="Q5" s="51" t="s">
        <v>162</v>
      </c>
      <c r="R5" s="12"/>
    </row>
    <row r="6" spans="1:18" ht="15.75" customHeight="1" x14ac:dyDescent="0.25">
      <c r="A6" s="5" t="s">
        <v>16</v>
      </c>
      <c r="B6" s="55" t="s">
        <v>719</v>
      </c>
      <c r="C6" s="16"/>
      <c r="D6" s="63" t="s">
        <v>720</v>
      </c>
      <c r="E6" s="63" t="s">
        <v>86</v>
      </c>
      <c r="F6" s="63" t="s">
        <v>721</v>
      </c>
      <c r="G6" s="70" t="s">
        <v>722</v>
      </c>
      <c r="H6" s="63" t="s">
        <v>723</v>
      </c>
      <c r="I6" s="63" t="s">
        <v>721</v>
      </c>
      <c r="J6" s="63"/>
      <c r="K6" s="12"/>
      <c r="L6" s="51" t="s">
        <v>162</v>
      </c>
      <c r="M6" s="51" t="s">
        <v>162</v>
      </c>
      <c r="N6" s="51" t="s">
        <v>162</v>
      </c>
      <c r="O6" s="51" t="s">
        <v>162</v>
      </c>
      <c r="P6" s="51" t="s">
        <v>162</v>
      </c>
      <c r="Q6" s="51" t="s">
        <v>162</v>
      </c>
      <c r="R6" s="12"/>
    </row>
    <row r="7" spans="1:18" ht="15.75" customHeight="1" x14ac:dyDescent="0.25">
      <c r="A7" s="5" t="s">
        <v>724</v>
      </c>
      <c r="B7" s="56" t="s">
        <v>57</v>
      </c>
      <c r="C7" s="16"/>
      <c r="D7" s="63" t="s">
        <v>725</v>
      </c>
      <c r="E7" s="63" t="s">
        <v>126</v>
      </c>
      <c r="F7" s="63" t="s">
        <v>721</v>
      </c>
      <c r="G7" s="70" t="s">
        <v>726</v>
      </c>
      <c r="H7" s="63" t="s">
        <v>723</v>
      </c>
      <c r="I7" s="63" t="s">
        <v>721</v>
      </c>
      <c r="J7" s="63"/>
      <c r="K7" s="12"/>
      <c r="L7" s="51" t="s">
        <v>162</v>
      </c>
      <c r="M7" s="51" t="s">
        <v>162</v>
      </c>
      <c r="N7" s="51" t="s">
        <v>162</v>
      </c>
      <c r="O7" s="51" t="s">
        <v>162</v>
      </c>
      <c r="P7" s="51" t="s">
        <v>162</v>
      </c>
      <c r="Q7" s="51" t="s">
        <v>162</v>
      </c>
      <c r="R7" s="12"/>
    </row>
    <row r="8" spans="1:18" ht="15.75" customHeight="1" x14ac:dyDescent="0.25">
      <c r="A8" s="5" t="s">
        <v>727</v>
      </c>
      <c r="B8" s="8" t="s">
        <v>59</v>
      </c>
      <c r="C8" s="16"/>
      <c r="D8" s="63" t="s">
        <v>728</v>
      </c>
      <c r="E8" s="63" t="s">
        <v>729</v>
      </c>
      <c r="F8" s="63" t="s">
        <v>730</v>
      </c>
      <c r="G8" s="63" t="s">
        <v>731</v>
      </c>
      <c r="H8" s="63" t="s">
        <v>723</v>
      </c>
      <c r="I8" s="63" t="s">
        <v>721</v>
      </c>
      <c r="J8" s="63"/>
      <c r="K8" s="12"/>
      <c r="L8" s="51" t="s">
        <v>162</v>
      </c>
      <c r="M8" s="51" t="s">
        <v>162</v>
      </c>
      <c r="N8" s="51" t="s">
        <v>162</v>
      </c>
      <c r="O8" s="51" t="s">
        <v>162</v>
      </c>
      <c r="P8" s="51" t="s">
        <v>162</v>
      </c>
      <c r="Q8" s="51" t="s">
        <v>162</v>
      </c>
      <c r="R8" s="12"/>
    </row>
    <row r="9" spans="1:18" ht="15.75" customHeight="1" x14ac:dyDescent="0.25">
      <c r="A9" s="5" t="s">
        <v>732</v>
      </c>
      <c r="B9" s="8" t="s">
        <v>57</v>
      </c>
      <c r="C9" s="16"/>
      <c r="D9" s="63" t="s">
        <v>733</v>
      </c>
      <c r="E9" s="63" t="s">
        <v>126</v>
      </c>
      <c r="F9" s="63" t="s">
        <v>721</v>
      </c>
      <c r="G9" s="63" t="s">
        <v>734</v>
      </c>
      <c r="H9" s="63" t="s">
        <v>723</v>
      </c>
      <c r="I9" s="63" t="s">
        <v>721</v>
      </c>
      <c r="J9" s="63"/>
      <c r="K9" s="12"/>
      <c r="L9" s="51" t="s">
        <v>162</v>
      </c>
      <c r="M9" s="51" t="s">
        <v>162</v>
      </c>
      <c r="N9" s="51" t="s">
        <v>162</v>
      </c>
      <c r="O9" s="51" t="s">
        <v>162</v>
      </c>
      <c r="P9" s="51" t="s">
        <v>162</v>
      </c>
      <c r="Q9" s="51" t="s">
        <v>162</v>
      </c>
      <c r="R9" s="12"/>
    </row>
    <row r="10" spans="1:18" ht="15.75" customHeight="1" x14ac:dyDescent="0.25">
      <c r="A10" s="5" t="s">
        <v>735</v>
      </c>
      <c r="B10" s="8" t="s">
        <v>59</v>
      </c>
      <c r="C10" s="16"/>
      <c r="D10" s="63" t="s">
        <v>736</v>
      </c>
      <c r="E10" s="63" t="s">
        <v>94</v>
      </c>
      <c r="F10" s="63" t="s">
        <v>737</v>
      </c>
      <c r="G10" s="63" t="s">
        <v>734</v>
      </c>
      <c r="H10" s="63" t="s">
        <v>723</v>
      </c>
      <c r="I10" s="63" t="s">
        <v>721</v>
      </c>
      <c r="J10" s="63"/>
      <c r="K10" s="12"/>
      <c r="L10" s="51" t="s">
        <v>162</v>
      </c>
      <c r="M10" s="51" t="s">
        <v>162</v>
      </c>
      <c r="N10" s="51" t="s">
        <v>162</v>
      </c>
      <c r="O10" s="51" t="s">
        <v>162</v>
      </c>
      <c r="P10" s="51" t="s">
        <v>162</v>
      </c>
      <c r="Q10" s="51" t="s">
        <v>162</v>
      </c>
      <c r="R10" s="12"/>
    </row>
    <row r="11" spans="1:18" ht="15.75" customHeight="1" x14ac:dyDescent="0.25">
      <c r="A11" s="5" t="s">
        <v>738</v>
      </c>
      <c r="B11" s="8" t="s">
        <v>57</v>
      </c>
      <c r="C11" s="16"/>
      <c r="D11" s="63" t="s">
        <v>739</v>
      </c>
      <c r="E11" s="63" t="s">
        <v>126</v>
      </c>
      <c r="F11" s="63" t="s">
        <v>721</v>
      </c>
      <c r="G11" s="63" t="s">
        <v>734</v>
      </c>
      <c r="H11" s="63" t="s">
        <v>723</v>
      </c>
      <c r="I11" s="63" t="s">
        <v>721</v>
      </c>
      <c r="J11" s="63"/>
      <c r="K11" s="12"/>
      <c r="L11" s="51" t="s">
        <v>162</v>
      </c>
      <c r="M11" s="51" t="s">
        <v>162</v>
      </c>
      <c r="N11" s="51" t="s">
        <v>162</v>
      </c>
      <c r="O11" s="51" t="s">
        <v>162</v>
      </c>
      <c r="P11" s="51" t="s">
        <v>162</v>
      </c>
      <c r="Q11" s="51" t="s">
        <v>162</v>
      </c>
      <c r="R11" s="12"/>
    </row>
    <row r="12" spans="1:18" ht="15.75" customHeight="1" x14ac:dyDescent="0.25">
      <c r="A12" s="5" t="s">
        <v>740</v>
      </c>
      <c r="B12" s="8" t="s">
        <v>57</v>
      </c>
      <c r="C12" s="16"/>
      <c r="D12" s="63" t="s">
        <v>741</v>
      </c>
      <c r="E12" s="63" t="s">
        <v>126</v>
      </c>
      <c r="F12" s="63" t="s">
        <v>721</v>
      </c>
      <c r="G12" s="63" t="s">
        <v>734</v>
      </c>
      <c r="H12" s="63" t="s">
        <v>723</v>
      </c>
      <c r="I12" s="63" t="s">
        <v>721</v>
      </c>
      <c r="J12" s="63"/>
      <c r="K12" s="12"/>
      <c r="L12" s="51" t="s">
        <v>162</v>
      </c>
      <c r="M12" s="51" t="s">
        <v>162</v>
      </c>
      <c r="N12" s="51" t="s">
        <v>162</v>
      </c>
      <c r="O12" s="51" t="s">
        <v>162</v>
      </c>
      <c r="P12" s="51" t="s">
        <v>162</v>
      </c>
      <c r="Q12" s="51" t="s">
        <v>162</v>
      </c>
      <c r="R12" s="12"/>
    </row>
    <row r="13" spans="1:18" ht="15.75" customHeight="1" x14ac:dyDescent="0.25">
      <c r="A13" s="5" t="s">
        <v>742</v>
      </c>
      <c r="B13" s="8" t="s">
        <v>68</v>
      </c>
      <c r="C13" s="16"/>
      <c r="D13" s="63" t="s">
        <v>743</v>
      </c>
      <c r="E13" s="63" t="s">
        <v>90</v>
      </c>
      <c r="F13" s="63" t="s">
        <v>721</v>
      </c>
      <c r="G13" s="63" t="s">
        <v>734</v>
      </c>
      <c r="H13" s="63" t="s">
        <v>723</v>
      </c>
      <c r="I13" s="63" t="s">
        <v>721</v>
      </c>
      <c r="J13" s="63"/>
      <c r="K13" s="12"/>
      <c r="L13" s="51" t="s">
        <v>162</v>
      </c>
      <c r="M13" s="51" t="s">
        <v>162</v>
      </c>
      <c r="N13" s="51" t="s">
        <v>162</v>
      </c>
      <c r="O13" s="51" t="s">
        <v>162</v>
      </c>
      <c r="P13" s="51" t="s">
        <v>162</v>
      </c>
      <c r="Q13" s="51" t="s">
        <v>162</v>
      </c>
      <c r="R13" s="12"/>
    </row>
    <row r="14" spans="1:18" x14ac:dyDescent="0.25">
      <c r="A14" s="5"/>
      <c r="B14" s="5"/>
      <c r="C14" s="16"/>
      <c r="D14" s="16"/>
      <c r="E14" s="16"/>
      <c r="F14" s="16"/>
      <c r="G14" s="16"/>
      <c r="H14" s="16"/>
      <c r="I14" s="16"/>
      <c r="J14" s="16"/>
      <c r="K14" s="12"/>
      <c r="L14" s="14"/>
      <c r="M14" s="14"/>
      <c r="N14" s="14"/>
      <c r="O14" s="14"/>
      <c r="P14" s="14"/>
      <c r="Q14" s="14"/>
      <c r="R14" s="12"/>
    </row>
    <row r="15" spans="1:18" ht="15.75" x14ac:dyDescent="0.25">
      <c r="A15" s="4" t="s">
        <v>19</v>
      </c>
      <c r="B15" s="4"/>
      <c r="C15" s="124"/>
      <c r="D15" s="225"/>
      <c r="E15" s="225"/>
      <c r="F15" s="225"/>
      <c r="G15" s="225"/>
      <c r="H15" s="225"/>
      <c r="I15" s="225"/>
      <c r="J15" s="63" t="s">
        <v>213</v>
      </c>
      <c r="K15" s="12"/>
      <c r="L15" s="51" t="s">
        <v>162</v>
      </c>
      <c r="M15" s="51" t="s">
        <v>162</v>
      </c>
      <c r="N15" s="51" t="s">
        <v>162</v>
      </c>
      <c r="O15" s="51" t="s">
        <v>162</v>
      </c>
      <c r="P15" s="51" t="s">
        <v>162</v>
      </c>
      <c r="Q15" s="51" t="s">
        <v>162</v>
      </c>
      <c r="R15" s="12"/>
    </row>
    <row r="16" spans="1:18" x14ac:dyDescent="0.25">
      <c r="B16" s="122" t="s">
        <v>48</v>
      </c>
      <c r="C16" s="220"/>
      <c r="D16" s="220"/>
      <c r="E16" s="220"/>
      <c r="F16" s="220"/>
      <c r="G16" s="220"/>
      <c r="H16" s="220"/>
      <c r="I16" s="220"/>
      <c r="J16" s="220"/>
      <c r="K16" s="12"/>
      <c r="L16" s="51" t="s">
        <v>162</v>
      </c>
      <c r="M16" s="51" t="s">
        <v>162</v>
      </c>
      <c r="N16" s="51" t="s">
        <v>162</v>
      </c>
      <c r="O16" s="51" t="s">
        <v>162</v>
      </c>
      <c r="P16" s="51" t="s">
        <v>162</v>
      </c>
      <c r="Q16" s="51" t="s">
        <v>162</v>
      </c>
      <c r="R16" s="12"/>
    </row>
    <row r="17" spans="1:18" x14ac:dyDescent="0.25">
      <c r="A17" s="5" t="s">
        <v>20</v>
      </c>
      <c r="B17" s="8" t="s">
        <v>57</v>
      </c>
      <c r="C17" s="16"/>
      <c r="D17" s="63" t="s">
        <v>744</v>
      </c>
      <c r="E17" s="63" t="s">
        <v>126</v>
      </c>
      <c r="F17" s="63" t="s">
        <v>721</v>
      </c>
      <c r="G17" s="63" t="s">
        <v>734</v>
      </c>
      <c r="H17" s="63" t="s">
        <v>723</v>
      </c>
      <c r="I17" s="63" t="s">
        <v>721</v>
      </c>
      <c r="J17" s="63"/>
      <c r="K17" s="12"/>
      <c r="L17" s="51" t="s">
        <v>162</v>
      </c>
      <c r="M17" s="51" t="s">
        <v>162</v>
      </c>
      <c r="N17" s="51" t="s">
        <v>162</v>
      </c>
      <c r="O17" s="51" t="s">
        <v>162</v>
      </c>
      <c r="P17" s="51" t="s">
        <v>162</v>
      </c>
      <c r="Q17" s="51" t="s">
        <v>162</v>
      </c>
      <c r="R17" s="12"/>
    </row>
    <row r="18" spans="1:18" x14ac:dyDescent="0.25">
      <c r="A18" s="5" t="s">
        <v>745</v>
      </c>
      <c r="B18" s="8" t="s">
        <v>57</v>
      </c>
      <c r="C18" s="16"/>
      <c r="D18" s="63" t="s">
        <v>746</v>
      </c>
      <c r="E18" s="63" t="s">
        <v>126</v>
      </c>
      <c r="F18" s="63" t="s">
        <v>721</v>
      </c>
      <c r="G18" s="63" t="s">
        <v>734</v>
      </c>
      <c r="H18" s="63" t="s">
        <v>723</v>
      </c>
      <c r="I18" s="63" t="s">
        <v>721</v>
      </c>
      <c r="J18" s="63"/>
      <c r="K18" s="12"/>
      <c r="L18" s="51" t="s">
        <v>162</v>
      </c>
      <c r="M18" s="51" t="s">
        <v>162</v>
      </c>
      <c r="N18" s="51" t="s">
        <v>162</v>
      </c>
      <c r="O18" s="51" t="s">
        <v>162</v>
      </c>
      <c r="P18" s="51" t="s">
        <v>162</v>
      </c>
      <c r="Q18" s="51" t="s">
        <v>162</v>
      </c>
      <c r="R18" s="12"/>
    </row>
    <row r="19" spans="1:18" x14ac:dyDescent="0.25">
      <c r="A19" s="5"/>
      <c r="B19" s="5"/>
      <c r="C19" s="16"/>
      <c r="D19" s="16"/>
      <c r="E19" s="16"/>
      <c r="F19" s="16"/>
      <c r="G19" s="16"/>
      <c r="H19" s="16"/>
      <c r="I19" s="16"/>
      <c r="J19" s="16"/>
      <c r="K19" s="12"/>
      <c r="L19" s="14"/>
      <c r="M19" s="14"/>
      <c r="N19" s="14"/>
      <c r="O19" s="14"/>
      <c r="P19" s="14"/>
      <c r="Q19" s="14"/>
      <c r="R19" s="12"/>
    </row>
    <row r="20" spans="1:18" ht="15.75" x14ac:dyDescent="0.25">
      <c r="A20" s="4" t="s">
        <v>21</v>
      </c>
      <c r="B20" s="4"/>
      <c r="C20" s="124"/>
      <c r="D20" s="225"/>
      <c r="E20" s="225"/>
      <c r="F20" s="225"/>
      <c r="G20" s="225"/>
      <c r="H20" s="225"/>
      <c r="I20" s="225"/>
      <c r="J20" s="63"/>
      <c r="K20" s="12"/>
      <c r="L20" s="51" t="s">
        <v>162</v>
      </c>
      <c r="M20" s="51" t="s">
        <v>162</v>
      </c>
      <c r="N20" s="51" t="s">
        <v>162</v>
      </c>
      <c r="O20" s="51" t="s">
        <v>162</v>
      </c>
      <c r="P20" s="51" t="s">
        <v>162</v>
      </c>
      <c r="Q20" s="51" t="s">
        <v>162</v>
      </c>
      <c r="R20" s="12"/>
    </row>
    <row r="21" spans="1:18" ht="26.25" x14ac:dyDescent="0.25">
      <c r="A21" s="3" t="s">
        <v>747</v>
      </c>
      <c r="C21" s="16"/>
      <c r="D21" s="16"/>
      <c r="E21" s="16"/>
      <c r="F21" s="16"/>
      <c r="G21" s="16"/>
      <c r="H21" s="16"/>
      <c r="I21" s="16"/>
      <c r="J21" s="16"/>
      <c r="K21" s="12"/>
      <c r="L21" s="51" t="s">
        <v>162</v>
      </c>
      <c r="M21" s="51" t="s">
        <v>162</v>
      </c>
      <c r="N21" s="51" t="s">
        <v>162</v>
      </c>
      <c r="O21" s="51" t="s">
        <v>162</v>
      </c>
      <c r="P21" s="51" t="s">
        <v>162</v>
      </c>
      <c r="Q21" s="51" t="s">
        <v>162</v>
      </c>
      <c r="R21" s="12"/>
    </row>
    <row r="22" spans="1:18" ht="15.75" x14ac:dyDescent="0.25">
      <c r="A22" s="6" t="s">
        <v>21</v>
      </c>
      <c r="B22" s="6"/>
      <c r="C22" s="16"/>
      <c r="D22" s="225"/>
      <c r="E22" s="225"/>
      <c r="F22" s="225"/>
      <c r="G22" s="225"/>
      <c r="H22" s="225"/>
      <c r="I22" s="225"/>
      <c r="J22" s="63" t="s">
        <v>217</v>
      </c>
      <c r="K22" s="12"/>
      <c r="L22" s="51" t="s">
        <v>162</v>
      </c>
      <c r="M22" s="51" t="s">
        <v>162</v>
      </c>
      <c r="N22" s="51" t="s">
        <v>162</v>
      </c>
      <c r="O22" s="51" t="s">
        <v>162</v>
      </c>
      <c r="P22" s="51" t="s">
        <v>162</v>
      </c>
      <c r="Q22" s="51" t="s">
        <v>162</v>
      </c>
      <c r="R22" s="12"/>
    </row>
    <row r="23" spans="1:18" x14ac:dyDescent="0.25">
      <c r="B23" s="122" t="s">
        <v>48</v>
      </c>
      <c r="C23" s="16"/>
      <c r="D23" s="16"/>
      <c r="E23" s="16"/>
      <c r="F23" s="16"/>
      <c r="G23" s="16"/>
      <c r="H23" s="16"/>
      <c r="I23" s="16"/>
      <c r="J23" s="16"/>
      <c r="K23" s="12"/>
      <c r="L23" s="51" t="s">
        <v>162</v>
      </c>
      <c r="M23" s="51" t="s">
        <v>162</v>
      </c>
      <c r="N23" s="51" t="s">
        <v>162</v>
      </c>
      <c r="O23" s="51" t="s">
        <v>162</v>
      </c>
      <c r="P23" s="51" t="s">
        <v>162</v>
      </c>
      <c r="Q23" s="51" t="s">
        <v>162</v>
      </c>
      <c r="R23" s="12"/>
    </row>
    <row r="24" spans="1:18" ht="15" customHeight="1" x14ac:dyDescent="0.25">
      <c r="A24" s="5" t="s">
        <v>23</v>
      </c>
      <c r="B24" s="8" t="s">
        <v>59</v>
      </c>
      <c r="C24" s="16"/>
      <c r="D24" s="63" t="s">
        <v>748</v>
      </c>
      <c r="E24" s="63" t="s">
        <v>132</v>
      </c>
      <c r="F24" s="63" t="s">
        <v>749</v>
      </c>
      <c r="G24" s="63" t="s">
        <v>750</v>
      </c>
      <c r="H24" s="63" t="s">
        <v>751</v>
      </c>
      <c r="I24" s="63" t="s">
        <v>721</v>
      </c>
      <c r="J24" s="63"/>
      <c r="K24" s="12"/>
      <c r="L24" s="51" t="s">
        <v>162</v>
      </c>
      <c r="M24" s="51" t="s">
        <v>162</v>
      </c>
      <c r="N24" s="51" t="s">
        <v>162</v>
      </c>
      <c r="O24" s="51" t="s">
        <v>162</v>
      </c>
      <c r="P24" s="51" t="s">
        <v>162</v>
      </c>
      <c r="Q24" s="51" t="s">
        <v>162</v>
      </c>
      <c r="R24" s="12"/>
    </row>
    <row r="25" spans="1:18" x14ac:dyDescent="0.25">
      <c r="A25" s="5" t="s">
        <v>752</v>
      </c>
      <c r="B25" s="8" t="s">
        <v>59</v>
      </c>
      <c r="C25" s="16"/>
      <c r="D25" s="63" t="s">
        <v>753</v>
      </c>
      <c r="E25" s="63" t="s">
        <v>132</v>
      </c>
      <c r="F25" s="63" t="s">
        <v>754</v>
      </c>
      <c r="G25" s="63" t="s">
        <v>755</v>
      </c>
      <c r="H25" s="63" t="s">
        <v>751</v>
      </c>
      <c r="I25" s="63" t="s">
        <v>721</v>
      </c>
      <c r="J25" s="63"/>
      <c r="K25" s="12"/>
      <c r="L25" s="51" t="s">
        <v>162</v>
      </c>
      <c r="M25" s="51" t="s">
        <v>162</v>
      </c>
      <c r="N25" s="51" t="s">
        <v>162</v>
      </c>
      <c r="O25" s="51" t="s">
        <v>162</v>
      </c>
      <c r="P25" s="51" t="s">
        <v>162</v>
      </c>
      <c r="Q25" s="51" t="s">
        <v>162</v>
      </c>
      <c r="R25" s="12"/>
    </row>
    <row r="26" spans="1:18" x14ac:dyDescent="0.25">
      <c r="A26" s="5" t="s">
        <v>756</v>
      </c>
      <c r="B26" s="8" t="s">
        <v>59</v>
      </c>
      <c r="C26" s="16"/>
      <c r="D26" s="63" t="s">
        <v>757</v>
      </c>
      <c r="E26" s="63" t="s">
        <v>132</v>
      </c>
      <c r="F26" s="63" t="s">
        <v>754</v>
      </c>
      <c r="G26" s="63" t="s">
        <v>755</v>
      </c>
      <c r="H26" s="63" t="s">
        <v>751</v>
      </c>
      <c r="I26" s="63" t="s">
        <v>721</v>
      </c>
      <c r="J26" s="63"/>
      <c r="K26" s="12"/>
      <c r="L26" s="51" t="s">
        <v>162</v>
      </c>
      <c r="M26" s="51" t="s">
        <v>162</v>
      </c>
      <c r="N26" s="51" t="s">
        <v>162</v>
      </c>
      <c r="O26" s="51" t="s">
        <v>162</v>
      </c>
      <c r="P26" s="51" t="s">
        <v>162</v>
      </c>
      <c r="Q26" s="51" t="s">
        <v>162</v>
      </c>
      <c r="R26" s="12"/>
    </row>
    <row r="27" spans="1:18" x14ac:dyDescent="0.25">
      <c r="A27" s="5" t="s">
        <v>758</v>
      </c>
      <c r="B27" s="8" t="s">
        <v>59</v>
      </c>
      <c r="C27" s="16"/>
      <c r="D27" s="63" t="s">
        <v>759</v>
      </c>
      <c r="E27" s="63" t="s">
        <v>132</v>
      </c>
      <c r="F27" s="63" t="s">
        <v>754</v>
      </c>
      <c r="G27" s="63" t="s">
        <v>755</v>
      </c>
      <c r="H27" s="63" t="s">
        <v>751</v>
      </c>
      <c r="I27" s="63" t="s">
        <v>721</v>
      </c>
      <c r="J27" s="63"/>
      <c r="K27" s="12"/>
      <c r="L27" s="51" t="s">
        <v>162</v>
      </c>
      <c r="M27" s="51" t="s">
        <v>162</v>
      </c>
      <c r="N27" s="51" t="s">
        <v>162</v>
      </c>
      <c r="O27" s="51" t="s">
        <v>162</v>
      </c>
      <c r="P27" s="51" t="s">
        <v>162</v>
      </c>
      <c r="Q27" s="51" t="s">
        <v>162</v>
      </c>
      <c r="R27" s="12"/>
    </row>
    <row r="28" spans="1:18" x14ac:dyDescent="0.25">
      <c r="C28" s="16"/>
      <c r="D28" s="16"/>
      <c r="E28" s="16"/>
      <c r="F28" s="16"/>
      <c r="G28" s="16"/>
      <c r="H28" s="16"/>
      <c r="I28" s="16"/>
      <c r="J28" s="16"/>
      <c r="K28" s="12"/>
      <c r="L28" s="14"/>
      <c r="M28" s="14"/>
      <c r="N28" s="14"/>
      <c r="O28" s="14"/>
      <c r="P28" s="14"/>
      <c r="Q28" s="14"/>
      <c r="R28" s="12"/>
    </row>
    <row r="29" spans="1:18" ht="15.75" x14ac:dyDescent="0.25">
      <c r="A29" s="7" t="s">
        <v>24</v>
      </c>
      <c r="B29" s="7"/>
      <c r="C29" s="16"/>
      <c r="D29" s="225"/>
      <c r="E29" s="225"/>
      <c r="F29" s="225"/>
      <c r="G29" s="225"/>
      <c r="H29" s="225"/>
      <c r="I29" s="225"/>
      <c r="J29" s="63" t="s">
        <v>220</v>
      </c>
      <c r="K29" s="12"/>
      <c r="L29" s="51" t="s">
        <v>162</v>
      </c>
      <c r="M29" s="51" t="s">
        <v>162</v>
      </c>
      <c r="N29" s="51" t="s">
        <v>162</v>
      </c>
      <c r="O29" s="51" t="s">
        <v>162</v>
      </c>
      <c r="P29" s="51" t="s">
        <v>162</v>
      </c>
      <c r="Q29" s="51" t="s">
        <v>162</v>
      </c>
      <c r="R29" s="12"/>
    </row>
    <row r="30" spans="1:18" x14ac:dyDescent="0.25">
      <c r="B30" s="122" t="s">
        <v>48</v>
      </c>
      <c r="C30" s="16"/>
      <c r="D30" s="16"/>
      <c r="E30" s="16"/>
      <c r="F30" s="16"/>
      <c r="G30" s="16"/>
      <c r="H30" s="16"/>
      <c r="I30" s="16"/>
      <c r="J30" s="16"/>
      <c r="K30" s="12"/>
      <c r="L30" s="51" t="s">
        <v>162</v>
      </c>
      <c r="M30" s="51" t="s">
        <v>162</v>
      </c>
      <c r="N30" s="51" t="s">
        <v>162</v>
      </c>
      <c r="O30" s="51" t="s">
        <v>162</v>
      </c>
      <c r="P30" s="51" t="s">
        <v>162</v>
      </c>
      <c r="Q30" s="51" t="s">
        <v>162</v>
      </c>
      <c r="R30" s="12"/>
    </row>
    <row r="31" spans="1:18" ht="15" customHeight="1" x14ac:dyDescent="0.25">
      <c r="A31" s="5" t="s">
        <v>25</v>
      </c>
      <c r="B31" s="8" t="s">
        <v>57</v>
      </c>
      <c r="C31" s="16"/>
      <c r="D31" s="63" t="s">
        <v>760</v>
      </c>
      <c r="E31" s="63" t="s">
        <v>92</v>
      </c>
      <c r="F31" s="63" t="s">
        <v>721</v>
      </c>
      <c r="G31" s="63" t="s">
        <v>761</v>
      </c>
      <c r="H31" s="63" t="s">
        <v>723</v>
      </c>
      <c r="I31" s="63" t="s">
        <v>721</v>
      </c>
      <c r="J31" s="63"/>
      <c r="K31" s="12"/>
      <c r="L31" s="51" t="s">
        <v>162</v>
      </c>
      <c r="M31" s="51" t="s">
        <v>162</v>
      </c>
      <c r="N31" s="51" t="s">
        <v>162</v>
      </c>
      <c r="O31" s="51" t="s">
        <v>162</v>
      </c>
      <c r="P31" s="51" t="s">
        <v>162</v>
      </c>
      <c r="Q31" s="51" t="s">
        <v>162</v>
      </c>
      <c r="R31" s="12"/>
    </row>
    <row r="32" spans="1:18" x14ac:dyDescent="0.25">
      <c r="C32" s="16"/>
      <c r="D32" s="16"/>
      <c r="E32" s="16"/>
      <c r="F32" s="16"/>
      <c r="G32" s="16"/>
      <c r="H32" s="16"/>
      <c r="I32" s="16"/>
      <c r="J32" s="16"/>
      <c r="K32" s="12"/>
      <c r="L32" s="14"/>
      <c r="M32" s="14"/>
      <c r="N32" s="14"/>
      <c r="O32" s="14"/>
      <c r="P32" s="14"/>
      <c r="Q32" s="14"/>
      <c r="R32" s="12"/>
    </row>
    <row r="33" spans="1:18" ht="15.75" x14ac:dyDescent="0.25">
      <c r="A33" s="4" t="s">
        <v>221</v>
      </c>
      <c r="B33" s="4"/>
      <c r="C33" s="124"/>
      <c r="D33" s="124"/>
      <c r="E33" s="124"/>
      <c r="F33" s="124"/>
      <c r="G33" s="124"/>
      <c r="H33" s="124"/>
      <c r="I33" s="124"/>
      <c r="J33" s="124"/>
      <c r="K33" s="12"/>
      <c r="L33" s="51" t="s">
        <v>162</v>
      </c>
      <c r="M33" s="51" t="s">
        <v>162</v>
      </c>
      <c r="N33" s="51" t="s">
        <v>162</v>
      </c>
      <c r="O33" s="51" t="s">
        <v>162</v>
      </c>
      <c r="P33" s="51" t="s">
        <v>162</v>
      </c>
      <c r="Q33" s="51" t="s">
        <v>162</v>
      </c>
      <c r="R33" s="12"/>
    </row>
    <row r="34" spans="1:18" ht="15.75" x14ac:dyDescent="0.25">
      <c r="A34" s="7" t="s">
        <v>223</v>
      </c>
      <c r="B34" s="4"/>
      <c r="C34" s="16"/>
      <c r="D34" s="225"/>
      <c r="E34" s="225"/>
      <c r="F34" s="225"/>
      <c r="G34" s="225"/>
      <c r="H34" s="225"/>
      <c r="I34" s="225"/>
      <c r="J34" s="153" t="s">
        <v>762</v>
      </c>
      <c r="K34" s="12"/>
      <c r="L34" s="51" t="s">
        <v>162</v>
      </c>
      <c r="M34" s="51" t="s">
        <v>162</v>
      </c>
      <c r="N34" s="51" t="s">
        <v>162</v>
      </c>
      <c r="O34" s="51" t="s">
        <v>162</v>
      </c>
      <c r="P34" s="51" t="s">
        <v>162</v>
      </c>
      <c r="Q34" s="51" t="s">
        <v>162</v>
      </c>
      <c r="R34" s="12"/>
    </row>
    <row r="35" spans="1:18" x14ac:dyDescent="0.25">
      <c r="B35" s="122" t="s">
        <v>48</v>
      </c>
      <c r="C35" s="16"/>
      <c r="D35" s="16"/>
      <c r="E35" s="16"/>
      <c r="F35" s="16"/>
      <c r="G35" s="16"/>
      <c r="H35" s="16"/>
      <c r="I35" s="16"/>
      <c r="J35" s="16"/>
      <c r="K35" s="12"/>
      <c r="L35" s="51" t="s">
        <v>162</v>
      </c>
      <c r="M35" s="51" t="s">
        <v>162</v>
      </c>
      <c r="N35" s="51" t="s">
        <v>162</v>
      </c>
      <c r="O35" s="51" t="s">
        <v>162</v>
      </c>
      <c r="P35" s="51" t="s">
        <v>162</v>
      </c>
      <c r="Q35" s="51" t="s">
        <v>162</v>
      </c>
      <c r="R35" s="12"/>
    </row>
    <row r="36" spans="1:18" x14ac:dyDescent="0.25">
      <c r="A36" s="5" t="s">
        <v>763</v>
      </c>
      <c r="B36" s="8" t="s">
        <v>64</v>
      </c>
      <c r="C36" s="16"/>
      <c r="D36" s="63" t="s">
        <v>764</v>
      </c>
      <c r="E36" s="63" t="s">
        <v>765</v>
      </c>
      <c r="F36" s="63" t="s">
        <v>721</v>
      </c>
      <c r="G36" s="63" t="s">
        <v>734</v>
      </c>
      <c r="H36" s="63" t="s">
        <v>723</v>
      </c>
      <c r="I36" s="63" t="s">
        <v>721</v>
      </c>
      <c r="J36" s="63"/>
      <c r="K36" s="12"/>
      <c r="L36" s="51" t="s">
        <v>162</v>
      </c>
      <c r="M36" s="51" t="s">
        <v>162</v>
      </c>
      <c r="N36" s="51" t="s">
        <v>162</v>
      </c>
      <c r="O36" s="51" t="s">
        <v>162</v>
      </c>
      <c r="P36" s="51" t="s">
        <v>162</v>
      </c>
      <c r="Q36" s="51" t="s">
        <v>162</v>
      </c>
      <c r="R36" s="12"/>
    </row>
    <row r="37" spans="1:18" x14ac:dyDescent="0.25">
      <c r="C37" s="220"/>
      <c r="D37" s="220"/>
      <c r="E37" s="220"/>
      <c r="F37" s="220"/>
      <c r="G37" s="220"/>
      <c r="H37" s="220"/>
      <c r="I37" s="220"/>
      <c r="J37" s="220"/>
      <c r="K37" s="12"/>
      <c r="L37" s="14"/>
      <c r="M37" s="14"/>
      <c r="N37" s="14"/>
      <c r="O37" s="14"/>
      <c r="P37" s="14"/>
      <c r="Q37" s="14"/>
      <c r="R37" s="12"/>
    </row>
    <row r="38" spans="1:18" ht="15.75" x14ac:dyDescent="0.25">
      <c r="A38" s="7" t="s">
        <v>227</v>
      </c>
      <c r="B38" s="7"/>
      <c r="C38" s="220"/>
      <c r="D38" s="225"/>
      <c r="E38" s="225"/>
      <c r="F38" s="225"/>
      <c r="G38" s="225"/>
      <c r="H38" s="225"/>
      <c r="I38" s="225"/>
      <c r="J38" s="153" t="s">
        <v>762</v>
      </c>
      <c r="K38" s="12"/>
      <c r="L38" s="51" t="s">
        <v>162</v>
      </c>
      <c r="M38" s="52" t="s">
        <v>164</v>
      </c>
      <c r="N38" s="51" t="s">
        <v>162</v>
      </c>
      <c r="O38" s="51" t="s">
        <v>162</v>
      </c>
      <c r="P38" s="51" t="s">
        <v>162</v>
      </c>
      <c r="Q38" s="52" t="s">
        <v>164</v>
      </c>
      <c r="R38" s="12"/>
    </row>
    <row r="39" spans="1:18" x14ac:dyDescent="0.25">
      <c r="B39" s="122" t="s">
        <v>48</v>
      </c>
      <c r="C39" s="220"/>
      <c r="D39" s="220"/>
      <c r="E39" s="220"/>
      <c r="F39" s="220"/>
      <c r="G39" s="220"/>
      <c r="H39" s="220"/>
      <c r="I39" s="220"/>
      <c r="J39" s="220"/>
      <c r="K39" s="12"/>
      <c r="L39" s="51" t="s">
        <v>162</v>
      </c>
      <c r="M39" s="52" t="s">
        <v>164</v>
      </c>
      <c r="N39" s="51" t="s">
        <v>162</v>
      </c>
      <c r="O39" s="51" t="s">
        <v>162</v>
      </c>
      <c r="P39" s="51" t="s">
        <v>162</v>
      </c>
      <c r="Q39" s="52" t="s">
        <v>164</v>
      </c>
      <c r="R39" s="12"/>
    </row>
    <row r="40" spans="1:18" x14ac:dyDescent="0.25">
      <c r="A40" s="5" t="s">
        <v>763</v>
      </c>
      <c r="B40" s="8" t="s">
        <v>64</v>
      </c>
      <c r="C40" s="16"/>
      <c r="D40" s="63" t="s">
        <v>764</v>
      </c>
      <c r="E40" s="63" t="s">
        <v>765</v>
      </c>
      <c r="F40" s="63" t="s">
        <v>721</v>
      </c>
      <c r="G40" s="63" t="s">
        <v>734</v>
      </c>
      <c r="H40" s="63" t="s">
        <v>723</v>
      </c>
      <c r="I40" s="63" t="s">
        <v>721</v>
      </c>
      <c r="J40" s="63"/>
      <c r="K40" s="12"/>
      <c r="L40" s="51" t="s">
        <v>162</v>
      </c>
      <c r="M40" s="52" t="s">
        <v>164</v>
      </c>
      <c r="N40" s="51" t="s">
        <v>162</v>
      </c>
      <c r="O40" s="51" t="s">
        <v>162</v>
      </c>
      <c r="P40" s="51" t="s">
        <v>162</v>
      </c>
      <c r="Q40" s="52" t="s">
        <v>164</v>
      </c>
      <c r="R40" s="12"/>
    </row>
  </sheetData>
  <mergeCells count="1">
    <mergeCell ref="L1:Q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0C5D6-F0A8-408C-B63A-3D5944F9C772}">
  <sheetPr codeName="Blad3">
    <pageSetUpPr autoPageBreaks="0"/>
  </sheetPr>
  <dimension ref="A1:BJ182"/>
  <sheetViews>
    <sheetView showGridLines="0" zoomScaleNormal="100" workbookViewId="0">
      <pane ySplit="2" topLeftCell="A3" activePane="bottomLeft" state="frozen"/>
      <selection activeCell="G194" sqref="G194"/>
      <selection pane="bottomLeft" activeCell="O133" sqref="O133"/>
    </sheetView>
  </sheetViews>
  <sheetFormatPr defaultColWidth="9.140625" defaultRowHeight="15" outlineLevelCol="2" x14ac:dyDescent="0.25"/>
  <cols>
    <col min="1" max="1" width="64.85546875" style="15" customWidth="1"/>
    <col min="2" max="3" width="21" style="15" bestFit="1" customWidth="1"/>
    <col min="4" max="4" width="21.42578125" style="15" bestFit="1" customWidth="1"/>
    <col min="5" max="5" width="21.140625" style="15" bestFit="1" customWidth="1"/>
    <col min="6" max="6" width="5.140625" style="15" bestFit="1" customWidth="1"/>
    <col min="7" max="7" width="4.42578125" style="15" bestFit="1" customWidth="1"/>
    <col min="8" max="8" width="25.140625" style="15" bestFit="1" customWidth="1"/>
    <col min="9" max="9" width="19.42578125" style="15" customWidth="1"/>
    <col min="10" max="10" width="4.7109375" style="15" customWidth="1"/>
    <col min="11" max="11" width="15.28515625" style="15" hidden="1" customWidth="1" outlineLevel="2"/>
    <col min="12" max="12" width="26.140625" style="15" hidden="1" customWidth="1" outlineLevel="2" collapsed="1"/>
    <col min="13" max="13" width="35.28515625" style="15" hidden="1" customWidth="1" outlineLevel="2"/>
    <col min="14" max="14" width="12.7109375" style="15" hidden="1" customWidth="1" outlineLevel="2"/>
    <col min="15" max="15" width="14.28515625" style="15" hidden="1" customWidth="1" outlineLevel="2"/>
    <col min="16" max="16" width="13.140625" style="15" hidden="1" customWidth="1" outlineLevel="2"/>
    <col min="17" max="17" width="16.140625" style="15" hidden="1" customWidth="1" outlineLevel="2"/>
    <col min="18" max="18" width="18.7109375" style="15" hidden="1" customWidth="1" outlineLevel="2"/>
    <col min="19" max="19" width="1.7109375" style="15" hidden="1" customWidth="1" outlineLevel="1" collapsed="1"/>
    <col min="20" max="25" width="2.7109375" style="15" hidden="1" customWidth="1" outlineLevel="1"/>
    <col min="26" max="26" width="1.7109375" style="15" hidden="1" customWidth="1" outlineLevel="1"/>
    <col min="27" max="32" width="2.7109375" style="15" hidden="1" customWidth="1" outlineLevel="1"/>
    <col min="33" max="33" width="1.7109375" style="15" hidden="1" customWidth="1" outlineLevel="1"/>
    <col min="34" max="39" width="2.7109375" style="15" hidden="1" customWidth="1" outlineLevel="1"/>
    <col min="40" max="40" width="1.7109375" style="15" hidden="1" customWidth="1" outlineLevel="1"/>
    <col min="41" max="46" width="2.7109375" style="15" hidden="1" customWidth="1" outlineLevel="1"/>
    <col min="47" max="47" width="1.7109375" style="15" hidden="1" customWidth="1" outlineLevel="1"/>
    <col min="48" max="53" width="2.7109375" style="15" hidden="1" customWidth="1" outlineLevel="1"/>
    <col min="54" max="54" width="1.7109375" style="15" hidden="1" customWidth="1" outlineLevel="1"/>
    <col min="55" max="60" width="2.7109375" style="15" hidden="1" customWidth="1" outlineLevel="1"/>
    <col min="61" max="61" width="1.7109375" style="15" hidden="1" customWidth="1" outlineLevel="1"/>
    <col min="62" max="62" width="9.140625" style="15" collapsed="1"/>
    <col min="63" max="16384" width="9.140625" style="15"/>
  </cols>
  <sheetData>
    <row r="1" spans="1:61" ht="49.5" customHeight="1" x14ac:dyDescent="0.25">
      <c r="S1" s="12"/>
      <c r="T1" s="269" t="s">
        <v>171</v>
      </c>
      <c r="U1" s="269"/>
      <c r="V1" s="269"/>
      <c r="W1" s="269"/>
      <c r="X1" s="269"/>
      <c r="Y1" s="269"/>
      <c r="Z1" s="12"/>
      <c r="AA1" s="269" t="s">
        <v>156</v>
      </c>
      <c r="AB1" s="269"/>
      <c r="AC1" s="269"/>
      <c r="AD1" s="269"/>
      <c r="AE1" s="269"/>
      <c r="AF1" s="269"/>
      <c r="AG1" s="12"/>
      <c r="AH1" s="269" t="s">
        <v>157</v>
      </c>
      <c r="AI1" s="269"/>
      <c r="AJ1" s="269"/>
      <c r="AK1" s="269"/>
      <c r="AL1" s="269"/>
      <c r="AM1" s="269"/>
      <c r="AN1" s="9"/>
      <c r="AO1" s="269" t="s">
        <v>159</v>
      </c>
      <c r="AP1" s="269"/>
      <c r="AQ1" s="269"/>
      <c r="AR1" s="269"/>
      <c r="AS1" s="269"/>
      <c r="AT1" s="269"/>
      <c r="AU1" s="9"/>
      <c r="AV1" s="269" t="s">
        <v>158</v>
      </c>
      <c r="AW1" s="269"/>
      <c r="AX1" s="269"/>
      <c r="AY1" s="269"/>
      <c r="AZ1" s="269"/>
      <c r="BA1" s="269"/>
      <c r="BB1" s="12"/>
      <c r="BC1" s="269" t="s">
        <v>160</v>
      </c>
      <c r="BD1" s="269"/>
      <c r="BE1" s="269"/>
      <c r="BF1" s="269"/>
      <c r="BG1" s="269"/>
      <c r="BH1" s="269"/>
      <c r="BI1" s="9"/>
    </row>
    <row r="2" spans="1:61" ht="34.35" customHeight="1" x14ac:dyDescent="0.3">
      <c r="A2" s="13"/>
      <c r="B2" s="13"/>
      <c r="C2" s="13"/>
      <c r="D2" s="13"/>
      <c r="E2" s="13"/>
      <c r="F2" s="13"/>
      <c r="G2" s="13"/>
      <c r="H2" s="13"/>
      <c r="I2" s="13"/>
      <c r="J2" s="13"/>
      <c r="K2" s="59" t="s">
        <v>766</v>
      </c>
      <c r="L2" s="59" t="s">
        <v>712</v>
      </c>
      <c r="M2" s="59" t="s">
        <v>713</v>
      </c>
      <c r="N2" s="59" t="s">
        <v>714</v>
      </c>
      <c r="O2" s="59" t="s">
        <v>715</v>
      </c>
      <c r="P2" s="59" t="s">
        <v>716</v>
      </c>
      <c r="Q2" s="59" t="s">
        <v>717</v>
      </c>
      <c r="R2" s="59" t="s">
        <v>718</v>
      </c>
      <c r="S2" s="9"/>
      <c r="T2" s="62" t="s">
        <v>174</v>
      </c>
      <c r="U2" s="62" t="s">
        <v>175</v>
      </c>
      <c r="V2" s="62" t="s">
        <v>165</v>
      </c>
      <c r="W2" s="62" t="s">
        <v>166</v>
      </c>
      <c r="X2" s="62" t="s">
        <v>176</v>
      </c>
      <c r="Y2" s="62" t="s">
        <v>177</v>
      </c>
      <c r="Z2" s="9"/>
      <c r="AA2" s="62" t="s">
        <v>174</v>
      </c>
      <c r="AB2" s="62" t="s">
        <v>175</v>
      </c>
      <c r="AC2" s="62" t="s">
        <v>165</v>
      </c>
      <c r="AD2" s="62" t="s">
        <v>166</v>
      </c>
      <c r="AE2" s="62" t="s">
        <v>176</v>
      </c>
      <c r="AF2" s="62" t="s">
        <v>177</v>
      </c>
      <c r="AG2" s="12"/>
      <c r="AH2" s="62" t="s">
        <v>174</v>
      </c>
      <c r="AI2" s="62" t="s">
        <v>175</v>
      </c>
      <c r="AJ2" s="62" t="s">
        <v>165</v>
      </c>
      <c r="AK2" s="62" t="s">
        <v>166</v>
      </c>
      <c r="AL2" s="62" t="s">
        <v>176</v>
      </c>
      <c r="AM2" s="62" t="s">
        <v>177</v>
      </c>
      <c r="AN2" s="9"/>
      <c r="AO2" s="62" t="s">
        <v>174</v>
      </c>
      <c r="AP2" s="62" t="s">
        <v>175</v>
      </c>
      <c r="AQ2" s="62" t="s">
        <v>165</v>
      </c>
      <c r="AR2" s="62" t="s">
        <v>166</v>
      </c>
      <c r="AS2" s="62" t="s">
        <v>176</v>
      </c>
      <c r="AT2" s="62" t="s">
        <v>177</v>
      </c>
      <c r="AU2" s="9"/>
      <c r="AV2" s="62" t="s">
        <v>174</v>
      </c>
      <c r="AW2" s="62" t="s">
        <v>175</v>
      </c>
      <c r="AX2" s="62" t="s">
        <v>165</v>
      </c>
      <c r="AY2" s="62" t="s">
        <v>166</v>
      </c>
      <c r="AZ2" s="62" t="s">
        <v>176</v>
      </c>
      <c r="BA2" s="62" t="s">
        <v>177</v>
      </c>
      <c r="BB2" s="12"/>
      <c r="BC2" s="62" t="s">
        <v>174</v>
      </c>
      <c r="BD2" s="62" t="s">
        <v>175</v>
      </c>
      <c r="BE2" s="62" t="s">
        <v>165</v>
      </c>
      <c r="BF2" s="62" t="s">
        <v>166</v>
      </c>
      <c r="BG2" s="62" t="s">
        <v>176</v>
      </c>
      <c r="BH2" s="62" t="s">
        <v>177</v>
      </c>
      <c r="BI2" s="9"/>
    </row>
    <row r="3" spans="1:61" ht="34.35" customHeight="1" x14ac:dyDescent="0.3">
      <c r="A3" s="13" t="s">
        <v>26</v>
      </c>
      <c r="B3" s="13"/>
      <c r="C3" s="13"/>
      <c r="D3" s="13"/>
      <c r="E3" s="13"/>
      <c r="F3" s="13"/>
      <c r="G3" s="13"/>
      <c r="H3" s="13"/>
      <c r="I3" s="13"/>
      <c r="J3" s="228"/>
      <c r="S3" s="9"/>
      <c r="T3" s="51" t="s">
        <v>162</v>
      </c>
      <c r="U3" s="51" t="s">
        <v>162</v>
      </c>
      <c r="V3" s="51" t="s">
        <v>162</v>
      </c>
      <c r="W3" s="51" t="s">
        <v>162</v>
      </c>
      <c r="X3" s="51" t="s">
        <v>162</v>
      </c>
      <c r="Y3" s="51" t="s">
        <v>162</v>
      </c>
      <c r="Z3" s="9"/>
      <c r="AA3" s="19"/>
      <c r="AB3" s="19"/>
      <c r="AC3" s="19"/>
      <c r="AD3" s="19"/>
      <c r="AE3" s="19"/>
      <c r="AF3" s="19"/>
      <c r="AG3" s="12"/>
      <c r="AH3" s="19"/>
      <c r="AI3" s="19"/>
      <c r="AJ3" s="19"/>
      <c r="AK3" s="19"/>
      <c r="AL3" s="19"/>
      <c r="AM3" s="19"/>
      <c r="AN3" s="9"/>
      <c r="AO3" s="19"/>
      <c r="AP3" s="19"/>
      <c r="AQ3" s="19"/>
      <c r="AR3" s="19"/>
      <c r="AS3" s="19"/>
      <c r="AT3" s="19"/>
      <c r="AU3" s="9"/>
      <c r="AV3" s="19"/>
      <c r="AW3" s="19"/>
      <c r="AX3" s="19"/>
      <c r="AY3" s="19"/>
      <c r="AZ3" s="19"/>
      <c r="BA3" s="19"/>
      <c r="BB3" s="12"/>
      <c r="BC3" s="19"/>
      <c r="BD3" s="19"/>
      <c r="BE3" s="19"/>
      <c r="BF3" s="19"/>
      <c r="BG3" s="19"/>
      <c r="BH3" s="19"/>
      <c r="BI3" s="9"/>
    </row>
    <row r="4" spans="1:61" ht="18.75" x14ac:dyDescent="0.3">
      <c r="A4" s="13" t="s">
        <v>767</v>
      </c>
      <c r="B4" s="13"/>
      <c r="C4" s="13"/>
      <c r="D4" s="13"/>
      <c r="E4" s="13"/>
      <c r="F4" s="13"/>
      <c r="G4" s="13"/>
      <c r="H4" s="13"/>
      <c r="I4" s="13"/>
      <c r="J4" s="228"/>
      <c r="K4" s="227"/>
      <c r="L4" s="227"/>
      <c r="M4" s="227"/>
      <c r="N4" s="227"/>
      <c r="O4" s="227"/>
      <c r="P4" s="227"/>
      <c r="Q4" s="227"/>
      <c r="R4" s="60" t="s">
        <v>721</v>
      </c>
      <c r="S4" s="9"/>
      <c r="T4" s="19"/>
      <c r="U4" s="19"/>
      <c r="V4" s="19"/>
      <c r="W4" s="19"/>
      <c r="X4" s="19"/>
      <c r="Y4" s="19"/>
      <c r="Z4" s="9"/>
      <c r="AA4" s="19"/>
      <c r="AB4" s="19"/>
      <c r="AC4" s="19"/>
      <c r="AD4" s="19"/>
      <c r="AE4" s="19"/>
      <c r="AF4" s="19"/>
      <c r="AG4" s="12"/>
      <c r="AH4" s="19"/>
      <c r="AI4" s="19"/>
      <c r="AJ4" s="19"/>
      <c r="AK4" s="19"/>
      <c r="AL4" s="19"/>
      <c r="AM4" s="19"/>
      <c r="AN4" s="9"/>
      <c r="AO4" s="19"/>
      <c r="AP4" s="19"/>
      <c r="AQ4" s="19"/>
      <c r="AR4" s="19"/>
      <c r="AS4" s="19"/>
      <c r="AT4" s="19"/>
      <c r="AU4" s="9"/>
      <c r="AV4" s="19"/>
      <c r="AW4" s="19"/>
      <c r="AX4" s="19"/>
      <c r="AY4" s="19"/>
      <c r="AZ4" s="19"/>
      <c r="BA4" s="19"/>
      <c r="BB4" s="12"/>
      <c r="BC4" s="19"/>
      <c r="BD4" s="19"/>
      <c r="BE4" s="19"/>
      <c r="BF4" s="19"/>
      <c r="BG4" s="19"/>
      <c r="BH4" s="19"/>
      <c r="BI4" s="9"/>
    </row>
    <row r="5" spans="1:61" ht="18.75" x14ac:dyDescent="0.3">
      <c r="A5" s="13" t="s">
        <v>768</v>
      </c>
      <c r="B5" s="13"/>
      <c r="C5" s="13"/>
      <c r="D5" s="13"/>
      <c r="E5" s="13"/>
      <c r="F5" s="13"/>
      <c r="G5" s="13"/>
      <c r="H5" s="13"/>
      <c r="I5" s="13"/>
      <c r="J5" s="228"/>
      <c r="S5" s="9"/>
      <c r="T5" s="19"/>
      <c r="U5" s="19"/>
      <c r="V5" s="19"/>
      <c r="W5" s="19"/>
      <c r="X5" s="19"/>
      <c r="Y5" s="19"/>
      <c r="Z5" s="9"/>
      <c r="AA5" s="19"/>
      <c r="AB5" s="19"/>
      <c r="AC5" s="19"/>
      <c r="AD5" s="19"/>
      <c r="AE5" s="19"/>
      <c r="AF5" s="19"/>
      <c r="AG5" s="12"/>
      <c r="AH5" s="19"/>
      <c r="AI5" s="19"/>
      <c r="AJ5" s="19"/>
      <c r="AK5" s="19"/>
      <c r="AL5" s="19"/>
      <c r="AM5" s="19"/>
      <c r="AN5" s="9"/>
      <c r="AO5" s="19"/>
      <c r="AP5" s="19"/>
      <c r="AQ5" s="19"/>
      <c r="AR5" s="19"/>
      <c r="AS5" s="19"/>
      <c r="AT5" s="19"/>
      <c r="AU5" s="9"/>
      <c r="AV5" s="19"/>
      <c r="AW5" s="19"/>
      <c r="AX5" s="19"/>
      <c r="AY5" s="19"/>
      <c r="AZ5" s="19"/>
      <c r="BA5" s="19"/>
      <c r="BB5" s="12"/>
      <c r="BC5" s="19"/>
      <c r="BD5" s="19"/>
      <c r="BE5" s="19"/>
      <c r="BF5" s="19"/>
      <c r="BG5" s="19"/>
      <c r="BH5" s="19"/>
      <c r="BI5" s="9"/>
    </row>
    <row r="6" spans="1:61" ht="18" customHeight="1" x14ac:dyDescent="0.3">
      <c r="A6" s="5"/>
      <c r="B6" s="122" t="s">
        <v>769</v>
      </c>
      <c r="C6" s="122" t="s">
        <v>770</v>
      </c>
      <c r="D6" s="122" t="s">
        <v>771</v>
      </c>
      <c r="E6" s="122" t="s">
        <v>772</v>
      </c>
      <c r="F6" s="13"/>
      <c r="G6" s="13"/>
      <c r="H6" s="13"/>
      <c r="I6" s="13"/>
      <c r="J6" s="228"/>
      <c r="K6" s="63" t="s">
        <v>773</v>
      </c>
      <c r="L6" s="63"/>
      <c r="M6" s="63"/>
      <c r="N6" s="63"/>
      <c r="O6" s="70" t="s">
        <v>774</v>
      </c>
      <c r="P6" s="63"/>
      <c r="Q6" s="63"/>
      <c r="R6" s="63"/>
      <c r="S6" s="9"/>
      <c r="T6" s="19"/>
      <c r="U6" s="19"/>
      <c r="V6" s="19"/>
      <c r="W6" s="19"/>
      <c r="X6" s="19"/>
      <c r="Y6" s="19"/>
      <c r="Z6" s="9"/>
      <c r="AA6" s="19"/>
      <c r="AB6" s="19"/>
      <c r="AC6" s="19"/>
      <c r="AD6" s="19"/>
      <c r="AE6" s="19"/>
      <c r="AF6" s="19"/>
      <c r="AG6" s="12"/>
      <c r="AH6" s="19"/>
      <c r="AI6" s="19"/>
      <c r="AJ6" s="19"/>
      <c r="AK6" s="19"/>
      <c r="AL6" s="19"/>
      <c r="AM6" s="19"/>
      <c r="AN6" s="9"/>
      <c r="AO6" s="19"/>
      <c r="AP6" s="19"/>
      <c r="AQ6" s="19"/>
      <c r="AR6" s="19"/>
      <c r="AS6" s="19"/>
      <c r="AT6" s="19"/>
      <c r="AU6" s="9"/>
      <c r="AV6" s="19"/>
      <c r="AW6" s="19"/>
      <c r="AX6" s="19"/>
      <c r="AY6" s="19"/>
      <c r="AZ6" s="19"/>
      <c r="BA6" s="19"/>
      <c r="BB6" s="12"/>
      <c r="BC6" s="19"/>
      <c r="BD6" s="19"/>
      <c r="BE6" s="19"/>
      <c r="BF6" s="19"/>
      <c r="BG6" s="19"/>
      <c r="BH6" s="19"/>
      <c r="BI6" s="9"/>
    </row>
    <row r="7" spans="1:61" ht="18.75" x14ac:dyDescent="0.3">
      <c r="A7" s="266" t="s">
        <v>775</v>
      </c>
      <c r="B7" s="8" t="s">
        <v>59</v>
      </c>
      <c r="C7" s="8" t="s">
        <v>59</v>
      </c>
      <c r="D7" s="8" t="s">
        <v>59</v>
      </c>
      <c r="E7" s="8" t="s">
        <v>59</v>
      </c>
      <c r="F7" s="13"/>
      <c r="G7" s="13"/>
      <c r="H7" s="13"/>
      <c r="I7" s="13"/>
      <c r="J7" s="228"/>
      <c r="K7" s="63"/>
      <c r="L7" s="63"/>
      <c r="M7" s="63"/>
      <c r="N7" s="63" t="s">
        <v>776</v>
      </c>
      <c r="O7" s="63" t="s">
        <v>777</v>
      </c>
      <c r="P7" s="63"/>
      <c r="Q7" s="63"/>
      <c r="R7" s="63"/>
      <c r="S7" s="9"/>
      <c r="T7" s="51" t="s">
        <v>162</v>
      </c>
      <c r="U7" s="51" t="s">
        <v>162</v>
      </c>
      <c r="V7" s="51" t="s">
        <v>162</v>
      </c>
      <c r="W7" s="51" t="s">
        <v>162</v>
      </c>
      <c r="X7" s="51" t="s">
        <v>162</v>
      </c>
      <c r="Y7" s="51" t="s">
        <v>162</v>
      </c>
      <c r="Z7" s="9"/>
      <c r="AA7" s="19"/>
      <c r="AB7" s="19"/>
      <c r="AC7" s="19"/>
      <c r="AD7" s="19"/>
      <c r="AE7" s="19"/>
      <c r="AF7" s="19"/>
      <c r="AG7" s="12"/>
      <c r="AH7" s="19"/>
      <c r="AI7" s="19"/>
      <c r="AJ7" s="19"/>
      <c r="AK7" s="19"/>
      <c r="AL7" s="19"/>
      <c r="AM7" s="19"/>
      <c r="AN7" s="9"/>
      <c r="AO7" s="19"/>
      <c r="AP7" s="19"/>
      <c r="AQ7" s="19"/>
      <c r="AR7" s="19"/>
      <c r="AS7" s="19"/>
      <c r="AT7" s="19"/>
      <c r="AU7" s="9"/>
      <c r="AV7" s="19"/>
      <c r="AW7" s="19"/>
      <c r="AX7" s="19"/>
      <c r="AY7" s="19"/>
      <c r="AZ7" s="19"/>
      <c r="BA7" s="19"/>
      <c r="BB7" s="12"/>
      <c r="BC7" s="19"/>
      <c r="BD7" s="19"/>
      <c r="BE7" s="19"/>
      <c r="BF7" s="19"/>
      <c r="BG7" s="19"/>
      <c r="BH7" s="19"/>
      <c r="BI7" s="9"/>
    </row>
    <row r="8" spans="1:61" ht="18" customHeight="1" x14ac:dyDescent="0.3">
      <c r="A8" s="266" t="s">
        <v>778</v>
      </c>
      <c r="B8" s="8" t="s">
        <v>57</v>
      </c>
      <c r="C8" s="8" t="s">
        <v>57</v>
      </c>
      <c r="D8" s="8" t="s">
        <v>57</v>
      </c>
      <c r="E8" s="8" t="s">
        <v>57</v>
      </c>
      <c r="F8" s="13"/>
      <c r="G8" s="13"/>
      <c r="H8" s="13"/>
      <c r="I8" s="13"/>
      <c r="J8" s="228"/>
      <c r="K8" s="63"/>
      <c r="L8" s="63"/>
      <c r="M8" s="63"/>
      <c r="N8" s="63"/>
      <c r="O8" s="70" t="s">
        <v>779</v>
      </c>
      <c r="P8" s="63"/>
      <c r="Q8" s="63"/>
      <c r="R8" s="63"/>
      <c r="S8" s="9"/>
      <c r="T8" s="51" t="s">
        <v>162</v>
      </c>
      <c r="U8" s="51" t="s">
        <v>162</v>
      </c>
      <c r="V8" s="51" t="s">
        <v>162</v>
      </c>
      <c r="W8" s="51" t="s">
        <v>162</v>
      </c>
      <c r="X8" s="51" t="s">
        <v>162</v>
      </c>
      <c r="Y8" s="51" t="s">
        <v>162</v>
      </c>
      <c r="Z8" s="9"/>
      <c r="AA8" s="19"/>
      <c r="AB8" s="19"/>
      <c r="AC8" s="19"/>
      <c r="AD8" s="19"/>
      <c r="AE8" s="19"/>
      <c r="AF8" s="19"/>
      <c r="AG8" s="12"/>
      <c r="AH8" s="19"/>
      <c r="AI8" s="19"/>
      <c r="AJ8" s="19"/>
      <c r="AK8" s="19"/>
      <c r="AL8" s="19"/>
      <c r="AM8" s="19"/>
      <c r="AN8" s="9"/>
      <c r="AO8" s="19"/>
      <c r="AP8" s="19"/>
      <c r="AQ8" s="19"/>
      <c r="AR8" s="19"/>
      <c r="AS8" s="19"/>
      <c r="AT8" s="19"/>
      <c r="AU8" s="9"/>
      <c r="AV8" s="19"/>
      <c r="AW8" s="19"/>
      <c r="AX8" s="19"/>
      <c r="AY8" s="19"/>
      <c r="AZ8" s="19"/>
      <c r="BA8" s="19"/>
      <c r="BB8" s="12"/>
      <c r="BC8" s="19"/>
      <c r="BD8" s="19"/>
      <c r="BE8" s="19"/>
      <c r="BF8" s="19"/>
      <c r="BG8" s="19"/>
      <c r="BH8" s="19"/>
      <c r="BI8" s="9"/>
    </row>
    <row r="9" spans="1:61" ht="18.75" customHeight="1" x14ac:dyDescent="0.3">
      <c r="A9" s="266" t="s">
        <v>780</v>
      </c>
      <c r="B9" s="8" t="s">
        <v>57</v>
      </c>
      <c r="C9" s="8" t="s">
        <v>57</v>
      </c>
      <c r="D9" s="8" t="s">
        <v>57</v>
      </c>
      <c r="E9" s="8" t="s">
        <v>57</v>
      </c>
      <c r="F9" s="13"/>
      <c r="G9" s="13"/>
      <c r="H9" s="13"/>
      <c r="I9" s="13"/>
      <c r="J9" s="228"/>
      <c r="K9" s="63"/>
      <c r="L9" s="63"/>
      <c r="M9" s="63"/>
      <c r="N9" s="63"/>
      <c r="O9" s="70" t="s">
        <v>781</v>
      </c>
      <c r="P9" s="63"/>
      <c r="Q9" s="63"/>
      <c r="R9" s="63"/>
      <c r="S9" s="9"/>
      <c r="T9" s="51" t="s">
        <v>162</v>
      </c>
      <c r="U9" s="51" t="s">
        <v>162</v>
      </c>
      <c r="V9" s="51" t="s">
        <v>162</v>
      </c>
      <c r="W9" s="51" t="s">
        <v>162</v>
      </c>
      <c r="X9" s="51" t="s">
        <v>162</v>
      </c>
      <c r="Y9" s="51" t="s">
        <v>162</v>
      </c>
      <c r="Z9" s="9"/>
      <c r="AA9" s="19"/>
      <c r="AB9" s="19"/>
      <c r="AC9" s="19"/>
      <c r="AD9" s="19"/>
      <c r="AE9" s="19"/>
      <c r="AF9" s="19"/>
      <c r="AG9" s="12"/>
      <c r="AH9" s="19"/>
      <c r="AI9" s="19"/>
      <c r="AJ9" s="19"/>
      <c r="AK9" s="19"/>
      <c r="AL9" s="19"/>
      <c r="AM9" s="19"/>
      <c r="AN9" s="9"/>
      <c r="AO9" s="19"/>
      <c r="AP9" s="19"/>
      <c r="AQ9" s="19"/>
      <c r="AR9" s="19"/>
      <c r="AS9" s="19"/>
      <c r="AT9" s="19"/>
      <c r="AU9" s="9"/>
      <c r="AV9" s="19"/>
      <c r="AW9" s="19"/>
      <c r="AX9" s="19"/>
      <c r="AY9" s="19"/>
      <c r="AZ9" s="19"/>
      <c r="BA9" s="19"/>
      <c r="BB9" s="12"/>
      <c r="BC9" s="19"/>
      <c r="BD9" s="19"/>
      <c r="BE9" s="19"/>
      <c r="BF9" s="19"/>
      <c r="BG9" s="19"/>
      <c r="BH9" s="19"/>
      <c r="BI9" s="9"/>
    </row>
    <row r="10" spans="1:61" ht="18.75" customHeight="1" x14ac:dyDescent="0.3">
      <c r="A10" s="266" t="s">
        <v>782</v>
      </c>
      <c r="B10" s="8" t="s">
        <v>64</v>
      </c>
      <c r="C10" s="106" t="s">
        <v>783</v>
      </c>
      <c r="D10" s="106" t="s">
        <v>783</v>
      </c>
      <c r="E10" s="106" t="s">
        <v>783</v>
      </c>
      <c r="F10" s="13"/>
      <c r="G10" s="13"/>
      <c r="H10" s="13"/>
      <c r="I10" s="13"/>
      <c r="J10" s="228"/>
      <c r="K10" s="63"/>
      <c r="L10" s="63"/>
      <c r="M10" s="63"/>
      <c r="N10" s="63"/>
      <c r="O10" s="70" t="s">
        <v>784</v>
      </c>
      <c r="P10" s="63"/>
      <c r="Q10" s="63"/>
      <c r="R10" s="63"/>
      <c r="S10" s="9"/>
      <c r="T10" s="51" t="s">
        <v>162</v>
      </c>
      <c r="U10" s="51" t="s">
        <v>162</v>
      </c>
      <c r="V10" s="51" t="s">
        <v>162</v>
      </c>
      <c r="W10" s="51" t="s">
        <v>162</v>
      </c>
      <c r="X10" s="51" t="s">
        <v>162</v>
      </c>
      <c r="Y10" s="51" t="s">
        <v>162</v>
      </c>
      <c r="Z10" s="9"/>
      <c r="AA10" s="19"/>
      <c r="AB10" s="19"/>
      <c r="AC10" s="19"/>
      <c r="AD10" s="19"/>
      <c r="AE10" s="19"/>
      <c r="AF10" s="19"/>
      <c r="AG10" s="12"/>
      <c r="AH10" s="19"/>
      <c r="AI10" s="19"/>
      <c r="AJ10" s="19"/>
      <c r="AK10" s="19"/>
      <c r="AL10" s="19"/>
      <c r="AM10" s="19"/>
      <c r="AN10" s="9"/>
      <c r="AO10" s="19"/>
      <c r="AP10" s="19"/>
      <c r="AQ10" s="19"/>
      <c r="AR10" s="19"/>
      <c r="AS10" s="19"/>
      <c r="AT10" s="19"/>
      <c r="AU10" s="9"/>
      <c r="AV10" s="19"/>
      <c r="AW10" s="19"/>
      <c r="AX10" s="19"/>
      <c r="AY10" s="19"/>
      <c r="AZ10" s="19"/>
      <c r="BA10" s="19"/>
      <c r="BB10" s="12"/>
      <c r="BC10" s="19"/>
      <c r="BD10" s="19"/>
      <c r="BE10" s="19"/>
      <c r="BF10" s="19"/>
      <c r="BG10" s="19"/>
      <c r="BH10" s="19"/>
      <c r="BI10" s="9"/>
    </row>
    <row r="11" spans="1:61" ht="38.25" x14ac:dyDescent="0.3">
      <c r="A11" s="266" t="s">
        <v>785</v>
      </c>
      <c r="B11" s="8" t="s">
        <v>57</v>
      </c>
      <c r="C11" s="106" t="s">
        <v>783</v>
      </c>
      <c r="D11" s="106" t="s">
        <v>783</v>
      </c>
      <c r="E11" s="106" t="s">
        <v>783</v>
      </c>
      <c r="F11" s="13"/>
      <c r="G11" s="13"/>
      <c r="H11" s="13"/>
      <c r="I11" s="13"/>
      <c r="J11" s="228"/>
      <c r="K11" s="63"/>
      <c r="L11" s="63"/>
      <c r="M11" s="63"/>
      <c r="N11" s="63"/>
      <c r="O11" s="70" t="s">
        <v>786</v>
      </c>
      <c r="P11" s="63"/>
      <c r="Q11" s="63"/>
      <c r="R11" s="63"/>
      <c r="S11" s="9"/>
      <c r="T11" s="51" t="s">
        <v>162</v>
      </c>
      <c r="U11" s="51" t="s">
        <v>162</v>
      </c>
      <c r="V11" s="51" t="s">
        <v>162</v>
      </c>
      <c r="W11" s="51" t="s">
        <v>162</v>
      </c>
      <c r="X11" s="51" t="s">
        <v>162</v>
      </c>
      <c r="Y11" s="51" t="s">
        <v>162</v>
      </c>
      <c r="Z11" s="9"/>
      <c r="AA11" s="19"/>
      <c r="AB11" s="19"/>
      <c r="AC11" s="19"/>
      <c r="AD11" s="19"/>
      <c r="AE11" s="19"/>
      <c r="AF11" s="19"/>
      <c r="AG11" s="12"/>
      <c r="AH11" s="19"/>
      <c r="AI11" s="19"/>
      <c r="AJ11" s="19"/>
      <c r="AK11" s="19"/>
      <c r="AL11" s="19"/>
      <c r="AM11" s="19"/>
      <c r="AN11" s="9"/>
      <c r="AO11" s="19"/>
      <c r="AP11" s="19"/>
      <c r="AQ11" s="19"/>
      <c r="AR11" s="19"/>
      <c r="AS11" s="19"/>
      <c r="AT11" s="19"/>
      <c r="AU11" s="9"/>
      <c r="AV11" s="19"/>
      <c r="AW11" s="19"/>
      <c r="AX11" s="19"/>
      <c r="AY11" s="19"/>
      <c r="AZ11" s="19"/>
      <c r="BA11" s="19"/>
      <c r="BB11" s="12"/>
      <c r="BC11" s="19"/>
      <c r="BD11" s="19"/>
      <c r="BE11" s="19"/>
      <c r="BF11" s="19"/>
      <c r="BG11" s="19"/>
      <c r="BH11" s="19"/>
      <c r="BI11" s="9"/>
    </row>
    <row r="12" spans="1:61" ht="38.25" x14ac:dyDescent="0.3">
      <c r="A12" s="266" t="s">
        <v>787</v>
      </c>
      <c r="B12" s="8" t="s">
        <v>57</v>
      </c>
      <c r="C12" s="106" t="s">
        <v>783</v>
      </c>
      <c r="D12" s="106" t="s">
        <v>783</v>
      </c>
      <c r="E12" s="106" t="s">
        <v>783</v>
      </c>
      <c r="F12" s="13"/>
      <c r="G12" s="13"/>
      <c r="H12" s="13"/>
      <c r="I12" s="13"/>
      <c r="J12" s="228"/>
      <c r="K12" s="63"/>
      <c r="L12" s="63"/>
      <c r="M12" s="63"/>
      <c r="N12" s="63"/>
      <c r="O12" s="70" t="s">
        <v>786</v>
      </c>
      <c r="P12" s="63"/>
      <c r="Q12" s="63"/>
      <c r="R12" s="63"/>
      <c r="S12" s="9"/>
      <c r="T12" s="51" t="s">
        <v>162</v>
      </c>
      <c r="U12" s="51" t="s">
        <v>162</v>
      </c>
      <c r="V12" s="51" t="s">
        <v>162</v>
      </c>
      <c r="W12" s="51" t="s">
        <v>162</v>
      </c>
      <c r="X12" s="51" t="s">
        <v>162</v>
      </c>
      <c r="Y12" s="51" t="s">
        <v>162</v>
      </c>
      <c r="Z12" s="9"/>
      <c r="AA12" s="19"/>
      <c r="AB12" s="19"/>
      <c r="AC12" s="19"/>
      <c r="AD12" s="19"/>
      <c r="AE12" s="19"/>
      <c r="AF12" s="19"/>
      <c r="AG12" s="12"/>
      <c r="AH12" s="19"/>
      <c r="AI12" s="19"/>
      <c r="AJ12" s="19"/>
      <c r="AK12" s="19"/>
      <c r="AL12" s="19"/>
      <c r="AM12" s="19"/>
      <c r="AN12" s="9"/>
      <c r="AO12" s="19"/>
      <c r="AP12" s="19"/>
      <c r="AQ12" s="19"/>
      <c r="AR12" s="19"/>
      <c r="AS12" s="19"/>
      <c r="AT12" s="19"/>
      <c r="AU12" s="9"/>
      <c r="AV12" s="19"/>
      <c r="AW12" s="19"/>
      <c r="AX12" s="19"/>
      <c r="AY12" s="19"/>
      <c r="AZ12" s="19"/>
      <c r="BA12" s="19"/>
      <c r="BB12" s="12"/>
      <c r="BC12" s="19"/>
      <c r="BD12" s="19"/>
      <c r="BE12" s="19"/>
      <c r="BF12" s="19"/>
      <c r="BG12" s="19"/>
      <c r="BH12" s="19"/>
      <c r="BI12" s="9"/>
    </row>
    <row r="13" spans="1:61" ht="18.75" customHeight="1" x14ac:dyDescent="0.3">
      <c r="A13" s="266" t="s">
        <v>788</v>
      </c>
      <c r="B13" s="8" t="s">
        <v>64</v>
      </c>
      <c r="C13" s="106" t="s">
        <v>783</v>
      </c>
      <c r="D13" s="106" t="s">
        <v>789</v>
      </c>
      <c r="E13" s="106" t="s">
        <v>790</v>
      </c>
      <c r="F13" s="13"/>
      <c r="G13" s="13"/>
      <c r="H13" s="13"/>
      <c r="I13" s="13"/>
      <c r="J13" s="228"/>
      <c r="K13" s="63"/>
      <c r="L13" s="63"/>
      <c r="M13" s="63"/>
      <c r="N13" s="63"/>
      <c r="O13" s="70" t="s">
        <v>791</v>
      </c>
      <c r="P13" s="63"/>
      <c r="Q13" s="63"/>
      <c r="R13" s="63"/>
      <c r="S13" s="9"/>
      <c r="T13" s="51" t="s">
        <v>162</v>
      </c>
      <c r="U13" s="51" t="s">
        <v>162</v>
      </c>
      <c r="V13" s="51" t="s">
        <v>162</v>
      </c>
      <c r="W13" s="51" t="s">
        <v>162</v>
      </c>
      <c r="X13" s="51" t="s">
        <v>162</v>
      </c>
      <c r="Y13" s="51" t="s">
        <v>162</v>
      </c>
      <c r="Z13" s="9"/>
      <c r="AA13" s="19"/>
      <c r="AB13" s="19"/>
      <c r="AC13" s="19"/>
      <c r="AD13" s="19"/>
      <c r="AE13" s="19"/>
      <c r="AF13" s="19"/>
      <c r="AG13" s="12"/>
      <c r="AH13" s="19"/>
      <c r="AI13" s="19"/>
      <c r="AJ13" s="19"/>
      <c r="AK13" s="19"/>
      <c r="AL13" s="19"/>
      <c r="AM13" s="19"/>
      <c r="AN13" s="9"/>
      <c r="AO13" s="19"/>
      <c r="AP13" s="19"/>
      <c r="AQ13" s="19"/>
      <c r="AR13" s="19"/>
      <c r="AS13" s="19"/>
      <c r="AT13" s="19"/>
      <c r="AU13" s="9"/>
      <c r="AV13" s="19"/>
      <c r="AW13" s="19"/>
      <c r="AX13" s="19"/>
      <c r="AY13" s="19"/>
      <c r="AZ13" s="19"/>
      <c r="BA13" s="19"/>
      <c r="BB13" s="12"/>
      <c r="BC13" s="19"/>
      <c r="BD13" s="19"/>
      <c r="BE13" s="19"/>
      <c r="BF13" s="19"/>
      <c r="BG13" s="19"/>
      <c r="BH13" s="19"/>
      <c r="BI13" s="9"/>
    </row>
    <row r="14" spans="1:61" ht="18.75" customHeight="1" x14ac:dyDescent="0.3">
      <c r="A14" s="266" t="s">
        <v>792</v>
      </c>
      <c r="B14" s="8" t="s">
        <v>64</v>
      </c>
      <c r="C14" s="8" t="s">
        <v>64</v>
      </c>
      <c r="D14" s="8" t="s">
        <v>64</v>
      </c>
      <c r="E14" s="8" t="s">
        <v>64</v>
      </c>
      <c r="F14" s="13"/>
      <c r="G14" s="13"/>
      <c r="H14" s="13"/>
      <c r="I14" s="13"/>
      <c r="J14" s="228"/>
      <c r="K14" s="63"/>
      <c r="L14" s="63"/>
      <c r="M14" s="63"/>
      <c r="N14" s="63"/>
      <c r="O14" s="70" t="s">
        <v>793</v>
      </c>
      <c r="P14" s="63"/>
      <c r="Q14" s="63"/>
      <c r="R14" s="63"/>
      <c r="S14" s="9"/>
      <c r="T14" s="51" t="s">
        <v>162</v>
      </c>
      <c r="U14" s="51" t="s">
        <v>162</v>
      </c>
      <c r="V14" s="51" t="s">
        <v>162</v>
      </c>
      <c r="W14" s="51" t="s">
        <v>162</v>
      </c>
      <c r="X14" s="51" t="s">
        <v>162</v>
      </c>
      <c r="Y14" s="51" t="s">
        <v>162</v>
      </c>
      <c r="Z14" s="9"/>
      <c r="AA14" s="19"/>
      <c r="AB14" s="19"/>
      <c r="AC14" s="19"/>
      <c r="AD14" s="19"/>
      <c r="AE14" s="19"/>
      <c r="AF14" s="19"/>
      <c r="AG14" s="12"/>
      <c r="AH14" s="19"/>
      <c r="AI14" s="19"/>
      <c r="AJ14" s="19"/>
      <c r="AK14" s="19"/>
      <c r="AL14" s="19"/>
      <c r="AM14" s="19"/>
      <c r="AN14" s="9"/>
      <c r="AO14" s="19"/>
      <c r="AP14" s="19"/>
      <c r="AQ14" s="19"/>
      <c r="AR14" s="19"/>
      <c r="AS14" s="19"/>
      <c r="AT14" s="19"/>
      <c r="AU14" s="9"/>
      <c r="AV14" s="19"/>
      <c r="AW14" s="19"/>
      <c r="AX14" s="19"/>
      <c r="AY14" s="19"/>
      <c r="AZ14" s="19"/>
      <c r="BA14" s="19"/>
      <c r="BB14" s="12"/>
      <c r="BC14" s="19"/>
      <c r="BD14" s="19"/>
      <c r="BE14" s="19"/>
      <c r="BF14" s="19"/>
      <c r="BG14" s="19"/>
      <c r="BH14" s="19"/>
      <c r="BI14" s="9"/>
    </row>
    <row r="15" spans="1:61" ht="20.45" customHeight="1" x14ac:dyDescent="0.3">
      <c r="A15" s="266" t="s">
        <v>794</v>
      </c>
      <c r="B15" s="8" t="s">
        <v>59</v>
      </c>
      <c r="C15" s="106" t="s">
        <v>783</v>
      </c>
      <c r="D15" s="106" t="s">
        <v>789</v>
      </c>
      <c r="E15" s="106" t="s">
        <v>790</v>
      </c>
      <c r="F15" s="13"/>
      <c r="G15" s="13"/>
      <c r="H15" s="13"/>
      <c r="I15" s="13"/>
      <c r="J15" s="228"/>
      <c r="K15" s="63"/>
      <c r="L15" s="63"/>
      <c r="M15" s="63"/>
      <c r="N15" s="63" t="s">
        <v>795</v>
      </c>
      <c r="O15" s="70" t="s">
        <v>796</v>
      </c>
      <c r="P15" s="63"/>
      <c r="Q15" s="63"/>
      <c r="R15" s="63"/>
      <c r="S15" s="9"/>
      <c r="T15" s="51" t="s">
        <v>162</v>
      </c>
      <c r="U15" s="51" t="s">
        <v>162</v>
      </c>
      <c r="V15" s="51" t="s">
        <v>162</v>
      </c>
      <c r="W15" s="51" t="s">
        <v>162</v>
      </c>
      <c r="X15" s="51" t="s">
        <v>162</v>
      </c>
      <c r="Y15" s="51" t="s">
        <v>162</v>
      </c>
      <c r="Z15" s="9"/>
      <c r="AA15" s="19"/>
      <c r="AB15" s="19"/>
      <c r="AC15" s="19"/>
      <c r="AD15" s="19"/>
      <c r="AE15" s="19"/>
      <c r="AF15" s="19"/>
      <c r="AG15" s="12"/>
      <c r="AH15" s="19"/>
      <c r="AI15" s="19"/>
      <c r="AJ15" s="19"/>
      <c r="AK15" s="19"/>
      <c r="AL15" s="19"/>
      <c r="AM15" s="19"/>
      <c r="AN15" s="9"/>
      <c r="AO15" s="19"/>
      <c r="AP15" s="19"/>
      <c r="AQ15" s="19"/>
      <c r="AR15" s="19"/>
      <c r="AS15" s="19"/>
      <c r="AT15" s="19"/>
      <c r="AU15" s="9"/>
      <c r="AV15" s="19"/>
      <c r="AW15" s="19"/>
      <c r="AX15" s="19"/>
      <c r="AY15" s="19"/>
      <c r="AZ15" s="19"/>
      <c r="BA15" s="19"/>
      <c r="BB15" s="12"/>
      <c r="BC15" s="19"/>
      <c r="BD15" s="19"/>
      <c r="BE15" s="19"/>
      <c r="BF15" s="19"/>
      <c r="BG15" s="19"/>
      <c r="BH15" s="19"/>
      <c r="BI15" s="9"/>
    </row>
    <row r="16" spans="1:61" ht="20.45" customHeight="1" x14ac:dyDescent="0.3">
      <c r="A16" s="266" t="s">
        <v>797</v>
      </c>
      <c r="B16" s="8" t="s">
        <v>59</v>
      </c>
      <c r="C16" s="8" t="s">
        <v>59</v>
      </c>
      <c r="D16" s="8" t="s">
        <v>59</v>
      </c>
      <c r="E16" s="8" t="s">
        <v>59</v>
      </c>
      <c r="F16" s="13"/>
      <c r="G16" s="13"/>
      <c r="H16" s="13"/>
      <c r="I16" s="13"/>
      <c r="J16" s="228"/>
      <c r="K16" s="63"/>
      <c r="L16" s="63"/>
      <c r="M16" s="63"/>
      <c r="N16" s="63" t="s">
        <v>795</v>
      </c>
      <c r="O16" s="70" t="s">
        <v>798</v>
      </c>
      <c r="P16" s="63"/>
      <c r="Q16" s="63"/>
      <c r="R16" s="63"/>
      <c r="S16" s="9"/>
      <c r="T16" s="51" t="s">
        <v>162</v>
      </c>
      <c r="U16" s="51" t="s">
        <v>162</v>
      </c>
      <c r="V16" s="51" t="s">
        <v>162</v>
      </c>
      <c r="W16" s="51" t="s">
        <v>162</v>
      </c>
      <c r="X16" s="51" t="s">
        <v>162</v>
      </c>
      <c r="Y16" s="51" t="s">
        <v>162</v>
      </c>
      <c r="Z16" s="9"/>
      <c r="AA16" s="19"/>
      <c r="AB16" s="19"/>
      <c r="AC16" s="19"/>
      <c r="AD16" s="19"/>
      <c r="AE16" s="19"/>
      <c r="AF16" s="19"/>
      <c r="AG16" s="12"/>
      <c r="AH16" s="19"/>
      <c r="AI16" s="19"/>
      <c r="AJ16" s="19"/>
      <c r="AK16" s="19"/>
      <c r="AL16" s="19"/>
      <c r="AM16" s="19"/>
      <c r="AN16" s="9"/>
      <c r="AO16" s="19"/>
      <c r="AP16" s="19"/>
      <c r="AQ16" s="19"/>
      <c r="AR16" s="19"/>
      <c r="AS16" s="19"/>
      <c r="AT16" s="19"/>
      <c r="AU16" s="9"/>
      <c r="AV16" s="19"/>
      <c r="AW16" s="19"/>
      <c r="AX16" s="19"/>
      <c r="AY16" s="19"/>
      <c r="AZ16" s="19"/>
      <c r="BA16" s="19"/>
      <c r="BB16" s="12"/>
      <c r="BC16" s="19"/>
      <c r="BD16" s="19"/>
      <c r="BE16" s="19"/>
      <c r="BF16" s="19"/>
      <c r="BG16" s="19"/>
      <c r="BH16" s="19"/>
      <c r="BI16" s="9"/>
    </row>
    <row r="17" spans="1:61" ht="18" customHeight="1" x14ac:dyDescent="0.3">
      <c r="A17" s="266" t="s">
        <v>799</v>
      </c>
      <c r="B17" s="8" t="s">
        <v>59</v>
      </c>
      <c r="C17" s="8" t="s">
        <v>59</v>
      </c>
      <c r="D17" s="8" t="s">
        <v>59</v>
      </c>
      <c r="E17" s="8" t="s">
        <v>59</v>
      </c>
      <c r="F17" s="13"/>
      <c r="G17" s="13"/>
      <c r="H17" s="13"/>
      <c r="I17" s="13"/>
      <c r="J17" s="228"/>
      <c r="K17" s="63"/>
      <c r="L17" s="63"/>
      <c r="M17" s="63"/>
      <c r="N17" s="63" t="s">
        <v>800</v>
      </c>
      <c r="O17" s="70" t="s">
        <v>801</v>
      </c>
      <c r="P17" s="63"/>
      <c r="Q17" s="63"/>
      <c r="R17" s="63"/>
      <c r="S17" s="9"/>
      <c r="T17" s="51" t="s">
        <v>162</v>
      </c>
      <c r="U17" s="51" t="s">
        <v>162</v>
      </c>
      <c r="V17" s="51" t="s">
        <v>162</v>
      </c>
      <c r="W17" s="51" t="s">
        <v>162</v>
      </c>
      <c r="X17" s="51" t="s">
        <v>162</v>
      </c>
      <c r="Y17" s="51" t="s">
        <v>162</v>
      </c>
      <c r="Z17" s="9"/>
      <c r="AA17" s="19"/>
      <c r="AB17" s="19"/>
      <c r="AC17" s="19"/>
      <c r="AD17" s="19"/>
      <c r="AE17" s="19"/>
      <c r="AF17" s="19"/>
      <c r="AG17" s="12"/>
      <c r="AH17" s="19"/>
      <c r="AI17" s="19"/>
      <c r="AJ17" s="19"/>
      <c r="AK17" s="19"/>
      <c r="AL17" s="19"/>
      <c r="AM17" s="19"/>
      <c r="AN17" s="9"/>
      <c r="AO17" s="19"/>
      <c r="AP17" s="19"/>
      <c r="AQ17" s="19"/>
      <c r="AR17" s="19"/>
      <c r="AS17" s="19"/>
      <c r="AT17" s="19"/>
      <c r="AU17" s="9"/>
      <c r="AV17" s="19"/>
      <c r="AW17" s="19"/>
      <c r="AX17" s="19"/>
      <c r="AY17" s="19"/>
      <c r="AZ17" s="19"/>
      <c r="BA17" s="19"/>
      <c r="BB17" s="12"/>
      <c r="BC17" s="19"/>
      <c r="BD17" s="19"/>
      <c r="BE17" s="19"/>
      <c r="BF17" s="19"/>
      <c r="BG17" s="19"/>
      <c r="BH17" s="19"/>
      <c r="BI17" s="9"/>
    </row>
    <row r="18" spans="1:61" ht="18" customHeight="1" x14ac:dyDescent="0.3">
      <c r="A18" s="266" t="s">
        <v>802</v>
      </c>
      <c r="B18" s="8" t="s">
        <v>59</v>
      </c>
      <c r="C18" s="106" t="s">
        <v>783</v>
      </c>
      <c r="D18" s="106" t="s">
        <v>789</v>
      </c>
      <c r="E18" s="106" t="s">
        <v>790</v>
      </c>
      <c r="F18" s="13"/>
      <c r="G18" s="13"/>
      <c r="H18" s="13"/>
      <c r="I18" s="13"/>
      <c r="J18" s="228"/>
      <c r="K18" s="63"/>
      <c r="L18" s="63"/>
      <c r="M18" s="63"/>
      <c r="N18" s="63" t="s">
        <v>803</v>
      </c>
      <c r="O18" s="70" t="s">
        <v>804</v>
      </c>
      <c r="P18" s="63"/>
      <c r="Q18" s="63"/>
      <c r="R18" s="63"/>
      <c r="S18" s="9"/>
      <c r="T18" s="51" t="s">
        <v>162</v>
      </c>
      <c r="U18" s="51" t="s">
        <v>162</v>
      </c>
      <c r="V18" s="51" t="s">
        <v>162</v>
      </c>
      <c r="W18" s="51" t="s">
        <v>162</v>
      </c>
      <c r="X18" s="51" t="s">
        <v>162</v>
      </c>
      <c r="Y18" s="51" t="s">
        <v>162</v>
      </c>
      <c r="Z18" s="9"/>
      <c r="AA18" s="19"/>
      <c r="AB18" s="19"/>
      <c r="AC18" s="19"/>
      <c r="AD18" s="19"/>
      <c r="AE18" s="19"/>
      <c r="AF18" s="19"/>
      <c r="AG18" s="12"/>
      <c r="AH18" s="19"/>
      <c r="AI18" s="19"/>
      <c r="AJ18" s="19"/>
      <c r="AK18" s="19"/>
      <c r="AL18" s="19"/>
      <c r="AM18" s="19"/>
      <c r="AN18" s="9"/>
      <c r="AO18" s="19"/>
      <c r="AP18" s="19"/>
      <c r="AQ18" s="19"/>
      <c r="AR18" s="19"/>
      <c r="AS18" s="19"/>
      <c r="AT18" s="19"/>
      <c r="AU18" s="9"/>
      <c r="AV18" s="19"/>
      <c r="AW18" s="19"/>
      <c r="AX18" s="19"/>
      <c r="AY18" s="19"/>
      <c r="AZ18" s="19"/>
      <c r="BA18" s="19"/>
      <c r="BB18" s="12"/>
      <c r="BC18" s="19"/>
      <c r="BD18" s="19"/>
      <c r="BE18" s="19"/>
      <c r="BF18" s="19"/>
      <c r="BG18" s="19"/>
      <c r="BH18" s="19"/>
      <c r="BI18" s="9"/>
    </row>
    <row r="19" spans="1:61" ht="18.75" customHeight="1" x14ac:dyDescent="0.3">
      <c r="A19" s="266" t="s">
        <v>805</v>
      </c>
      <c r="B19" s="8" t="s">
        <v>59</v>
      </c>
      <c r="C19" s="106" t="s">
        <v>783</v>
      </c>
      <c r="D19" s="106" t="s">
        <v>789</v>
      </c>
      <c r="E19" s="106" t="s">
        <v>790</v>
      </c>
      <c r="F19" s="13"/>
      <c r="G19" s="13"/>
      <c r="H19" s="13"/>
      <c r="I19" s="13"/>
      <c r="J19" s="228"/>
      <c r="K19" s="63"/>
      <c r="L19" s="63"/>
      <c r="M19" s="63"/>
      <c r="N19" s="63" t="s">
        <v>749</v>
      </c>
      <c r="O19" s="70" t="s">
        <v>804</v>
      </c>
      <c r="P19" s="63"/>
      <c r="Q19" s="63"/>
      <c r="R19" s="63"/>
      <c r="S19" s="9"/>
      <c r="T19" s="51" t="s">
        <v>162</v>
      </c>
      <c r="U19" s="51" t="s">
        <v>162</v>
      </c>
      <c r="V19" s="51" t="s">
        <v>162</v>
      </c>
      <c r="W19" s="51" t="s">
        <v>162</v>
      </c>
      <c r="X19" s="51" t="s">
        <v>162</v>
      </c>
      <c r="Y19" s="51" t="s">
        <v>162</v>
      </c>
      <c r="Z19" s="9"/>
      <c r="AA19" s="19"/>
      <c r="AB19" s="19"/>
      <c r="AC19" s="19"/>
      <c r="AD19" s="19"/>
      <c r="AE19" s="19"/>
      <c r="AF19" s="19"/>
      <c r="AG19" s="12"/>
      <c r="AH19" s="19"/>
      <c r="AI19" s="19"/>
      <c r="AJ19" s="19"/>
      <c r="AK19" s="19"/>
      <c r="AL19" s="19"/>
      <c r="AM19" s="19"/>
      <c r="AN19" s="9"/>
      <c r="AO19" s="19"/>
      <c r="AP19" s="19"/>
      <c r="AQ19" s="19"/>
      <c r="AR19" s="19"/>
      <c r="AS19" s="19"/>
      <c r="AT19" s="19"/>
      <c r="AU19" s="9"/>
      <c r="AV19" s="19"/>
      <c r="AW19" s="19"/>
      <c r="AX19" s="19"/>
      <c r="AY19" s="19"/>
      <c r="AZ19" s="19"/>
      <c r="BA19" s="19"/>
      <c r="BB19" s="12"/>
      <c r="BC19" s="19"/>
      <c r="BD19" s="19"/>
      <c r="BE19" s="19"/>
      <c r="BF19" s="19"/>
      <c r="BG19" s="19"/>
      <c r="BH19" s="19"/>
      <c r="BI19" s="9"/>
    </row>
    <row r="20" spans="1:61" ht="18" customHeight="1" x14ac:dyDescent="0.3">
      <c r="A20" s="266" t="s">
        <v>806</v>
      </c>
      <c r="B20" s="8" t="s">
        <v>59</v>
      </c>
      <c r="C20" s="106" t="s">
        <v>783</v>
      </c>
      <c r="D20" s="106" t="s">
        <v>789</v>
      </c>
      <c r="E20" s="106" t="s">
        <v>790</v>
      </c>
      <c r="F20" s="13"/>
      <c r="G20" s="13"/>
      <c r="H20" s="13"/>
      <c r="I20" s="13"/>
      <c r="J20" s="228"/>
      <c r="K20" s="63"/>
      <c r="L20" s="63"/>
      <c r="M20" s="63"/>
      <c r="N20" s="63" t="s">
        <v>749</v>
      </c>
      <c r="O20" s="70" t="s">
        <v>807</v>
      </c>
      <c r="P20" s="63"/>
      <c r="Q20" s="63"/>
      <c r="R20" s="63"/>
      <c r="S20" s="9"/>
      <c r="T20" s="51" t="s">
        <v>162</v>
      </c>
      <c r="U20" s="51" t="s">
        <v>162</v>
      </c>
      <c r="V20" s="51" t="s">
        <v>162</v>
      </c>
      <c r="W20" s="51" t="s">
        <v>162</v>
      </c>
      <c r="X20" s="51" t="s">
        <v>162</v>
      </c>
      <c r="Y20" s="51" t="s">
        <v>162</v>
      </c>
      <c r="Z20" s="9"/>
      <c r="AA20" s="19"/>
      <c r="AB20" s="19"/>
      <c r="AC20" s="19"/>
      <c r="AD20" s="19"/>
      <c r="AE20" s="19"/>
      <c r="AF20" s="19"/>
      <c r="AG20" s="12"/>
      <c r="AH20" s="19"/>
      <c r="AI20" s="19"/>
      <c r="AJ20" s="19"/>
      <c r="AK20" s="19"/>
      <c r="AL20" s="19"/>
      <c r="AM20" s="19"/>
      <c r="AN20" s="9"/>
      <c r="AO20" s="19"/>
      <c r="AP20" s="19"/>
      <c r="AQ20" s="19"/>
      <c r="AR20" s="19"/>
      <c r="AS20" s="19"/>
      <c r="AT20" s="19"/>
      <c r="AU20" s="9"/>
      <c r="AV20" s="19"/>
      <c r="AW20" s="19"/>
      <c r="AX20" s="19"/>
      <c r="AY20" s="19"/>
      <c r="AZ20" s="19"/>
      <c r="BA20" s="19"/>
      <c r="BB20" s="12"/>
      <c r="BC20" s="19"/>
      <c r="BD20" s="19"/>
      <c r="BE20" s="19"/>
      <c r="BF20" s="19"/>
      <c r="BG20" s="19"/>
      <c r="BH20" s="19"/>
      <c r="BI20" s="9"/>
    </row>
    <row r="21" spans="1:61" ht="18.75" customHeight="1" x14ac:dyDescent="0.3">
      <c r="A21" s="266" t="s">
        <v>808</v>
      </c>
      <c r="B21" s="8" t="s">
        <v>59</v>
      </c>
      <c r="C21" s="106" t="s">
        <v>783</v>
      </c>
      <c r="D21" s="106" t="s">
        <v>789</v>
      </c>
      <c r="E21" s="106" t="s">
        <v>790</v>
      </c>
      <c r="F21" s="13"/>
      <c r="G21" s="13"/>
      <c r="H21" s="13"/>
      <c r="I21" s="13"/>
      <c r="J21" s="228"/>
      <c r="K21" s="63"/>
      <c r="L21" s="63"/>
      <c r="M21" s="63"/>
      <c r="N21" s="63" t="s">
        <v>809</v>
      </c>
      <c r="O21" s="70" t="s">
        <v>810</v>
      </c>
      <c r="P21" s="63"/>
      <c r="Q21" s="63"/>
      <c r="R21" s="63"/>
      <c r="S21" s="9"/>
      <c r="T21" s="51" t="s">
        <v>162</v>
      </c>
      <c r="U21" s="51" t="s">
        <v>162</v>
      </c>
      <c r="V21" s="51" t="s">
        <v>162</v>
      </c>
      <c r="W21" s="51" t="s">
        <v>162</v>
      </c>
      <c r="X21" s="51" t="s">
        <v>162</v>
      </c>
      <c r="Y21" s="51" t="s">
        <v>162</v>
      </c>
      <c r="Z21" s="9"/>
      <c r="AA21" s="19"/>
      <c r="AB21" s="19"/>
      <c r="AC21" s="19"/>
      <c r="AD21" s="19"/>
      <c r="AE21" s="19"/>
      <c r="AF21" s="19"/>
      <c r="AG21" s="12"/>
      <c r="AH21" s="19"/>
      <c r="AI21" s="19"/>
      <c r="AJ21" s="19"/>
      <c r="AK21" s="19"/>
      <c r="AL21" s="19"/>
      <c r="AM21" s="19"/>
      <c r="AN21" s="9"/>
      <c r="AO21" s="19"/>
      <c r="AP21" s="19"/>
      <c r="AQ21" s="19"/>
      <c r="AR21" s="19"/>
      <c r="AS21" s="19"/>
      <c r="AT21" s="19"/>
      <c r="AU21" s="9"/>
      <c r="AV21" s="19"/>
      <c r="AW21" s="19"/>
      <c r="AX21" s="19"/>
      <c r="AY21" s="19"/>
      <c r="AZ21" s="19"/>
      <c r="BA21" s="19"/>
      <c r="BB21" s="12"/>
      <c r="BC21" s="19"/>
      <c r="BD21" s="19"/>
      <c r="BE21" s="19"/>
      <c r="BF21" s="19"/>
      <c r="BG21" s="19"/>
      <c r="BH21" s="19"/>
      <c r="BI21" s="9"/>
    </row>
    <row r="22" spans="1:61" ht="18.75" customHeight="1" x14ac:dyDescent="0.3">
      <c r="A22" s="266" t="s">
        <v>811</v>
      </c>
      <c r="B22" s="8" t="s">
        <v>51</v>
      </c>
      <c r="C22" s="106" t="s">
        <v>783</v>
      </c>
      <c r="D22" s="106" t="s">
        <v>789</v>
      </c>
      <c r="E22" s="106" t="s">
        <v>790</v>
      </c>
      <c r="F22" s="13"/>
      <c r="G22" s="13"/>
      <c r="H22" s="13"/>
      <c r="I22" s="13"/>
      <c r="J22" s="228"/>
      <c r="K22" s="63"/>
      <c r="L22" s="63"/>
      <c r="M22" s="63"/>
      <c r="N22" s="63"/>
      <c r="O22" s="70" t="s">
        <v>812</v>
      </c>
      <c r="P22" s="63"/>
      <c r="Q22" s="63"/>
      <c r="R22" s="63"/>
      <c r="S22" s="9"/>
      <c r="T22" s="51" t="s">
        <v>162</v>
      </c>
      <c r="U22" s="51" t="s">
        <v>162</v>
      </c>
      <c r="V22" s="51" t="s">
        <v>162</v>
      </c>
      <c r="W22" s="51" t="s">
        <v>162</v>
      </c>
      <c r="X22" s="51" t="s">
        <v>162</v>
      </c>
      <c r="Y22" s="51" t="s">
        <v>162</v>
      </c>
      <c r="Z22" s="9"/>
      <c r="AA22" s="19"/>
      <c r="AB22" s="19"/>
      <c r="AC22" s="19"/>
      <c r="AD22" s="19"/>
      <c r="AE22" s="19"/>
      <c r="AF22" s="19"/>
      <c r="AG22" s="12"/>
      <c r="AH22" s="19"/>
      <c r="AI22" s="19"/>
      <c r="AJ22" s="19"/>
      <c r="AK22" s="19"/>
      <c r="AL22" s="19"/>
      <c r="AM22" s="19"/>
      <c r="AN22" s="9"/>
      <c r="AO22" s="19"/>
      <c r="AP22" s="19"/>
      <c r="AQ22" s="19"/>
      <c r="AR22" s="19"/>
      <c r="AS22" s="19"/>
      <c r="AT22" s="19"/>
      <c r="AU22" s="9"/>
      <c r="AV22" s="19"/>
      <c r="AW22" s="19"/>
      <c r="AX22" s="19"/>
      <c r="AY22" s="19"/>
      <c r="AZ22" s="19"/>
      <c r="BA22" s="19"/>
      <c r="BB22" s="12"/>
      <c r="BC22" s="19"/>
      <c r="BD22" s="19"/>
      <c r="BE22" s="19"/>
      <c r="BF22" s="19"/>
      <c r="BG22" s="19"/>
      <c r="BH22" s="19"/>
      <c r="BI22" s="9"/>
    </row>
    <row r="23" spans="1:61" ht="18.75" customHeight="1" x14ac:dyDescent="0.3">
      <c r="A23" s="266" t="s">
        <v>813</v>
      </c>
      <c r="B23" s="8" t="s">
        <v>64</v>
      </c>
      <c r="C23" s="106" t="s">
        <v>783</v>
      </c>
      <c r="D23" s="106" t="s">
        <v>789</v>
      </c>
      <c r="E23" s="106" t="s">
        <v>790</v>
      </c>
      <c r="F23" s="13"/>
      <c r="G23" s="13"/>
      <c r="H23" s="13"/>
      <c r="I23" s="13"/>
      <c r="J23" s="228"/>
      <c r="K23" s="63"/>
      <c r="L23" s="63"/>
      <c r="M23" s="63"/>
      <c r="N23" s="63"/>
      <c r="O23" s="70" t="s">
        <v>814</v>
      </c>
      <c r="P23" s="63"/>
      <c r="Q23" s="63"/>
      <c r="R23" s="63"/>
      <c r="S23" s="9"/>
      <c r="T23" s="51" t="s">
        <v>162</v>
      </c>
      <c r="U23" s="51" t="s">
        <v>162</v>
      </c>
      <c r="V23" s="51" t="s">
        <v>162</v>
      </c>
      <c r="W23" s="51" t="s">
        <v>162</v>
      </c>
      <c r="X23" s="51" t="s">
        <v>162</v>
      </c>
      <c r="Y23" s="51" t="s">
        <v>162</v>
      </c>
      <c r="Z23" s="9"/>
      <c r="AA23" s="19"/>
      <c r="AB23" s="19"/>
      <c r="AC23" s="19"/>
      <c r="AD23" s="19"/>
      <c r="AE23" s="19"/>
      <c r="AF23" s="19"/>
      <c r="AG23" s="12"/>
      <c r="AH23" s="19"/>
      <c r="AI23" s="19"/>
      <c r="AJ23" s="19"/>
      <c r="AK23" s="19"/>
      <c r="AL23" s="19"/>
      <c r="AM23" s="19"/>
      <c r="AN23" s="9"/>
      <c r="AO23" s="19"/>
      <c r="AP23" s="19"/>
      <c r="AQ23" s="19"/>
      <c r="AR23" s="19"/>
      <c r="AS23" s="19"/>
      <c r="AT23" s="19"/>
      <c r="AU23" s="9"/>
      <c r="AV23" s="19"/>
      <c r="AW23" s="19"/>
      <c r="AX23" s="19"/>
      <c r="AY23" s="19"/>
      <c r="AZ23" s="19"/>
      <c r="BA23" s="19"/>
      <c r="BB23" s="12"/>
      <c r="BC23" s="19"/>
      <c r="BD23" s="19"/>
      <c r="BE23" s="19"/>
      <c r="BF23" s="19"/>
      <c r="BG23" s="19"/>
      <c r="BH23" s="19"/>
      <c r="BI23" s="9"/>
    </row>
    <row r="24" spans="1:61" ht="17.25" customHeight="1" x14ac:dyDescent="0.3">
      <c r="A24" s="266" t="s">
        <v>815</v>
      </c>
      <c r="B24" s="8" t="s">
        <v>64</v>
      </c>
      <c r="C24" s="106" t="s">
        <v>783</v>
      </c>
      <c r="D24" s="106" t="s">
        <v>789</v>
      </c>
      <c r="E24" s="106" t="s">
        <v>790</v>
      </c>
      <c r="F24" s="13"/>
      <c r="G24" s="13"/>
      <c r="H24" s="13"/>
      <c r="I24" s="13"/>
      <c r="J24" s="228"/>
      <c r="K24" s="63"/>
      <c r="L24" s="63"/>
      <c r="M24" s="63"/>
      <c r="N24" s="63"/>
      <c r="O24" s="70" t="s">
        <v>816</v>
      </c>
      <c r="P24" s="63"/>
      <c r="Q24" s="63"/>
      <c r="R24" s="63"/>
      <c r="S24" s="9"/>
      <c r="T24" s="51" t="s">
        <v>162</v>
      </c>
      <c r="U24" s="51" t="s">
        <v>162</v>
      </c>
      <c r="V24" s="51" t="s">
        <v>162</v>
      </c>
      <c r="W24" s="51" t="s">
        <v>162</v>
      </c>
      <c r="X24" s="51" t="s">
        <v>162</v>
      </c>
      <c r="Y24" s="51" t="s">
        <v>162</v>
      </c>
      <c r="Z24" s="9"/>
      <c r="AA24" s="19"/>
      <c r="AB24" s="19"/>
      <c r="AC24" s="19"/>
      <c r="AD24" s="19"/>
      <c r="AE24" s="19"/>
      <c r="AF24" s="19"/>
      <c r="AG24" s="12"/>
      <c r="AH24" s="19"/>
      <c r="AI24" s="19"/>
      <c r="AJ24" s="19"/>
      <c r="AK24" s="19"/>
      <c r="AL24" s="19"/>
      <c r="AM24" s="19"/>
      <c r="AN24" s="9"/>
      <c r="AO24" s="19"/>
      <c r="AP24" s="19"/>
      <c r="AQ24" s="19"/>
      <c r="AR24" s="19"/>
      <c r="AS24" s="19"/>
      <c r="AT24" s="19"/>
      <c r="AU24" s="9"/>
      <c r="AV24" s="19"/>
      <c r="AW24" s="19"/>
      <c r="AX24" s="19"/>
      <c r="AY24" s="19"/>
      <c r="AZ24" s="19"/>
      <c r="BA24" s="19"/>
      <c r="BB24" s="12"/>
      <c r="BC24" s="19"/>
      <c r="BD24" s="19"/>
      <c r="BE24" s="19"/>
      <c r="BF24" s="19"/>
      <c r="BG24" s="19"/>
      <c r="BH24" s="19"/>
      <c r="BI24" s="9"/>
    </row>
    <row r="25" spans="1:61" ht="18.75" customHeight="1" x14ac:dyDescent="0.3">
      <c r="A25" s="266" t="s">
        <v>817</v>
      </c>
      <c r="B25" s="8" t="s">
        <v>61</v>
      </c>
      <c r="C25" s="106" t="s">
        <v>783</v>
      </c>
      <c r="D25" s="106" t="s">
        <v>789</v>
      </c>
      <c r="E25" s="106" t="s">
        <v>790</v>
      </c>
      <c r="F25" s="13"/>
      <c r="G25" s="13"/>
      <c r="H25" s="13"/>
      <c r="I25" s="13"/>
      <c r="J25" s="228"/>
      <c r="K25" s="63"/>
      <c r="L25" s="63"/>
      <c r="M25" s="63"/>
      <c r="N25" s="63"/>
      <c r="O25" s="70" t="s">
        <v>818</v>
      </c>
      <c r="P25" s="63"/>
      <c r="Q25" s="63"/>
      <c r="R25" s="63"/>
      <c r="S25" s="9"/>
      <c r="T25" s="51" t="s">
        <v>162</v>
      </c>
      <c r="U25" s="51" t="s">
        <v>162</v>
      </c>
      <c r="V25" s="51" t="s">
        <v>162</v>
      </c>
      <c r="W25" s="51" t="s">
        <v>162</v>
      </c>
      <c r="X25" s="51" t="s">
        <v>162</v>
      </c>
      <c r="Y25" s="51" t="s">
        <v>162</v>
      </c>
      <c r="Z25" s="9"/>
      <c r="AA25" s="19"/>
      <c r="AB25" s="19"/>
      <c r="AC25" s="19"/>
      <c r="AD25" s="19"/>
      <c r="AE25" s="19"/>
      <c r="AF25" s="19"/>
      <c r="AG25" s="12"/>
      <c r="AH25" s="19"/>
      <c r="AI25" s="19"/>
      <c r="AJ25" s="19"/>
      <c r="AK25" s="19"/>
      <c r="AL25" s="19"/>
      <c r="AM25" s="19"/>
      <c r="AN25" s="9"/>
      <c r="AO25" s="19"/>
      <c r="AP25" s="19"/>
      <c r="AQ25" s="19"/>
      <c r="AR25" s="19"/>
      <c r="AS25" s="19"/>
      <c r="AT25" s="19"/>
      <c r="AU25" s="9"/>
      <c r="AV25" s="19"/>
      <c r="AW25" s="19"/>
      <c r="AX25" s="19"/>
      <c r="AY25" s="19"/>
      <c r="AZ25" s="19"/>
      <c r="BA25" s="19"/>
      <c r="BB25" s="12"/>
      <c r="BC25" s="19"/>
      <c r="BD25" s="19"/>
      <c r="BE25" s="19"/>
      <c r="BF25" s="19"/>
      <c r="BG25" s="19"/>
      <c r="BH25" s="19"/>
      <c r="BI25" s="9"/>
    </row>
    <row r="26" spans="1:61" ht="18.75" customHeight="1" x14ac:dyDescent="0.3">
      <c r="A26" s="266" t="s">
        <v>819</v>
      </c>
      <c r="B26" s="8" t="s">
        <v>61</v>
      </c>
      <c r="C26" s="106" t="s">
        <v>783</v>
      </c>
      <c r="D26" s="106" t="s">
        <v>789</v>
      </c>
      <c r="E26" s="106" t="s">
        <v>790</v>
      </c>
      <c r="F26" s="13"/>
      <c r="G26" s="13"/>
      <c r="H26" s="13"/>
      <c r="I26" s="13"/>
      <c r="J26" s="228"/>
      <c r="K26" s="63"/>
      <c r="L26" s="63"/>
      <c r="M26" s="63"/>
      <c r="N26" s="63"/>
      <c r="O26" s="70" t="s">
        <v>818</v>
      </c>
      <c r="P26" s="63"/>
      <c r="Q26" s="63"/>
      <c r="R26" s="63"/>
      <c r="S26" s="9"/>
      <c r="T26" s="51" t="s">
        <v>162</v>
      </c>
      <c r="U26" s="51" t="s">
        <v>162</v>
      </c>
      <c r="V26" s="51" t="s">
        <v>162</v>
      </c>
      <c r="W26" s="51" t="s">
        <v>162</v>
      </c>
      <c r="X26" s="51" t="s">
        <v>162</v>
      </c>
      <c r="Y26" s="51" t="s">
        <v>162</v>
      </c>
      <c r="Z26" s="9"/>
      <c r="AA26" s="19"/>
      <c r="AB26" s="19"/>
      <c r="AC26" s="19"/>
      <c r="AD26" s="19"/>
      <c r="AE26" s="19"/>
      <c r="AF26" s="19"/>
      <c r="AG26" s="12"/>
      <c r="AH26" s="19"/>
      <c r="AI26" s="19"/>
      <c r="AJ26" s="19"/>
      <c r="AK26" s="19"/>
      <c r="AL26" s="19"/>
      <c r="AM26" s="19"/>
      <c r="AN26" s="9"/>
      <c r="AO26" s="19"/>
      <c r="AP26" s="19"/>
      <c r="AQ26" s="19"/>
      <c r="AR26" s="19"/>
      <c r="AS26" s="19"/>
      <c r="AT26" s="19"/>
      <c r="AU26" s="9"/>
      <c r="AV26" s="19"/>
      <c r="AW26" s="19"/>
      <c r="AX26" s="19"/>
      <c r="AY26" s="19"/>
      <c r="AZ26" s="19"/>
      <c r="BA26" s="19"/>
      <c r="BB26" s="12"/>
      <c r="BC26" s="19"/>
      <c r="BD26" s="19"/>
      <c r="BE26" s="19"/>
      <c r="BF26" s="19"/>
      <c r="BG26" s="19"/>
      <c r="BH26" s="19"/>
      <c r="BI26" s="9"/>
    </row>
    <row r="27" spans="1:61" ht="18.75" customHeight="1" x14ac:dyDescent="0.3">
      <c r="A27" s="266" t="s">
        <v>820</v>
      </c>
      <c r="B27" s="8" t="s">
        <v>64</v>
      </c>
      <c r="C27" s="106" t="s">
        <v>783</v>
      </c>
      <c r="D27" s="106" t="s">
        <v>789</v>
      </c>
      <c r="E27" s="106" t="s">
        <v>790</v>
      </c>
      <c r="F27" s="13"/>
      <c r="G27" s="13"/>
      <c r="H27" s="13"/>
      <c r="I27" s="13"/>
      <c r="J27" s="228"/>
      <c r="K27" s="63"/>
      <c r="L27" s="63"/>
      <c r="M27" s="63"/>
      <c r="N27" s="63"/>
      <c r="O27" s="70" t="s">
        <v>821</v>
      </c>
      <c r="P27" s="63"/>
      <c r="Q27" s="63"/>
      <c r="R27" s="63"/>
      <c r="S27" s="9"/>
      <c r="T27" s="51" t="s">
        <v>162</v>
      </c>
      <c r="U27" s="51" t="s">
        <v>162</v>
      </c>
      <c r="V27" s="51" t="s">
        <v>162</v>
      </c>
      <c r="W27" s="51" t="s">
        <v>162</v>
      </c>
      <c r="X27" s="51" t="s">
        <v>162</v>
      </c>
      <c r="Y27" s="51" t="s">
        <v>162</v>
      </c>
      <c r="Z27" s="9"/>
      <c r="AA27" s="19"/>
      <c r="AB27" s="19"/>
      <c r="AC27" s="19"/>
      <c r="AD27" s="19"/>
      <c r="AE27" s="19"/>
      <c r="AF27" s="19"/>
      <c r="AG27" s="12"/>
      <c r="AH27" s="19"/>
      <c r="AI27" s="19"/>
      <c r="AJ27" s="19"/>
      <c r="AK27" s="19"/>
      <c r="AL27" s="19"/>
      <c r="AM27" s="19"/>
      <c r="AN27" s="9"/>
      <c r="AO27" s="19"/>
      <c r="AP27" s="19"/>
      <c r="AQ27" s="19"/>
      <c r="AR27" s="19"/>
      <c r="AS27" s="19"/>
      <c r="AT27" s="19"/>
      <c r="AU27" s="9"/>
      <c r="AV27" s="19"/>
      <c r="AW27" s="19"/>
      <c r="AX27" s="19"/>
      <c r="AY27" s="19"/>
      <c r="AZ27" s="19"/>
      <c r="BA27" s="19"/>
      <c r="BB27" s="12"/>
      <c r="BC27" s="19"/>
      <c r="BD27" s="19"/>
      <c r="BE27" s="19"/>
      <c r="BF27" s="19"/>
      <c r="BG27" s="19"/>
      <c r="BH27" s="19"/>
      <c r="BI27" s="9"/>
    </row>
    <row r="28" spans="1:61" ht="18.75" customHeight="1" x14ac:dyDescent="0.3">
      <c r="A28" s="266" t="s">
        <v>822</v>
      </c>
      <c r="B28" s="8" t="s">
        <v>51</v>
      </c>
      <c r="C28" s="8" t="s">
        <v>51</v>
      </c>
      <c r="D28" s="8" t="s">
        <v>51</v>
      </c>
      <c r="E28" s="8" t="s">
        <v>51</v>
      </c>
      <c r="F28" s="13"/>
      <c r="G28" s="13"/>
      <c r="H28" s="13"/>
      <c r="I28" s="13"/>
      <c r="J28" s="228"/>
      <c r="K28" s="63"/>
      <c r="L28" s="63"/>
      <c r="M28" s="63"/>
      <c r="N28" s="63"/>
      <c r="O28" s="70" t="s">
        <v>823</v>
      </c>
      <c r="P28" s="63"/>
      <c r="Q28" s="63"/>
      <c r="R28" s="63"/>
      <c r="S28" s="9"/>
      <c r="T28" s="51" t="s">
        <v>162</v>
      </c>
      <c r="U28" s="51" t="s">
        <v>162</v>
      </c>
      <c r="V28" s="51" t="s">
        <v>162</v>
      </c>
      <c r="W28" s="51" t="s">
        <v>162</v>
      </c>
      <c r="X28" s="51" t="s">
        <v>162</v>
      </c>
      <c r="Y28" s="51" t="s">
        <v>162</v>
      </c>
      <c r="Z28" s="9"/>
      <c r="AA28" s="19"/>
      <c r="AB28" s="19"/>
      <c r="AC28" s="19"/>
      <c r="AD28" s="19"/>
      <c r="AE28" s="19"/>
      <c r="AF28" s="19"/>
      <c r="AG28" s="12"/>
      <c r="AH28" s="19"/>
      <c r="AI28" s="19"/>
      <c r="AJ28" s="19"/>
      <c r="AK28" s="19"/>
      <c r="AL28" s="19"/>
      <c r="AM28" s="19"/>
      <c r="AN28" s="9"/>
      <c r="AO28" s="19"/>
      <c r="AP28" s="19"/>
      <c r="AQ28" s="19"/>
      <c r="AR28" s="19"/>
      <c r="AS28" s="19"/>
      <c r="AT28" s="19"/>
      <c r="AU28" s="9"/>
      <c r="AV28" s="19"/>
      <c r="AW28" s="19"/>
      <c r="AX28" s="19"/>
      <c r="AY28" s="19"/>
      <c r="AZ28" s="19"/>
      <c r="BA28" s="19"/>
      <c r="BB28" s="12"/>
      <c r="BC28" s="19"/>
      <c r="BD28" s="19"/>
      <c r="BE28" s="19"/>
      <c r="BF28" s="19"/>
      <c r="BG28" s="19"/>
      <c r="BH28" s="19"/>
      <c r="BI28" s="9"/>
    </row>
    <row r="29" spans="1:61" ht="18.75" customHeight="1" x14ac:dyDescent="0.3">
      <c r="A29" s="266" t="s">
        <v>824</v>
      </c>
      <c r="B29" s="8" t="s">
        <v>51</v>
      </c>
      <c r="C29" s="8" t="s">
        <v>51</v>
      </c>
      <c r="D29" s="8" t="s">
        <v>51</v>
      </c>
      <c r="E29" s="8" t="s">
        <v>51</v>
      </c>
      <c r="F29" s="13"/>
      <c r="G29" s="13"/>
      <c r="H29" s="13"/>
      <c r="I29" s="13"/>
      <c r="J29" s="228"/>
      <c r="K29" s="63"/>
      <c r="L29" s="63"/>
      <c r="M29" s="63"/>
      <c r="N29" s="63"/>
      <c r="O29" s="70" t="s">
        <v>825</v>
      </c>
      <c r="P29" s="63"/>
      <c r="Q29" s="63"/>
      <c r="R29" s="63"/>
      <c r="S29" s="9"/>
      <c r="T29" s="51" t="s">
        <v>162</v>
      </c>
      <c r="U29" s="51" t="s">
        <v>162</v>
      </c>
      <c r="V29" s="51" t="s">
        <v>162</v>
      </c>
      <c r="W29" s="51" t="s">
        <v>162</v>
      </c>
      <c r="X29" s="51" t="s">
        <v>162</v>
      </c>
      <c r="Y29" s="51" t="s">
        <v>162</v>
      </c>
      <c r="Z29" s="9"/>
      <c r="AA29" s="19"/>
      <c r="AB29" s="19"/>
      <c r="AC29" s="19"/>
      <c r="AD29" s="19"/>
      <c r="AE29" s="19"/>
      <c r="AF29" s="19"/>
      <c r="AG29" s="12"/>
      <c r="AH29" s="19"/>
      <c r="AI29" s="19"/>
      <c r="AJ29" s="19"/>
      <c r="AK29" s="19"/>
      <c r="AL29" s="19"/>
      <c r="AM29" s="19"/>
      <c r="AN29" s="9"/>
      <c r="AO29" s="19"/>
      <c r="AP29" s="19"/>
      <c r="AQ29" s="19"/>
      <c r="AR29" s="19"/>
      <c r="AS29" s="19"/>
      <c r="AT29" s="19"/>
      <c r="AU29" s="9"/>
      <c r="AV29" s="19"/>
      <c r="AW29" s="19"/>
      <c r="AX29" s="19"/>
      <c r="AY29" s="19"/>
      <c r="AZ29" s="19"/>
      <c r="BA29" s="19"/>
      <c r="BB29" s="12"/>
      <c r="BC29" s="19"/>
      <c r="BD29" s="19"/>
      <c r="BE29" s="19"/>
      <c r="BF29" s="19"/>
      <c r="BG29" s="19"/>
      <c r="BH29" s="19"/>
      <c r="BI29" s="9"/>
    </row>
    <row r="30" spans="1:61" customFormat="1" ht="18.75" x14ac:dyDescent="0.3">
      <c r="A30" s="266" t="s">
        <v>826</v>
      </c>
      <c r="B30" s="8" t="s">
        <v>59</v>
      </c>
      <c r="C30" s="8" t="s">
        <v>59</v>
      </c>
      <c r="D30" s="8" t="s">
        <v>59</v>
      </c>
      <c r="E30" s="8" t="s">
        <v>59</v>
      </c>
      <c r="F30" s="13"/>
      <c r="G30" s="13"/>
      <c r="H30" s="13"/>
      <c r="I30" s="13"/>
      <c r="J30" s="228"/>
      <c r="K30" s="63"/>
      <c r="L30" s="63"/>
      <c r="M30" s="63"/>
      <c r="N30" s="63" t="s">
        <v>827</v>
      </c>
      <c r="O30" s="63" t="s">
        <v>777</v>
      </c>
      <c r="P30" s="63"/>
      <c r="Q30" s="63"/>
      <c r="R30" s="63"/>
      <c r="S30" s="9"/>
      <c r="T30" s="51" t="s">
        <v>162</v>
      </c>
      <c r="U30" s="51" t="s">
        <v>162</v>
      </c>
      <c r="V30" s="51" t="s">
        <v>162</v>
      </c>
      <c r="W30" s="51" t="s">
        <v>162</v>
      </c>
      <c r="X30" s="51" t="s">
        <v>162</v>
      </c>
      <c r="Y30" s="51" t="s">
        <v>162</v>
      </c>
      <c r="Z30" s="9"/>
      <c r="AA30" s="19"/>
      <c r="AB30" s="19"/>
      <c r="AC30" s="19"/>
      <c r="AD30" s="19"/>
      <c r="AE30" s="19"/>
      <c r="AF30" s="19"/>
      <c r="AG30" s="12"/>
      <c r="AH30" s="19"/>
      <c r="AI30" s="19"/>
      <c r="AJ30" s="19"/>
      <c r="AK30" s="19"/>
      <c r="AL30" s="19"/>
      <c r="AM30" s="19"/>
      <c r="AN30" s="9"/>
      <c r="AO30" s="19"/>
      <c r="AP30" s="19"/>
      <c r="AQ30" s="19"/>
      <c r="AR30" s="19"/>
      <c r="AS30" s="19"/>
      <c r="AT30" s="19"/>
      <c r="AU30" s="9"/>
      <c r="AV30" s="19"/>
      <c r="AW30" s="19"/>
      <c r="AX30" s="19"/>
      <c r="AY30" s="19"/>
      <c r="AZ30" s="19"/>
      <c r="BA30" s="19"/>
      <c r="BB30" s="12"/>
      <c r="BC30" s="19"/>
      <c r="BD30" s="19"/>
      <c r="BE30" s="19"/>
      <c r="BF30" s="19"/>
      <c r="BG30" s="19"/>
      <c r="BH30" s="19"/>
      <c r="BI30" s="9"/>
    </row>
    <row r="31" spans="1:61" customFormat="1" ht="18.75" customHeight="1" x14ac:dyDescent="0.3">
      <c r="A31" s="266" t="s">
        <v>828</v>
      </c>
      <c r="B31" s="8" t="s">
        <v>57</v>
      </c>
      <c r="C31" s="8" t="s">
        <v>57</v>
      </c>
      <c r="D31" s="8" t="s">
        <v>57</v>
      </c>
      <c r="E31" s="8" t="s">
        <v>57</v>
      </c>
      <c r="F31" s="13"/>
      <c r="G31" s="13"/>
      <c r="H31" s="13"/>
      <c r="I31" s="13"/>
      <c r="J31" s="228"/>
      <c r="K31" s="63"/>
      <c r="L31" s="63"/>
      <c r="M31" s="63"/>
      <c r="N31" s="63"/>
      <c r="O31" s="70" t="s">
        <v>829</v>
      </c>
      <c r="P31" s="63"/>
      <c r="Q31" s="63"/>
      <c r="R31" s="63"/>
      <c r="S31" s="9"/>
      <c r="T31" s="51" t="s">
        <v>162</v>
      </c>
      <c r="U31" s="51" t="s">
        <v>162</v>
      </c>
      <c r="V31" s="51" t="s">
        <v>162</v>
      </c>
      <c r="W31" s="51" t="s">
        <v>162</v>
      </c>
      <c r="X31" s="51" t="s">
        <v>162</v>
      </c>
      <c r="Y31" s="51" t="s">
        <v>162</v>
      </c>
      <c r="Z31" s="9"/>
      <c r="AA31" s="19"/>
      <c r="AB31" s="19"/>
      <c r="AC31" s="19"/>
      <c r="AD31" s="19"/>
      <c r="AE31" s="19"/>
      <c r="AF31" s="19"/>
      <c r="AG31" s="12"/>
      <c r="AH31" s="19"/>
      <c r="AI31" s="19"/>
      <c r="AJ31" s="19"/>
      <c r="AK31" s="19"/>
      <c r="AL31" s="19"/>
      <c r="AM31" s="19"/>
      <c r="AN31" s="9"/>
      <c r="AO31" s="19"/>
      <c r="AP31" s="19"/>
      <c r="AQ31" s="19"/>
      <c r="AR31" s="19"/>
      <c r="AS31" s="19"/>
      <c r="AT31" s="19"/>
      <c r="AU31" s="9"/>
      <c r="AV31" s="19"/>
      <c r="AW31" s="19"/>
      <c r="AX31" s="19"/>
      <c r="AY31" s="19"/>
      <c r="AZ31" s="19"/>
      <c r="BA31" s="19"/>
      <c r="BB31" s="12"/>
      <c r="BC31" s="19"/>
      <c r="BD31" s="19"/>
      <c r="BE31" s="19"/>
      <c r="BF31" s="19"/>
      <c r="BG31" s="19"/>
      <c r="BH31" s="19"/>
      <c r="BI31" s="9"/>
    </row>
    <row r="32" spans="1:61" customFormat="1" ht="18.75" customHeight="1" x14ac:dyDescent="0.3">
      <c r="A32" s="266" t="s">
        <v>830</v>
      </c>
      <c r="B32" s="8" t="s">
        <v>59</v>
      </c>
      <c r="C32" s="8" t="s">
        <v>59</v>
      </c>
      <c r="D32" s="8" t="s">
        <v>59</v>
      </c>
      <c r="E32" s="8" t="s">
        <v>59</v>
      </c>
      <c r="F32" s="13"/>
      <c r="G32" s="13"/>
      <c r="H32" s="13"/>
      <c r="I32" s="13"/>
      <c r="J32" s="228"/>
      <c r="K32" s="63"/>
      <c r="L32" s="63"/>
      <c r="M32" s="63"/>
      <c r="N32" s="63" t="s">
        <v>831</v>
      </c>
      <c r="O32" s="70" t="s">
        <v>832</v>
      </c>
      <c r="P32" s="63"/>
      <c r="Q32" s="63"/>
      <c r="R32" s="63"/>
      <c r="S32" s="9"/>
      <c r="T32" s="51" t="s">
        <v>162</v>
      </c>
      <c r="U32" s="51" t="s">
        <v>162</v>
      </c>
      <c r="V32" s="51" t="s">
        <v>162</v>
      </c>
      <c r="W32" s="51" t="s">
        <v>162</v>
      </c>
      <c r="X32" s="51" t="s">
        <v>162</v>
      </c>
      <c r="Y32" s="51" t="s">
        <v>162</v>
      </c>
      <c r="Z32" s="9"/>
      <c r="AA32" s="19"/>
      <c r="AB32" s="19"/>
      <c r="AC32" s="19"/>
      <c r="AD32" s="19"/>
      <c r="AE32" s="19"/>
      <c r="AF32" s="19"/>
      <c r="AG32" s="12"/>
      <c r="AH32" s="19"/>
      <c r="AI32" s="19"/>
      <c r="AJ32" s="19"/>
      <c r="AK32" s="19"/>
      <c r="AL32" s="19"/>
      <c r="AM32" s="19"/>
      <c r="AN32" s="9"/>
      <c r="AO32" s="19"/>
      <c r="AP32" s="19"/>
      <c r="AQ32" s="19"/>
      <c r="AR32" s="19"/>
      <c r="AS32" s="19"/>
      <c r="AT32" s="19"/>
      <c r="AU32" s="9"/>
      <c r="AV32" s="19"/>
      <c r="AW32" s="19"/>
      <c r="AX32" s="19"/>
      <c r="AY32" s="19"/>
      <c r="AZ32" s="19"/>
      <c r="BA32" s="19"/>
      <c r="BB32" s="12"/>
      <c r="BC32" s="19"/>
      <c r="BD32" s="19"/>
      <c r="BE32" s="19"/>
      <c r="BF32" s="19"/>
      <c r="BG32" s="19"/>
      <c r="BH32" s="19"/>
      <c r="BI32" s="9"/>
    </row>
    <row r="33" spans="1:61" ht="18.75" customHeight="1" x14ac:dyDescent="0.3">
      <c r="A33" s="266" t="s">
        <v>833</v>
      </c>
      <c r="B33" s="8" t="s">
        <v>66</v>
      </c>
      <c r="C33" s="8" t="s">
        <v>66</v>
      </c>
      <c r="D33" s="8" t="s">
        <v>66</v>
      </c>
      <c r="E33" s="8" t="s">
        <v>66</v>
      </c>
      <c r="F33" s="13"/>
      <c r="G33" s="13"/>
      <c r="H33" s="13"/>
      <c r="I33" s="13"/>
      <c r="J33" s="228"/>
      <c r="K33" s="63"/>
      <c r="L33" s="63"/>
      <c r="M33" s="63"/>
      <c r="N33" s="63"/>
      <c r="O33" s="70" t="s">
        <v>834</v>
      </c>
      <c r="P33" s="63"/>
      <c r="Q33" s="63"/>
      <c r="R33" s="63"/>
      <c r="S33" s="9"/>
      <c r="T33" s="51" t="s">
        <v>162</v>
      </c>
      <c r="U33" s="51" t="s">
        <v>162</v>
      </c>
      <c r="V33" s="51" t="s">
        <v>162</v>
      </c>
      <c r="W33" s="51" t="s">
        <v>162</v>
      </c>
      <c r="X33" s="51" t="s">
        <v>162</v>
      </c>
      <c r="Y33" s="51" t="s">
        <v>162</v>
      </c>
      <c r="Z33" s="9"/>
      <c r="AA33" s="19"/>
      <c r="AB33" s="19"/>
      <c r="AC33" s="19"/>
      <c r="AD33" s="19"/>
      <c r="AE33" s="19"/>
      <c r="AF33" s="19"/>
      <c r="AG33" s="12"/>
      <c r="AH33" s="19"/>
      <c r="AI33" s="19"/>
      <c r="AJ33" s="19"/>
      <c r="AK33" s="19"/>
      <c r="AL33" s="19"/>
      <c r="AM33" s="19"/>
      <c r="AN33" s="9"/>
      <c r="AO33" s="19"/>
      <c r="AP33" s="19"/>
      <c r="AQ33" s="19"/>
      <c r="AR33" s="19"/>
      <c r="AS33" s="19"/>
      <c r="AT33" s="19"/>
      <c r="AU33" s="9"/>
      <c r="AV33" s="19"/>
      <c r="AW33" s="19"/>
      <c r="AX33" s="19"/>
      <c r="AY33" s="19"/>
      <c r="AZ33" s="19"/>
      <c r="BA33" s="19"/>
      <c r="BB33" s="12"/>
      <c r="BC33" s="19"/>
      <c r="BD33" s="19"/>
      <c r="BE33" s="19"/>
      <c r="BF33" s="19"/>
      <c r="BG33" s="19"/>
      <c r="BH33" s="19"/>
      <c r="BI33" s="9"/>
    </row>
    <row r="34" spans="1:61" ht="18.75" x14ac:dyDescent="0.3">
      <c r="A34" s="5"/>
      <c r="B34" s="13"/>
      <c r="C34" s="13"/>
      <c r="D34" s="13"/>
      <c r="E34" s="13"/>
      <c r="F34" s="13"/>
      <c r="G34" s="13"/>
      <c r="H34" s="13"/>
      <c r="I34" s="13"/>
      <c r="J34" s="228"/>
      <c r="S34" s="9"/>
      <c r="T34" s="19"/>
      <c r="U34" s="19"/>
      <c r="V34" s="19"/>
      <c r="W34" s="19"/>
      <c r="X34" s="19"/>
      <c r="Y34" s="19"/>
      <c r="Z34" s="9"/>
      <c r="AA34" s="19"/>
      <c r="AB34" s="19"/>
      <c r="AC34" s="19"/>
      <c r="AD34" s="19"/>
      <c r="AE34" s="19"/>
      <c r="AF34" s="19"/>
      <c r="AG34" s="12"/>
      <c r="AH34" s="19"/>
      <c r="AI34" s="19"/>
      <c r="AJ34" s="19"/>
      <c r="AK34" s="19"/>
      <c r="AL34" s="19"/>
      <c r="AM34" s="19"/>
      <c r="AN34" s="9"/>
      <c r="AO34" s="19"/>
      <c r="AP34" s="19"/>
      <c r="AQ34" s="19"/>
      <c r="AR34" s="19"/>
      <c r="AS34" s="19"/>
      <c r="AT34" s="19"/>
      <c r="AU34" s="9"/>
      <c r="AV34" s="19"/>
      <c r="AW34" s="19"/>
      <c r="AX34" s="19"/>
      <c r="AY34" s="19"/>
      <c r="AZ34" s="19"/>
      <c r="BA34" s="19"/>
      <c r="BB34" s="12"/>
      <c r="BC34" s="19"/>
      <c r="BD34" s="19"/>
      <c r="BE34" s="19"/>
      <c r="BF34" s="19"/>
      <c r="BG34" s="19"/>
      <c r="BH34" s="19"/>
      <c r="BI34" s="9"/>
    </row>
    <row r="35" spans="1:61" ht="18.75" x14ac:dyDescent="0.3">
      <c r="A35" s="13" t="s">
        <v>835</v>
      </c>
      <c r="B35" s="13"/>
      <c r="C35" s="13"/>
      <c r="D35" s="13"/>
      <c r="E35" s="13"/>
      <c r="F35" s="13"/>
      <c r="G35" s="13"/>
      <c r="H35" s="13"/>
      <c r="I35" s="13"/>
      <c r="J35" s="228"/>
      <c r="S35" s="10"/>
      <c r="T35" s="51" t="s">
        <v>162</v>
      </c>
      <c r="U35" s="51" t="s">
        <v>162</v>
      </c>
      <c r="V35" s="51" t="s">
        <v>162</v>
      </c>
      <c r="W35" s="51" t="s">
        <v>162</v>
      </c>
      <c r="X35" s="51" t="s">
        <v>162</v>
      </c>
      <c r="Y35" s="51" t="s">
        <v>162</v>
      </c>
      <c r="Z35" s="10"/>
      <c r="AA35" s="19"/>
      <c r="AB35" s="19"/>
      <c r="AC35" s="19"/>
      <c r="AD35" s="19"/>
      <c r="AE35" s="19"/>
      <c r="AF35" s="19"/>
      <c r="AG35" s="12"/>
      <c r="AH35" s="19"/>
      <c r="AI35" s="19"/>
      <c r="AJ35" s="19"/>
      <c r="AK35" s="19"/>
      <c r="AL35" s="19"/>
      <c r="AM35" s="19"/>
      <c r="AN35" s="9"/>
      <c r="AO35" s="19"/>
      <c r="AP35" s="19"/>
      <c r="AQ35" s="19"/>
      <c r="AR35" s="19"/>
      <c r="AS35" s="19"/>
      <c r="AT35" s="19"/>
      <c r="AU35" s="9"/>
      <c r="AV35" s="19"/>
      <c r="AW35" s="19"/>
      <c r="AX35" s="19"/>
      <c r="AY35" s="19"/>
      <c r="AZ35" s="19"/>
      <c r="BA35" s="19"/>
      <c r="BB35" s="12"/>
      <c r="BC35" s="19"/>
      <c r="BD35" s="19"/>
      <c r="BE35" s="19"/>
      <c r="BF35" s="19"/>
      <c r="BG35" s="19"/>
      <c r="BH35" s="19"/>
      <c r="BI35" s="9"/>
    </row>
    <row r="36" spans="1:61" ht="15.75" x14ac:dyDescent="0.25">
      <c r="A36" s="4" t="s">
        <v>234</v>
      </c>
      <c r="B36" s="4"/>
      <c r="C36" s="4"/>
      <c r="D36" s="4"/>
      <c r="E36" s="4"/>
      <c r="F36" s="4"/>
      <c r="G36" s="4"/>
      <c r="H36" s="4"/>
      <c r="I36" s="4"/>
      <c r="J36" s="124"/>
      <c r="K36" s="224"/>
      <c r="L36" s="224"/>
      <c r="M36" s="224"/>
      <c r="N36" s="224"/>
      <c r="O36" s="224"/>
      <c r="P36" s="224"/>
      <c r="Q36" s="224"/>
      <c r="R36" s="133" t="s">
        <v>237</v>
      </c>
      <c r="S36" s="11"/>
      <c r="T36" s="51" t="s">
        <v>162</v>
      </c>
      <c r="U36" s="51" t="s">
        <v>162</v>
      </c>
      <c r="V36" s="51" t="s">
        <v>162</v>
      </c>
      <c r="W36" s="51" t="s">
        <v>162</v>
      </c>
      <c r="X36" s="51" t="s">
        <v>162</v>
      </c>
      <c r="Y36" s="51" t="s">
        <v>162</v>
      </c>
      <c r="Z36" s="11"/>
      <c r="AA36" s="19"/>
      <c r="AB36" s="19"/>
      <c r="AC36" s="19"/>
      <c r="AD36" s="19"/>
      <c r="AE36" s="19"/>
      <c r="AF36" s="19"/>
      <c r="AG36" s="12"/>
      <c r="AH36" s="19"/>
      <c r="AI36" s="19"/>
      <c r="AJ36" s="19"/>
      <c r="AK36" s="19"/>
      <c r="AL36" s="19"/>
      <c r="AM36" s="19"/>
      <c r="AN36" s="9"/>
      <c r="AO36" s="19"/>
      <c r="AP36" s="19"/>
      <c r="AQ36" s="19"/>
      <c r="AR36" s="19"/>
      <c r="AS36" s="19"/>
      <c r="AT36" s="19"/>
      <c r="AU36" s="9"/>
      <c r="AV36" s="19"/>
      <c r="AW36" s="19"/>
      <c r="AX36" s="19"/>
      <c r="AY36" s="19"/>
      <c r="AZ36" s="19"/>
      <c r="BA36" s="19"/>
      <c r="BB36" s="12"/>
      <c r="BC36" s="19"/>
      <c r="BD36" s="19"/>
      <c r="BE36" s="19"/>
      <c r="BF36" s="19"/>
      <c r="BG36" s="19"/>
      <c r="BH36" s="19"/>
      <c r="BI36" s="9"/>
    </row>
    <row r="37" spans="1:61" ht="15.75" x14ac:dyDescent="0.25">
      <c r="A37" s="17" t="s">
        <v>836</v>
      </c>
      <c r="K37" s="224"/>
      <c r="L37" s="224"/>
      <c r="M37" s="224"/>
      <c r="N37" s="224"/>
      <c r="O37" s="224"/>
      <c r="P37" s="224"/>
      <c r="Q37" s="224"/>
      <c r="R37" s="133"/>
      <c r="S37" s="12"/>
      <c r="T37" s="51" t="s">
        <v>162</v>
      </c>
      <c r="U37" s="51" t="s">
        <v>162</v>
      </c>
      <c r="V37" s="51" t="s">
        <v>162</v>
      </c>
      <c r="W37" s="51" t="s">
        <v>162</v>
      </c>
      <c r="X37" s="51" t="s">
        <v>162</v>
      </c>
      <c r="Y37" s="51" t="s">
        <v>162</v>
      </c>
      <c r="Z37" s="12"/>
      <c r="AA37" s="19"/>
      <c r="AB37" s="19"/>
      <c r="AC37" s="19"/>
      <c r="AD37" s="19"/>
      <c r="AE37" s="19"/>
      <c r="AF37" s="19"/>
      <c r="AG37" s="12"/>
      <c r="AH37" s="19"/>
      <c r="AI37" s="19"/>
      <c r="AJ37" s="19"/>
      <c r="AK37" s="19"/>
      <c r="AL37" s="19"/>
      <c r="AM37" s="19"/>
      <c r="AN37" s="9"/>
      <c r="AO37" s="19"/>
      <c r="AP37" s="19"/>
      <c r="AQ37" s="19"/>
      <c r="AR37" s="19"/>
      <c r="AS37" s="19"/>
      <c r="AT37" s="19"/>
      <c r="AU37" s="9"/>
      <c r="AV37" s="19"/>
      <c r="AW37" s="19"/>
      <c r="AX37" s="19"/>
      <c r="AY37" s="19"/>
      <c r="AZ37" s="19"/>
      <c r="BA37" s="19"/>
      <c r="BB37" s="12"/>
      <c r="BC37" s="19"/>
      <c r="BD37" s="19"/>
      <c r="BE37" s="19"/>
      <c r="BF37" s="19"/>
      <c r="BG37" s="19"/>
      <c r="BH37" s="19"/>
      <c r="BI37" s="9"/>
    </row>
    <row r="38" spans="1:61" ht="15.75" x14ac:dyDescent="0.25">
      <c r="A38" s="17"/>
      <c r="B38" s="122" t="s">
        <v>48</v>
      </c>
      <c r="K38" s="223"/>
      <c r="L38" s="223"/>
      <c r="M38" s="223"/>
      <c r="N38" s="223"/>
      <c r="O38" s="223"/>
      <c r="P38" s="223"/>
      <c r="Q38" s="223"/>
      <c r="R38" s="134"/>
      <c r="S38" s="12"/>
      <c r="T38" s="51" t="s">
        <v>162</v>
      </c>
      <c r="U38" s="51" t="s">
        <v>162</v>
      </c>
      <c r="V38" s="51" t="s">
        <v>162</v>
      </c>
      <c r="W38" s="51" t="s">
        <v>162</v>
      </c>
      <c r="X38" s="51" t="s">
        <v>162</v>
      </c>
      <c r="Y38" s="51" t="s">
        <v>162</v>
      </c>
      <c r="Z38" s="12"/>
      <c r="AA38" s="19"/>
      <c r="AB38" s="19"/>
      <c r="AC38" s="19"/>
      <c r="AD38" s="19"/>
      <c r="AE38" s="19"/>
      <c r="AF38" s="19"/>
      <c r="AG38" s="12"/>
      <c r="AH38" s="19"/>
      <c r="AI38" s="19"/>
      <c r="AJ38" s="19"/>
      <c r="AK38" s="19"/>
      <c r="AL38" s="19"/>
      <c r="AM38" s="19"/>
      <c r="AN38" s="9"/>
      <c r="AO38" s="19"/>
      <c r="AP38" s="19"/>
      <c r="AQ38" s="19"/>
      <c r="AR38" s="19"/>
      <c r="AS38" s="19"/>
      <c r="AT38" s="19"/>
      <c r="AU38" s="9"/>
      <c r="AV38" s="19"/>
      <c r="AW38" s="19"/>
      <c r="AX38" s="19"/>
      <c r="AY38" s="19"/>
      <c r="AZ38" s="19"/>
      <c r="BA38" s="19"/>
      <c r="BB38" s="12"/>
      <c r="BC38" s="19"/>
      <c r="BD38" s="19"/>
      <c r="BE38" s="19"/>
      <c r="BF38" s="19"/>
      <c r="BG38" s="19"/>
      <c r="BH38" s="19"/>
      <c r="BI38" s="9"/>
    </row>
    <row r="39" spans="1:61" ht="15.75" x14ac:dyDescent="0.25">
      <c r="A39" s="16" t="s">
        <v>837</v>
      </c>
      <c r="B39" s="18" t="s">
        <v>57</v>
      </c>
      <c r="K39" s="225"/>
      <c r="L39" s="166" t="s">
        <v>838</v>
      </c>
      <c r="M39" s="166" t="s">
        <v>126</v>
      </c>
      <c r="N39" s="166" t="s">
        <v>721</v>
      </c>
      <c r="O39" s="166" t="s">
        <v>734</v>
      </c>
      <c r="P39" s="166" t="s">
        <v>751</v>
      </c>
      <c r="Q39" s="166" t="s">
        <v>721</v>
      </c>
      <c r="R39" s="166"/>
      <c r="S39" s="12"/>
      <c r="T39" s="51" t="s">
        <v>162</v>
      </c>
      <c r="U39" s="51" t="s">
        <v>162</v>
      </c>
      <c r="V39" s="51" t="s">
        <v>162</v>
      </c>
      <c r="W39" s="51" t="s">
        <v>162</v>
      </c>
      <c r="X39" s="51" t="s">
        <v>162</v>
      </c>
      <c r="Y39" s="51" t="s">
        <v>162</v>
      </c>
      <c r="Z39" s="12"/>
      <c r="AA39" s="19"/>
      <c r="AB39" s="19"/>
      <c r="AC39" s="19"/>
      <c r="AD39" s="19"/>
      <c r="AE39" s="19"/>
      <c r="AF39" s="19"/>
      <c r="AG39" s="12"/>
      <c r="AH39" s="19"/>
      <c r="AI39" s="19"/>
      <c r="AJ39" s="19"/>
      <c r="AK39" s="19"/>
      <c r="AL39" s="19"/>
      <c r="AM39" s="19"/>
      <c r="AN39" s="9"/>
      <c r="AO39" s="19"/>
      <c r="AP39" s="19"/>
      <c r="AQ39" s="19"/>
      <c r="AR39" s="19"/>
      <c r="AS39" s="19"/>
      <c r="AT39" s="19"/>
      <c r="AU39" s="9"/>
      <c r="AV39" s="19"/>
      <c r="AW39" s="19"/>
      <c r="AX39" s="19"/>
      <c r="AY39" s="19"/>
      <c r="AZ39" s="19"/>
      <c r="BA39" s="19"/>
      <c r="BB39" s="12"/>
      <c r="BC39" s="19"/>
      <c r="BD39" s="19"/>
      <c r="BE39" s="19"/>
      <c r="BF39" s="19"/>
      <c r="BG39" s="19"/>
      <c r="BH39" s="19"/>
      <c r="BI39" s="9"/>
    </row>
    <row r="40" spans="1:61" ht="18" customHeight="1" x14ac:dyDescent="0.25">
      <c r="K40" s="180"/>
      <c r="L40" s="180"/>
      <c r="M40" s="180"/>
      <c r="N40" s="180"/>
      <c r="O40" s="180"/>
      <c r="P40" s="180"/>
      <c r="Q40" s="180"/>
      <c r="R40" s="180"/>
      <c r="S40" s="12"/>
      <c r="T40" s="19"/>
      <c r="U40" s="19"/>
      <c r="V40" s="19"/>
      <c r="W40" s="19"/>
      <c r="X40" s="19"/>
      <c r="Y40" s="19"/>
      <c r="Z40" s="12"/>
      <c r="AA40" s="19"/>
      <c r="AB40" s="19"/>
      <c r="AC40" s="19"/>
      <c r="AD40" s="19"/>
      <c r="AE40" s="19"/>
      <c r="AF40" s="19"/>
      <c r="AG40" s="12"/>
      <c r="AH40" s="19"/>
      <c r="AI40" s="19"/>
      <c r="AJ40" s="19"/>
      <c r="AK40" s="19"/>
      <c r="AL40" s="19"/>
      <c r="AM40" s="19"/>
      <c r="AN40" s="9"/>
      <c r="AO40" s="19"/>
      <c r="AP40" s="19"/>
      <c r="AQ40" s="19"/>
      <c r="AR40" s="19"/>
      <c r="AS40" s="19"/>
      <c r="AT40" s="19"/>
      <c r="AU40" s="9"/>
      <c r="AV40" s="19"/>
      <c r="AW40" s="19"/>
      <c r="AX40" s="19"/>
      <c r="AY40" s="19"/>
      <c r="AZ40" s="19"/>
      <c r="BA40" s="19"/>
      <c r="BB40" s="12"/>
      <c r="BC40" s="19"/>
      <c r="BD40" s="19"/>
      <c r="BE40" s="19"/>
      <c r="BF40" s="19"/>
      <c r="BG40" s="19"/>
      <c r="BH40" s="19"/>
      <c r="BI40" s="9"/>
    </row>
    <row r="41" spans="1:61" ht="23.1" customHeight="1" x14ac:dyDescent="0.25">
      <c r="A41" s="4" t="s">
        <v>238</v>
      </c>
      <c r="B41" s="4"/>
      <c r="C41" s="4"/>
      <c r="D41" s="4"/>
      <c r="E41" s="4"/>
      <c r="F41" s="4"/>
      <c r="G41" s="4"/>
      <c r="H41" s="4"/>
      <c r="I41" s="4"/>
      <c r="J41" s="124"/>
      <c r="K41" s="225"/>
      <c r="L41" s="225"/>
      <c r="M41" s="225"/>
      <c r="N41" s="225"/>
      <c r="O41" s="225"/>
      <c r="P41" s="225"/>
      <c r="Q41" s="225"/>
      <c r="R41" s="250" t="s">
        <v>839</v>
      </c>
      <c r="S41" s="12"/>
      <c r="T41" s="19"/>
      <c r="U41" s="19"/>
      <c r="V41" s="19"/>
      <c r="W41" s="19"/>
      <c r="X41" s="19"/>
      <c r="Y41" s="19"/>
      <c r="Z41" s="12"/>
      <c r="AA41" s="51" t="s">
        <v>162</v>
      </c>
      <c r="AB41" s="51" t="s">
        <v>162</v>
      </c>
      <c r="AC41" s="51" t="s">
        <v>162</v>
      </c>
      <c r="AD41" s="51" t="s">
        <v>162</v>
      </c>
      <c r="AE41" s="51" t="s">
        <v>162</v>
      </c>
      <c r="AF41" s="51" t="s">
        <v>162</v>
      </c>
      <c r="AG41" s="12"/>
      <c r="AH41" s="51" t="s">
        <v>162</v>
      </c>
      <c r="AI41" s="51" t="s">
        <v>162</v>
      </c>
      <c r="AJ41" s="51" t="s">
        <v>162</v>
      </c>
      <c r="AK41" s="52" t="s">
        <v>164</v>
      </c>
      <c r="AL41" s="51" t="s">
        <v>162</v>
      </c>
      <c r="AM41" s="51" t="s">
        <v>162</v>
      </c>
      <c r="AN41" s="9"/>
      <c r="AO41" s="51" t="s">
        <v>162</v>
      </c>
      <c r="AP41" s="52" t="s">
        <v>164</v>
      </c>
      <c r="AQ41" s="51" t="s">
        <v>162</v>
      </c>
      <c r="AR41" s="51" t="s">
        <v>162</v>
      </c>
      <c r="AS41" s="51" t="s">
        <v>162</v>
      </c>
      <c r="AT41" s="52" t="s">
        <v>164</v>
      </c>
      <c r="AU41" s="9"/>
      <c r="AV41" s="19"/>
      <c r="AW41" s="19"/>
      <c r="AX41" s="19"/>
      <c r="AY41" s="19"/>
      <c r="AZ41" s="19"/>
      <c r="BA41" s="19"/>
      <c r="BB41" s="12"/>
      <c r="BC41" s="19"/>
      <c r="BD41" s="19"/>
      <c r="BE41" s="19"/>
      <c r="BF41" s="19"/>
      <c r="BG41" s="19"/>
      <c r="BH41" s="19"/>
      <c r="BI41" s="9"/>
    </row>
    <row r="42" spans="1:61" ht="15.75" x14ac:dyDescent="0.25">
      <c r="A42" s="7" t="s">
        <v>840</v>
      </c>
      <c r="B42" s="7"/>
      <c r="C42" s="7"/>
      <c r="D42" s="7"/>
      <c r="E42" s="7"/>
      <c r="F42" s="16"/>
      <c r="G42" s="16"/>
      <c r="L42" s="16"/>
      <c r="M42" s="16"/>
      <c r="N42" s="16"/>
      <c r="O42" s="16"/>
      <c r="P42" s="16"/>
      <c r="Q42" s="16"/>
      <c r="R42" s="16"/>
      <c r="S42" s="12"/>
      <c r="T42" s="19"/>
      <c r="U42" s="19"/>
      <c r="V42" s="19"/>
      <c r="W42" s="19"/>
      <c r="X42" s="19"/>
      <c r="Y42" s="19"/>
      <c r="Z42" s="12"/>
      <c r="AA42" s="51" t="s">
        <v>162</v>
      </c>
      <c r="AB42" s="51" t="s">
        <v>162</v>
      </c>
      <c r="AC42" s="51" t="s">
        <v>162</v>
      </c>
      <c r="AD42" s="51" t="s">
        <v>162</v>
      </c>
      <c r="AE42" s="51" t="s">
        <v>162</v>
      </c>
      <c r="AF42" s="51" t="s">
        <v>162</v>
      </c>
      <c r="AG42" s="12"/>
      <c r="AH42" s="51" t="s">
        <v>162</v>
      </c>
      <c r="AI42" s="51" t="s">
        <v>162</v>
      </c>
      <c r="AJ42" s="51" t="s">
        <v>162</v>
      </c>
      <c r="AK42" s="52" t="s">
        <v>164</v>
      </c>
      <c r="AL42" s="51" t="s">
        <v>162</v>
      </c>
      <c r="AM42" s="51" t="s">
        <v>162</v>
      </c>
      <c r="AN42" s="9"/>
      <c r="AO42" s="51" t="s">
        <v>162</v>
      </c>
      <c r="AP42" s="52" t="s">
        <v>164</v>
      </c>
      <c r="AQ42" s="51" t="s">
        <v>162</v>
      </c>
      <c r="AR42" s="51" t="s">
        <v>162</v>
      </c>
      <c r="AS42" s="51" t="s">
        <v>162</v>
      </c>
      <c r="AT42" s="52" t="s">
        <v>164</v>
      </c>
      <c r="AU42" s="9"/>
      <c r="AV42" s="19"/>
      <c r="AW42" s="19"/>
      <c r="AX42" s="19"/>
      <c r="AY42" s="19"/>
      <c r="AZ42" s="19"/>
      <c r="BA42" s="19"/>
      <c r="BB42" s="12"/>
      <c r="BC42" s="19"/>
      <c r="BD42" s="19"/>
      <c r="BE42" s="19"/>
      <c r="BF42" s="19"/>
      <c r="BG42" s="19"/>
      <c r="BH42" s="19"/>
      <c r="BI42" s="9"/>
    </row>
    <row r="43" spans="1:61" ht="15.75" x14ac:dyDescent="0.25">
      <c r="B43" s="122" t="s">
        <v>65</v>
      </c>
      <c r="C43" s="122" t="s">
        <v>841</v>
      </c>
      <c r="D43" s="122" t="s">
        <v>30</v>
      </c>
      <c r="E43" s="122" t="s">
        <v>842</v>
      </c>
      <c r="K43" s="49"/>
      <c r="L43" s="20"/>
      <c r="S43" s="12"/>
      <c r="T43" s="19"/>
      <c r="U43" s="19"/>
      <c r="V43" s="19"/>
      <c r="W43" s="19"/>
      <c r="X43" s="19"/>
      <c r="Y43" s="19"/>
      <c r="Z43" s="12"/>
      <c r="AA43" s="51" t="s">
        <v>162</v>
      </c>
      <c r="AB43" s="51" t="s">
        <v>162</v>
      </c>
      <c r="AC43" s="51" t="s">
        <v>162</v>
      </c>
      <c r="AD43" s="51" t="s">
        <v>162</v>
      </c>
      <c r="AE43" s="51" t="s">
        <v>162</v>
      </c>
      <c r="AF43" s="51" t="s">
        <v>162</v>
      </c>
      <c r="AG43" s="12"/>
      <c r="AH43" s="51" t="s">
        <v>162</v>
      </c>
      <c r="AI43" s="51" t="s">
        <v>162</v>
      </c>
      <c r="AJ43" s="51" t="s">
        <v>162</v>
      </c>
      <c r="AK43" s="52" t="s">
        <v>164</v>
      </c>
      <c r="AL43" s="51" t="s">
        <v>162</v>
      </c>
      <c r="AM43" s="51" t="s">
        <v>162</v>
      </c>
      <c r="AN43" s="9"/>
      <c r="AO43" s="51" t="s">
        <v>162</v>
      </c>
      <c r="AP43" s="52" t="s">
        <v>164</v>
      </c>
      <c r="AQ43" s="51" t="s">
        <v>162</v>
      </c>
      <c r="AR43" s="51" t="s">
        <v>162</v>
      </c>
      <c r="AS43" s="51" t="s">
        <v>162</v>
      </c>
      <c r="AT43" s="52" t="s">
        <v>164</v>
      </c>
      <c r="AU43" s="9"/>
      <c r="AV43" s="19"/>
      <c r="AW43" s="19"/>
      <c r="AX43" s="19"/>
      <c r="AY43" s="19"/>
      <c r="AZ43" s="19"/>
      <c r="BA43" s="19"/>
      <c r="BB43" s="12"/>
      <c r="BC43" s="19"/>
      <c r="BD43" s="19"/>
      <c r="BE43" s="19"/>
      <c r="BF43" s="19"/>
      <c r="BG43" s="19"/>
      <c r="BH43" s="19"/>
      <c r="BI43" s="9"/>
    </row>
    <row r="44" spans="1:61" ht="15.75" x14ac:dyDescent="0.25">
      <c r="A44" s="16" t="s">
        <v>843</v>
      </c>
      <c r="B44" s="18" t="s">
        <v>64</v>
      </c>
      <c r="C44" s="18" t="s">
        <v>51</v>
      </c>
      <c r="D44" s="18" t="s">
        <v>51</v>
      </c>
      <c r="E44" s="18" t="s">
        <v>51</v>
      </c>
      <c r="K44" s="122" t="str">
        <f>$B$43</f>
        <v>Aantal</v>
      </c>
      <c r="L44" s="60" t="s">
        <v>844</v>
      </c>
      <c r="M44" s="60" t="s">
        <v>110</v>
      </c>
      <c r="N44" s="60" t="s">
        <v>721</v>
      </c>
      <c r="O44" s="152" t="s">
        <v>845</v>
      </c>
      <c r="P44" s="60" t="s">
        <v>751</v>
      </c>
      <c r="Q44" s="60" t="s">
        <v>721</v>
      </c>
      <c r="R44" s="60"/>
      <c r="S44" s="12"/>
      <c r="T44" s="19"/>
      <c r="U44" s="19"/>
      <c r="V44" s="19"/>
      <c r="W44" s="19"/>
      <c r="X44" s="19"/>
      <c r="Y44" s="19"/>
      <c r="Z44" s="12"/>
      <c r="AA44" s="51" t="s">
        <v>162</v>
      </c>
      <c r="AB44" s="51" t="s">
        <v>162</v>
      </c>
      <c r="AC44" s="51" t="s">
        <v>162</v>
      </c>
      <c r="AD44" s="51" t="s">
        <v>162</v>
      </c>
      <c r="AE44" s="51" t="s">
        <v>162</v>
      </c>
      <c r="AF44" s="51" t="s">
        <v>162</v>
      </c>
      <c r="AG44" s="12"/>
      <c r="AH44" s="51" t="s">
        <v>162</v>
      </c>
      <c r="AI44" s="51" t="s">
        <v>162</v>
      </c>
      <c r="AJ44" s="51" t="s">
        <v>162</v>
      </c>
      <c r="AK44" s="52" t="s">
        <v>164</v>
      </c>
      <c r="AL44" s="51" t="s">
        <v>162</v>
      </c>
      <c r="AM44" s="51" t="s">
        <v>162</v>
      </c>
      <c r="AN44" s="9"/>
      <c r="AO44" s="51" t="s">
        <v>162</v>
      </c>
      <c r="AP44" s="52" t="s">
        <v>164</v>
      </c>
      <c r="AQ44" s="51" t="s">
        <v>162</v>
      </c>
      <c r="AR44" s="51" t="s">
        <v>162</v>
      </c>
      <c r="AS44" s="51" t="s">
        <v>162</v>
      </c>
      <c r="AT44" s="52" t="s">
        <v>164</v>
      </c>
      <c r="AU44" s="9"/>
      <c r="AV44" s="19"/>
      <c r="AW44" s="19"/>
      <c r="AX44" s="19"/>
      <c r="AY44" s="19"/>
      <c r="AZ44" s="19"/>
      <c r="BA44" s="19"/>
      <c r="BB44" s="12"/>
      <c r="BC44" s="19"/>
      <c r="BD44" s="19"/>
      <c r="BE44" s="19"/>
      <c r="BF44" s="19"/>
      <c r="BG44" s="19"/>
      <c r="BH44" s="19"/>
      <c r="BI44" s="9"/>
    </row>
    <row r="45" spans="1:61" ht="15.75" x14ac:dyDescent="0.25">
      <c r="A45" s="16" t="s">
        <v>846</v>
      </c>
      <c r="B45" s="18" t="s">
        <v>64</v>
      </c>
      <c r="C45" s="18" t="s">
        <v>51</v>
      </c>
      <c r="D45" s="18" t="s">
        <v>51</v>
      </c>
      <c r="E45" s="18" t="s">
        <v>51</v>
      </c>
      <c r="K45" s="122" t="str">
        <f>$C$43</f>
        <v>Nettohuur</v>
      </c>
      <c r="L45" s="60" t="s">
        <v>847</v>
      </c>
      <c r="M45" s="60" t="s">
        <v>100</v>
      </c>
      <c r="N45" s="60" t="s">
        <v>721</v>
      </c>
      <c r="O45" s="60" t="s">
        <v>721</v>
      </c>
      <c r="P45" s="60" t="s">
        <v>751</v>
      </c>
      <c r="Q45" s="60" t="s">
        <v>848</v>
      </c>
      <c r="R45" s="60"/>
      <c r="S45" s="12"/>
      <c r="T45" s="19"/>
      <c r="U45" s="19"/>
      <c r="V45" s="19"/>
      <c r="W45" s="19"/>
      <c r="X45" s="19"/>
      <c r="Y45" s="19"/>
      <c r="Z45" s="12"/>
      <c r="AA45" s="51" t="s">
        <v>162</v>
      </c>
      <c r="AB45" s="51" t="s">
        <v>162</v>
      </c>
      <c r="AC45" s="51" t="s">
        <v>162</v>
      </c>
      <c r="AD45" s="51" t="s">
        <v>162</v>
      </c>
      <c r="AE45" s="51" t="s">
        <v>162</v>
      </c>
      <c r="AF45" s="51" t="s">
        <v>162</v>
      </c>
      <c r="AG45" s="12"/>
      <c r="AH45" s="51" t="s">
        <v>162</v>
      </c>
      <c r="AI45" s="51" t="s">
        <v>162</v>
      </c>
      <c r="AJ45" s="51" t="s">
        <v>162</v>
      </c>
      <c r="AK45" s="52" t="s">
        <v>164</v>
      </c>
      <c r="AL45" s="51" t="s">
        <v>162</v>
      </c>
      <c r="AM45" s="51" t="s">
        <v>162</v>
      </c>
      <c r="AN45" s="9"/>
      <c r="AO45" s="51" t="s">
        <v>162</v>
      </c>
      <c r="AP45" s="52" t="s">
        <v>164</v>
      </c>
      <c r="AQ45" s="51" t="s">
        <v>162</v>
      </c>
      <c r="AR45" s="51" t="s">
        <v>162</v>
      </c>
      <c r="AS45" s="51" t="s">
        <v>162</v>
      </c>
      <c r="AT45" s="52" t="s">
        <v>164</v>
      </c>
      <c r="AU45" s="9"/>
      <c r="AV45" s="19"/>
      <c r="AW45" s="19"/>
      <c r="AX45" s="19"/>
      <c r="AY45" s="19"/>
      <c r="AZ45" s="19"/>
      <c r="BA45" s="19"/>
      <c r="BB45" s="12"/>
      <c r="BC45" s="19"/>
      <c r="BD45" s="19"/>
      <c r="BE45" s="19"/>
      <c r="BF45" s="19"/>
      <c r="BG45" s="19"/>
      <c r="BH45" s="19"/>
      <c r="BI45" s="9"/>
    </row>
    <row r="46" spans="1:61" ht="15" customHeight="1" x14ac:dyDescent="0.25">
      <c r="A46" s="16" t="s">
        <v>849</v>
      </c>
      <c r="B46" s="18" t="s">
        <v>64</v>
      </c>
      <c r="C46" s="18" t="s">
        <v>51</v>
      </c>
      <c r="D46" s="18" t="s">
        <v>51</v>
      </c>
      <c r="E46" s="18" t="s">
        <v>51</v>
      </c>
      <c r="K46" s="122" t="str">
        <f>$D$43</f>
        <v>Marktwaarde</v>
      </c>
      <c r="L46" s="60" t="s">
        <v>850</v>
      </c>
      <c r="M46" s="60" t="s">
        <v>102</v>
      </c>
      <c r="N46" s="60" t="s">
        <v>721</v>
      </c>
      <c r="O46" s="69" t="s">
        <v>851</v>
      </c>
      <c r="P46" s="60" t="s">
        <v>751</v>
      </c>
      <c r="Q46" s="60" t="s">
        <v>848</v>
      </c>
      <c r="R46" s="60"/>
      <c r="S46" s="12"/>
      <c r="T46" s="19"/>
      <c r="U46" s="19"/>
      <c r="V46" s="19"/>
      <c r="W46" s="19"/>
      <c r="X46" s="19"/>
      <c r="Y46" s="19"/>
      <c r="Z46" s="12"/>
      <c r="AA46" s="51" t="s">
        <v>162</v>
      </c>
      <c r="AB46" s="51" t="s">
        <v>162</v>
      </c>
      <c r="AC46" s="51" t="s">
        <v>162</v>
      </c>
      <c r="AD46" s="51" t="s">
        <v>162</v>
      </c>
      <c r="AE46" s="51" t="s">
        <v>162</v>
      </c>
      <c r="AF46" s="51" t="s">
        <v>162</v>
      </c>
      <c r="AG46" s="12"/>
      <c r="AH46" s="51" t="s">
        <v>162</v>
      </c>
      <c r="AI46" s="51" t="s">
        <v>162</v>
      </c>
      <c r="AJ46" s="51" t="s">
        <v>162</v>
      </c>
      <c r="AK46" s="52" t="s">
        <v>164</v>
      </c>
      <c r="AL46" s="51" t="s">
        <v>162</v>
      </c>
      <c r="AM46" s="51" t="s">
        <v>162</v>
      </c>
      <c r="AN46" s="9"/>
      <c r="AO46" s="51" t="s">
        <v>162</v>
      </c>
      <c r="AP46" s="52" t="s">
        <v>164</v>
      </c>
      <c r="AQ46" s="51" t="s">
        <v>162</v>
      </c>
      <c r="AR46" s="51" t="s">
        <v>162</v>
      </c>
      <c r="AS46" s="51" t="s">
        <v>162</v>
      </c>
      <c r="AT46" s="52" t="s">
        <v>164</v>
      </c>
      <c r="AU46" s="9"/>
      <c r="AV46" s="19"/>
      <c r="AW46" s="19"/>
      <c r="AX46" s="19"/>
      <c r="AY46" s="19"/>
      <c r="AZ46" s="19"/>
      <c r="BA46" s="19"/>
      <c r="BB46" s="12"/>
      <c r="BC46" s="19"/>
      <c r="BD46" s="19"/>
      <c r="BE46" s="19"/>
      <c r="BF46" s="19"/>
      <c r="BG46" s="19"/>
      <c r="BH46" s="19"/>
      <c r="BI46" s="9"/>
    </row>
    <row r="47" spans="1:61" ht="15.75" x14ac:dyDescent="0.25">
      <c r="A47" s="16" t="s">
        <v>852</v>
      </c>
      <c r="B47" s="18" t="s">
        <v>64</v>
      </c>
      <c r="C47" s="18" t="s">
        <v>51</v>
      </c>
      <c r="D47" s="18" t="s">
        <v>51</v>
      </c>
      <c r="E47" s="18" t="s">
        <v>51</v>
      </c>
      <c r="K47" s="122" t="str">
        <f>$E$43</f>
        <v>WOZ-waarde</v>
      </c>
      <c r="L47" s="60" t="s">
        <v>853</v>
      </c>
      <c r="M47" s="60" t="s">
        <v>102</v>
      </c>
      <c r="N47" s="60" t="s">
        <v>721</v>
      </c>
      <c r="O47" s="60" t="s">
        <v>721</v>
      </c>
      <c r="P47" s="60" t="s">
        <v>751</v>
      </c>
      <c r="Q47" s="60" t="s">
        <v>848</v>
      </c>
      <c r="R47" s="60"/>
      <c r="S47" s="12"/>
      <c r="T47" s="19"/>
      <c r="U47" s="19"/>
      <c r="V47" s="19"/>
      <c r="W47" s="19"/>
      <c r="X47" s="19"/>
      <c r="Y47" s="19"/>
      <c r="Z47" s="12"/>
      <c r="AA47" s="51" t="s">
        <v>162</v>
      </c>
      <c r="AB47" s="51" t="s">
        <v>162</v>
      </c>
      <c r="AC47" s="51" t="s">
        <v>162</v>
      </c>
      <c r="AD47" s="51" t="s">
        <v>162</v>
      </c>
      <c r="AE47" s="51" t="s">
        <v>162</v>
      </c>
      <c r="AF47" s="51" t="s">
        <v>162</v>
      </c>
      <c r="AG47" s="12"/>
      <c r="AH47" s="51" t="s">
        <v>162</v>
      </c>
      <c r="AI47" s="51" t="s">
        <v>162</v>
      </c>
      <c r="AJ47" s="51" t="s">
        <v>162</v>
      </c>
      <c r="AK47" s="52" t="s">
        <v>164</v>
      </c>
      <c r="AL47" s="51" t="s">
        <v>162</v>
      </c>
      <c r="AM47" s="51" t="s">
        <v>162</v>
      </c>
      <c r="AN47" s="9"/>
      <c r="AO47" s="51" t="s">
        <v>162</v>
      </c>
      <c r="AP47" s="52" t="s">
        <v>164</v>
      </c>
      <c r="AQ47" s="51" t="s">
        <v>162</v>
      </c>
      <c r="AR47" s="51" t="s">
        <v>162</v>
      </c>
      <c r="AS47" s="51" t="s">
        <v>162</v>
      </c>
      <c r="AT47" s="52" t="s">
        <v>164</v>
      </c>
      <c r="AU47" s="9"/>
      <c r="AV47" s="19"/>
      <c r="AW47" s="19"/>
      <c r="AX47" s="19"/>
      <c r="AY47" s="19"/>
      <c r="AZ47" s="19"/>
      <c r="BA47" s="19"/>
      <c r="BB47" s="12"/>
      <c r="BC47" s="19"/>
      <c r="BD47" s="19"/>
      <c r="BE47" s="19"/>
      <c r="BF47" s="19"/>
      <c r="BG47" s="19"/>
      <c r="BH47" s="19"/>
      <c r="BI47" s="9"/>
    </row>
    <row r="48" spans="1:61" ht="15.75" x14ac:dyDescent="0.25">
      <c r="A48" s="16" t="s">
        <v>854</v>
      </c>
      <c r="B48" s="18" t="s">
        <v>64</v>
      </c>
      <c r="C48" s="18" t="s">
        <v>51</v>
      </c>
      <c r="D48" s="18" t="s">
        <v>51</v>
      </c>
      <c r="E48" s="18" t="s">
        <v>51</v>
      </c>
      <c r="L48" s="16"/>
      <c r="S48" s="12"/>
      <c r="T48" s="19"/>
      <c r="U48" s="19"/>
      <c r="V48" s="19"/>
      <c r="W48" s="19"/>
      <c r="X48" s="19"/>
      <c r="Y48" s="19"/>
      <c r="Z48" s="12"/>
      <c r="AA48" s="51" t="s">
        <v>162</v>
      </c>
      <c r="AB48" s="51" t="s">
        <v>162</v>
      </c>
      <c r="AC48" s="51" t="s">
        <v>162</v>
      </c>
      <c r="AD48" s="51" t="s">
        <v>162</v>
      </c>
      <c r="AE48" s="51" t="s">
        <v>162</v>
      </c>
      <c r="AF48" s="51" t="s">
        <v>162</v>
      </c>
      <c r="AG48" s="12"/>
      <c r="AH48" s="51" t="s">
        <v>162</v>
      </c>
      <c r="AI48" s="51" t="s">
        <v>162</v>
      </c>
      <c r="AJ48" s="51" t="s">
        <v>162</v>
      </c>
      <c r="AK48" s="52" t="s">
        <v>164</v>
      </c>
      <c r="AL48" s="51" t="s">
        <v>162</v>
      </c>
      <c r="AM48" s="51" t="s">
        <v>162</v>
      </c>
      <c r="AN48" s="9"/>
      <c r="AO48" s="51" t="s">
        <v>162</v>
      </c>
      <c r="AP48" s="52" t="s">
        <v>164</v>
      </c>
      <c r="AQ48" s="51" t="s">
        <v>162</v>
      </c>
      <c r="AR48" s="51" t="s">
        <v>162</v>
      </c>
      <c r="AS48" s="51" t="s">
        <v>162</v>
      </c>
      <c r="AT48" s="52" t="s">
        <v>164</v>
      </c>
      <c r="AU48" s="9"/>
      <c r="AV48" s="19"/>
      <c r="AW48" s="19"/>
      <c r="AX48" s="19"/>
      <c r="AY48" s="19"/>
      <c r="AZ48" s="19"/>
      <c r="BA48" s="19"/>
      <c r="BB48" s="12"/>
      <c r="BC48" s="19"/>
      <c r="BD48" s="19"/>
      <c r="BE48" s="19"/>
      <c r="BF48" s="19"/>
      <c r="BG48" s="19"/>
      <c r="BH48" s="19"/>
      <c r="BI48" s="9"/>
    </row>
    <row r="49" spans="1:61" ht="16.5" thickBot="1" x14ac:dyDescent="0.3">
      <c r="A49" s="16" t="s">
        <v>855</v>
      </c>
      <c r="B49" s="18" t="s">
        <v>64</v>
      </c>
      <c r="C49" s="18" t="s">
        <v>51</v>
      </c>
      <c r="D49" s="18" t="s">
        <v>51</v>
      </c>
      <c r="E49" s="18" t="s">
        <v>51</v>
      </c>
      <c r="L49" s="16"/>
      <c r="S49" s="12"/>
      <c r="T49" s="19"/>
      <c r="U49" s="19"/>
      <c r="V49" s="19"/>
      <c r="W49" s="19"/>
      <c r="X49" s="19"/>
      <c r="Y49" s="19"/>
      <c r="Z49" s="12"/>
      <c r="AA49" s="51" t="s">
        <v>162</v>
      </c>
      <c r="AB49" s="51" t="s">
        <v>162</v>
      </c>
      <c r="AC49" s="51" t="s">
        <v>162</v>
      </c>
      <c r="AD49" s="51" t="s">
        <v>162</v>
      </c>
      <c r="AE49" s="51" t="s">
        <v>162</v>
      </c>
      <c r="AF49" s="51" t="s">
        <v>162</v>
      </c>
      <c r="AG49" s="12"/>
      <c r="AH49" s="51" t="s">
        <v>162</v>
      </c>
      <c r="AI49" s="51" t="s">
        <v>162</v>
      </c>
      <c r="AJ49" s="51" t="s">
        <v>162</v>
      </c>
      <c r="AK49" s="52" t="s">
        <v>164</v>
      </c>
      <c r="AL49" s="51" t="s">
        <v>162</v>
      </c>
      <c r="AM49" s="51" t="s">
        <v>162</v>
      </c>
      <c r="AN49" s="9"/>
      <c r="AO49" s="51" t="s">
        <v>162</v>
      </c>
      <c r="AP49" s="52" t="s">
        <v>164</v>
      </c>
      <c r="AQ49" s="51" t="s">
        <v>162</v>
      </c>
      <c r="AR49" s="51" t="s">
        <v>162</v>
      </c>
      <c r="AS49" s="51" t="s">
        <v>162</v>
      </c>
      <c r="AT49" s="52" t="s">
        <v>164</v>
      </c>
      <c r="AU49" s="9"/>
      <c r="AV49" s="19"/>
      <c r="AW49" s="19"/>
      <c r="AX49" s="19"/>
      <c r="AY49" s="19"/>
      <c r="AZ49" s="19"/>
      <c r="BA49" s="19"/>
      <c r="BB49" s="12"/>
      <c r="BC49" s="19"/>
      <c r="BD49" s="19"/>
      <c r="BE49" s="19"/>
      <c r="BF49" s="19"/>
      <c r="BG49" s="19"/>
      <c r="BH49" s="19"/>
      <c r="BI49" s="9"/>
    </row>
    <row r="50" spans="1:61" ht="16.5" thickBot="1" x14ac:dyDescent="0.3">
      <c r="A50" s="20" t="s">
        <v>856</v>
      </c>
      <c r="B50" s="53" t="str">
        <f>"SOM("&amp;ADDRESS(ROW(B44),COLUMN(B49),4)&amp;":"&amp;ADDRESS(ROW(B49),COLUMN(B49),4)&amp;")"</f>
        <v>SOM(B44:B49)</v>
      </c>
      <c r="C50" s="53" t="str">
        <f t="shared" ref="C50:E50" si="0">"SOM("&amp;ADDRESS(ROW(C44),COLUMN(C49),4)&amp;":"&amp;ADDRESS(ROW(C49),COLUMN(C49),4)&amp;")"</f>
        <v>SOM(C44:C49)</v>
      </c>
      <c r="D50" s="53" t="str">
        <f t="shared" si="0"/>
        <v>SOM(D44:D49)</v>
      </c>
      <c r="E50" s="53" t="str">
        <f t="shared" si="0"/>
        <v>SOM(E44:E49)</v>
      </c>
      <c r="L50" s="16"/>
      <c r="S50" s="12"/>
      <c r="T50" s="19"/>
      <c r="U50" s="19"/>
      <c r="V50" s="19"/>
      <c r="W50" s="19"/>
      <c r="X50" s="19"/>
      <c r="Y50" s="19"/>
      <c r="Z50" s="12"/>
      <c r="AA50" s="51" t="s">
        <v>162</v>
      </c>
      <c r="AB50" s="51" t="s">
        <v>162</v>
      </c>
      <c r="AC50" s="51" t="s">
        <v>162</v>
      </c>
      <c r="AD50" s="51" t="s">
        <v>162</v>
      </c>
      <c r="AE50" s="51" t="s">
        <v>162</v>
      </c>
      <c r="AF50" s="51" t="s">
        <v>162</v>
      </c>
      <c r="AG50" s="12"/>
      <c r="AH50" s="51" t="s">
        <v>162</v>
      </c>
      <c r="AI50" s="51" t="s">
        <v>162</v>
      </c>
      <c r="AJ50" s="51" t="s">
        <v>162</v>
      </c>
      <c r="AK50" s="52" t="s">
        <v>164</v>
      </c>
      <c r="AL50" s="51" t="s">
        <v>162</v>
      </c>
      <c r="AM50" s="51" t="s">
        <v>162</v>
      </c>
      <c r="AN50" s="9"/>
      <c r="AO50" s="51" t="s">
        <v>162</v>
      </c>
      <c r="AP50" s="52" t="s">
        <v>164</v>
      </c>
      <c r="AQ50" s="51" t="s">
        <v>162</v>
      </c>
      <c r="AR50" s="51" t="s">
        <v>162</v>
      </c>
      <c r="AS50" s="51" t="s">
        <v>162</v>
      </c>
      <c r="AT50" s="52" t="s">
        <v>164</v>
      </c>
      <c r="AU50" s="9"/>
      <c r="AV50" s="19"/>
      <c r="AW50" s="19"/>
      <c r="AX50" s="19"/>
      <c r="AY50" s="19"/>
      <c r="AZ50" s="19"/>
      <c r="BA50" s="19"/>
      <c r="BB50" s="12"/>
      <c r="BC50" s="19"/>
      <c r="BD50" s="19"/>
      <c r="BE50" s="19"/>
      <c r="BF50" s="19"/>
      <c r="BG50" s="19"/>
      <c r="BH50" s="19"/>
      <c r="BI50" s="9"/>
    </row>
    <row r="51" spans="1:61" ht="15.75" x14ac:dyDescent="0.25">
      <c r="S51" s="12"/>
      <c r="T51" s="19"/>
      <c r="U51" s="19"/>
      <c r="V51" s="19"/>
      <c r="W51" s="19"/>
      <c r="X51" s="19"/>
      <c r="Y51" s="19"/>
      <c r="Z51" s="12"/>
      <c r="AA51" s="19"/>
      <c r="AB51" s="19"/>
      <c r="AC51" s="19"/>
      <c r="AD51" s="19"/>
      <c r="AE51" s="19"/>
      <c r="AF51" s="19"/>
      <c r="AG51" s="12"/>
      <c r="AH51" s="19"/>
      <c r="AI51" s="19"/>
      <c r="AJ51" s="19"/>
      <c r="AK51" s="19"/>
      <c r="AL51" s="19"/>
      <c r="AM51" s="19"/>
      <c r="AN51" s="12"/>
      <c r="AO51" s="19"/>
      <c r="AP51" s="19"/>
      <c r="AQ51" s="19"/>
      <c r="AR51" s="19"/>
      <c r="AS51" s="19"/>
      <c r="AT51" s="19"/>
      <c r="AU51" s="9"/>
      <c r="AV51" s="19"/>
      <c r="AW51" s="19"/>
      <c r="AX51" s="19"/>
      <c r="AY51" s="19"/>
      <c r="AZ51" s="19"/>
      <c r="BA51" s="19"/>
      <c r="BB51" s="12"/>
      <c r="BC51" s="19"/>
      <c r="BD51" s="19"/>
      <c r="BE51" s="19"/>
      <c r="BF51" s="19"/>
      <c r="BG51" s="19"/>
      <c r="BH51" s="19"/>
      <c r="BI51" s="9"/>
    </row>
    <row r="52" spans="1:61" ht="23.45" customHeight="1" x14ac:dyDescent="0.25">
      <c r="A52" s="4" t="s">
        <v>252</v>
      </c>
      <c r="B52" s="4"/>
      <c r="C52" s="4"/>
      <c r="D52" s="4"/>
      <c r="E52" s="4"/>
      <c r="F52" s="4"/>
      <c r="G52" s="4"/>
      <c r="H52" s="4"/>
      <c r="I52" s="4"/>
      <c r="J52" s="124"/>
      <c r="K52" s="225"/>
      <c r="L52" s="225"/>
      <c r="M52" s="225"/>
      <c r="N52" s="225"/>
      <c r="O52" s="225"/>
      <c r="P52" s="225"/>
      <c r="Q52" s="225"/>
      <c r="R52" s="250" t="s">
        <v>839</v>
      </c>
      <c r="S52" s="12"/>
      <c r="T52" s="19"/>
      <c r="U52" s="19"/>
      <c r="V52" s="19"/>
      <c r="W52" s="19"/>
      <c r="X52" s="19"/>
      <c r="Y52" s="19"/>
      <c r="Z52" s="12"/>
      <c r="AA52" s="19"/>
      <c r="AB52" s="19"/>
      <c r="AC52" s="19"/>
      <c r="AD52" s="19"/>
      <c r="AE52" s="19"/>
      <c r="AF52" s="19"/>
      <c r="AG52" s="12"/>
      <c r="AH52" s="19"/>
      <c r="AI52" s="19"/>
      <c r="AJ52" s="19"/>
      <c r="AK52" s="19"/>
      <c r="AL52" s="19"/>
      <c r="AM52" s="19"/>
      <c r="AN52" s="12"/>
      <c r="AO52" s="19"/>
      <c r="AP52" s="19"/>
      <c r="AQ52" s="19"/>
      <c r="AR52" s="19"/>
      <c r="AS52" s="19"/>
      <c r="AT52" s="19"/>
      <c r="AU52" s="9"/>
      <c r="AV52" s="52" t="s">
        <v>164</v>
      </c>
      <c r="AW52" s="51" t="s">
        <v>162</v>
      </c>
      <c r="AX52" s="52" t="s">
        <v>164</v>
      </c>
      <c r="AY52" s="52" t="s">
        <v>164</v>
      </c>
      <c r="AZ52" s="52" t="s">
        <v>164</v>
      </c>
      <c r="BA52" s="51" t="s">
        <v>162</v>
      </c>
      <c r="BB52" s="12"/>
      <c r="BC52" s="51" t="s">
        <v>162</v>
      </c>
      <c r="BD52" s="52" t="s">
        <v>164</v>
      </c>
      <c r="BE52" s="51" t="s">
        <v>162</v>
      </c>
      <c r="BF52" s="51" t="s">
        <v>162</v>
      </c>
      <c r="BG52" s="51" t="s">
        <v>162</v>
      </c>
      <c r="BH52" s="52" t="s">
        <v>164</v>
      </c>
      <c r="BI52" s="9"/>
    </row>
    <row r="53" spans="1:61" s="16" customFormat="1" ht="15.75" x14ac:dyDescent="0.25">
      <c r="A53" s="277" t="s">
        <v>857</v>
      </c>
      <c r="B53" s="277"/>
      <c r="C53" s="277"/>
      <c r="D53" s="277"/>
      <c r="S53" s="12"/>
      <c r="T53" s="19"/>
      <c r="U53" s="19"/>
      <c r="V53" s="19"/>
      <c r="W53" s="19"/>
      <c r="X53" s="19"/>
      <c r="Y53" s="19"/>
      <c r="Z53" s="12"/>
      <c r="AA53" s="19"/>
      <c r="AB53" s="19"/>
      <c r="AC53" s="19"/>
      <c r="AD53" s="19"/>
      <c r="AE53" s="19"/>
      <c r="AF53" s="19"/>
      <c r="AG53" s="12"/>
      <c r="AH53" s="19"/>
      <c r="AI53" s="19"/>
      <c r="AJ53" s="19"/>
      <c r="AK53" s="19"/>
      <c r="AL53" s="19"/>
      <c r="AM53" s="19"/>
      <c r="AN53" s="12"/>
      <c r="AO53" s="19"/>
      <c r="AP53" s="19"/>
      <c r="AQ53" s="19"/>
      <c r="AR53" s="19"/>
      <c r="AS53" s="19"/>
      <c r="AT53" s="19"/>
      <c r="AU53" s="9"/>
      <c r="AV53" s="52" t="s">
        <v>164</v>
      </c>
      <c r="AW53" s="51" t="s">
        <v>162</v>
      </c>
      <c r="AX53" s="52" t="s">
        <v>164</v>
      </c>
      <c r="AY53" s="52" t="s">
        <v>164</v>
      </c>
      <c r="AZ53" s="52" t="s">
        <v>164</v>
      </c>
      <c r="BA53" s="51" t="s">
        <v>162</v>
      </c>
      <c r="BB53" s="12"/>
      <c r="BC53" s="51" t="s">
        <v>162</v>
      </c>
      <c r="BD53" s="52" t="s">
        <v>164</v>
      </c>
      <c r="BE53" s="51" t="s">
        <v>162</v>
      </c>
      <c r="BF53" s="51" t="s">
        <v>162</v>
      </c>
      <c r="BG53" s="51" t="s">
        <v>162</v>
      </c>
      <c r="BH53" s="52" t="s">
        <v>164</v>
      </c>
      <c r="BI53" s="9"/>
    </row>
    <row r="54" spans="1:61" ht="15.75" x14ac:dyDescent="0.25">
      <c r="A54" s="7" t="s">
        <v>858</v>
      </c>
      <c r="B54" s="7"/>
      <c r="C54" s="7"/>
      <c r="D54" s="7"/>
      <c r="S54" s="12"/>
      <c r="T54" s="19"/>
      <c r="U54" s="19"/>
      <c r="V54" s="19"/>
      <c r="W54" s="19"/>
      <c r="X54" s="19"/>
      <c r="Y54" s="19"/>
      <c r="Z54" s="12"/>
      <c r="AA54" s="19"/>
      <c r="AB54" s="19"/>
      <c r="AC54" s="19"/>
      <c r="AD54" s="19"/>
      <c r="AE54" s="19"/>
      <c r="AF54" s="19"/>
      <c r="AG54" s="12"/>
      <c r="AH54" s="19"/>
      <c r="AI54" s="19"/>
      <c r="AJ54" s="19"/>
      <c r="AK54" s="19"/>
      <c r="AL54" s="19"/>
      <c r="AM54" s="19"/>
      <c r="AN54" s="12"/>
      <c r="AO54" s="19"/>
      <c r="AP54" s="19"/>
      <c r="AQ54" s="19"/>
      <c r="AR54" s="19"/>
      <c r="AS54" s="19"/>
      <c r="AT54" s="19"/>
      <c r="AU54" s="9"/>
      <c r="AV54" s="52" t="s">
        <v>164</v>
      </c>
      <c r="AW54" s="51" t="s">
        <v>162</v>
      </c>
      <c r="AX54" s="52" t="s">
        <v>164</v>
      </c>
      <c r="AY54" s="52" t="s">
        <v>164</v>
      </c>
      <c r="AZ54" s="52" t="s">
        <v>164</v>
      </c>
      <c r="BA54" s="51" t="s">
        <v>162</v>
      </c>
      <c r="BB54" s="12"/>
      <c r="BC54" s="51" t="s">
        <v>162</v>
      </c>
      <c r="BD54" s="52" t="s">
        <v>164</v>
      </c>
      <c r="BE54" s="51" t="s">
        <v>162</v>
      </c>
      <c r="BF54" s="51" t="s">
        <v>162</v>
      </c>
      <c r="BG54" s="51" t="s">
        <v>162</v>
      </c>
      <c r="BH54" s="52" t="s">
        <v>164</v>
      </c>
      <c r="BI54" s="9"/>
    </row>
    <row r="55" spans="1:61" ht="15.75" x14ac:dyDescent="0.25">
      <c r="A55" s="16"/>
      <c r="B55" s="122" t="s">
        <v>65</v>
      </c>
      <c r="C55" s="122" t="s">
        <v>30</v>
      </c>
      <c r="D55" s="122" t="s">
        <v>842</v>
      </c>
      <c r="K55" s="49"/>
      <c r="L55" s="20"/>
      <c r="S55" s="12"/>
      <c r="T55" s="19"/>
      <c r="U55" s="19"/>
      <c r="V55" s="19"/>
      <c r="W55" s="19"/>
      <c r="X55" s="19"/>
      <c r="Y55" s="19"/>
      <c r="Z55" s="12"/>
      <c r="AA55" s="19"/>
      <c r="AB55" s="19"/>
      <c r="AC55" s="19"/>
      <c r="AD55" s="19"/>
      <c r="AE55" s="19"/>
      <c r="AF55" s="19"/>
      <c r="AG55" s="12"/>
      <c r="AH55" s="19"/>
      <c r="AI55" s="19"/>
      <c r="AJ55" s="19"/>
      <c r="AK55" s="19"/>
      <c r="AL55" s="19"/>
      <c r="AM55" s="19"/>
      <c r="AN55" s="12"/>
      <c r="AO55" s="19"/>
      <c r="AP55" s="19"/>
      <c r="AQ55" s="19"/>
      <c r="AR55" s="19"/>
      <c r="AS55" s="19"/>
      <c r="AT55" s="19"/>
      <c r="AU55" s="9"/>
      <c r="AV55" s="52" t="s">
        <v>164</v>
      </c>
      <c r="AW55" s="51" t="s">
        <v>162</v>
      </c>
      <c r="AX55" s="52" t="s">
        <v>164</v>
      </c>
      <c r="AY55" s="52" t="s">
        <v>164</v>
      </c>
      <c r="AZ55" s="52" t="s">
        <v>164</v>
      </c>
      <c r="BA55" s="51" t="s">
        <v>162</v>
      </c>
      <c r="BB55" s="12"/>
      <c r="BC55" s="51" t="s">
        <v>162</v>
      </c>
      <c r="BD55" s="52" t="s">
        <v>164</v>
      </c>
      <c r="BE55" s="51" t="s">
        <v>162</v>
      </c>
      <c r="BF55" s="51" t="s">
        <v>162</v>
      </c>
      <c r="BG55" s="51" t="s">
        <v>162</v>
      </c>
      <c r="BH55" s="52" t="s">
        <v>164</v>
      </c>
      <c r="BI55" s="9"/>
    </row>
    <row r="56" spans="1:61" ht="15.75" x14ac:dyDescent="0.25">
      <c r="A56" s="16" t="s">
        <v>843</v>
      </c>
      <c r="B56" s="18" t="s">
        <v>64</v>
      </c>
      <c r="C56" s="18" t="s">
        <v>51</v>
      </c>
      <c r="D56" s="18" t="s">
        <v>51</v>
      </c>
      <c r="K56" s="122" t="str">
        <f>$B$55</f>
        <v>Aantal</v>
      </c>
      <c r="L56" s="60" t="s">
        <v>844</v>
      </c>
      <c r="M56" s="60" t="s">
        <v>110</v>
      </c>
      <c r="N56" s="60" t="s">
        <v>721</v>
      </c>
      <c r="O56" s="60" t="s">
        <v>721</v>
      </c>
      <c r="P56" s="60" t="s">
        <v>751</v>
      </c>
      <c r="Q56" s="60" t="s">
        <v>721</v>
      </c>
      <c r="R56" s="60"/>
      <c r="S56" s="12"/>
      <c r="T56" s="19"/>
      <c r="U56" s="19"/>
      <c r="V56" s="19"/>
      <c r="W56" s="19"/>
      <c r="X56" s="19"/>
      <c r="Y56" s="19"/>
      <c r="Z56" s="12"/>
      <c r="AA56" s="19"/>
      <c r="AB56" s="19"/>
      <c r="AC56" s="19"/>
      <c r="AD56" s="19"/>
      <c r="AE56" s="19"/>
      <c r="AF56" s="19"/>
      <c r="AG56" s="12"/>
      <c r="AH56" s="19"/>
      <c r="AI56" s="19"/>
      <c r="AJ56" s="19"/>
      <c r="AK56" s="19"/>
      <c r="AL56" s="19"/>
      <c r="AM56" s="19"/>
      <c r="AN56" s="12"/>
      <c r="AO56" s="19"/>
      <c r="AP56" s="19"/>
      <c r="AQ56" s="19"/>
      <c r="AR56" s="19"/>
      <c r="AS56" s="19"/>
      <c r="AT56" s="19"/>
      <c r="AU56" s="9"/>
      <c r="AV56" s="52" t="s">
        <v>164</v>
      </c>
      <c r="AW56" s="51" t="s">
        <v>162</v>
      </c>
      <c r="AX56" s="52" t="s">
        <v>164</v>
      </c>
      <c r="AY56" s="52" t="s">
        <v>164</v>
      </c>
      <c r="AZ56" s="52" t="s">
        <v>164</v>
      </c>
      <c r="BA56" s="51" t="s">
        <v>162</v>
      </c>
      <c r="BB56" s="12"/>
      <c r="BC56" s="51" t="s">
        <v>162</v>
      </c>
      <c r="BD56" s="52" t="s">
        <v>164</v>
      </c>
      <c r="BE56" s="51" t="s">
        <v>162</v>
      </c>
      <c r="BF56" s="51" t="s">
        <v>162</v>
      </c>
      <c r="BG56" s="51" t="s">
        <v>162</v>
      </c>
      <c r="BH56" s="52" t="s">
        <v>164</v>
      </c>
      <c r="BI56" s="9"/>
    </row>
    <row r="57" spans="1:61" ht="15.75" x14ac:dyDescent="0.25">
      <c r="A57" s="16" t="s">
        <v>846</v>
      </c>
      <c r="B57" s="18" t="s">
        <v>64</v>
      </c>
      <c r="C57" s="18" t="s">
        <v>51</v>
      </c>
      <c r="D57" s="18" t="s">
        <v>51</v>
      </c>
      <c r="K57" s="122" t="str">
        <f>$C$55</f>
        <v>Marktwaarde</v>
      </c>
      <c r="L57" s="60" t="s">
        <v>850</v>
      </c>
      <c r="M57" s="60" t="s">
        <v>102</v>
      </c>
      <c r="N57" s="60" t="s">
        <v>721</v>
      </c>
      <c r="O57" s="60" t="s">
        <v>721</v>
      </c>
      <c r="P57" s="60" t="s">
        <v>751</v>
      </c>
      <c r="Q57" s="60" t="s">
        <v>848</v>
      </c>
      <c r="R57" s="60"/>
      <c r="S57" s="12"/>
      <c r="T57" s="19"/>
      <c r="U57" s="19"/>
      <c r="V57" s="19"/>
      <c r="W57" s="19"/>
      <c r="X57" s="19"/>
      <c r="Y57" s="19"/>
      <c r="Z57" s="12"/>
      <c r="AA57" s="19"/>
      <c r="AB57" s="19"/>
      <c r="AC57" s="19"/>
      <c r="AD57" s="19"/>
      <c r="AE57" s="19"/>
      <c r="AF57" s="19"/>
      <c r="AG57" s="12"/>
      <c r="AH57" s="19"/>
      <c r="AI57" s="19"/>
      <c r="AJ57" s="19"/>
      <c r="AK57" s="19"/>
      <c r="AL57" s="19"/>
      <c r="AM57" s="19"/>
      <c r="AN57" s="12"/>
      <c r="AO57" s="19"/>
      <c r="AP57" s="19"/>
      <c r="AQ57" s="19"/>
      <c r="AR57" s="19"/>
      <c r="AS57" s="19"/>
      <c r="AT57" s="19"/>
      <c r="AU57" s="9"/>
      <c r="AV57" s="52" t="s">
        <v>164</v>
      </c>
      <c r="AW57" s="51" t="s">
        <v>162</v>
      </c>
      <c r="AX57" s="52" t="s">
        <v>164</v>
      </c>
      <c r="AY57" s="52" t="s">
        <v>164</v>
      </c>
      <c r="AZ57" s="52" t="s">
        <v>164</v>
      </c>
      <c r="BA57" s="51" t="s">
        <v>162</v>
      </c>
      <c r="BB57" s="12"/>
      <c r="BC57" s="51" t="s">
        <v>162</v>
      </c>
      <c r="BD57" s="52" t="s">
        <v>164</v>
      </c>
      <c r="BE57" s="51" t="s">
        <v>162</v>
      </c>
      <c r="BF57" s="51" t="s">
        <v>162</v>
      </c>
      <c r="BG57" s="51" t="s">
        <v>162</v>
      </c>
      <c r="BH57" s="52" t="s">
        <v>164</v>
      </c>
      <c r="BI57" s="9"/>
    </row>
    <row r="58" spans="1:61" ht="15.75" x14ac:dyDescent="0.25">
      <c r="A58" s="16" t="s">
        <v>849</v>
      </c>
      <c r="B58" s="18" t="s">
        <v>64</v>
      </c>
      <c r="C58" s="18" t="s">
        <v>51</v>
      </c>
      <c r="D58" s="18" t="s">
        <v>51</v>
      </c>
      <c r="K58" s="122" t="str">
        <f>$D$55</f>
        <v>WOZ-waarde</v>
      </c>
      <c r="L58" s="60" t="s">
        <v>853</v>
      </c>
      <c r="M58" s="60" t="s">
        <v>102</v>
      </c>
      <c r="N58" s="60" t="s">
        <v>721</v>
      </c>
      <c r="O58" s="60" t="s">
        <v>721</v>
      </c>
      <c r="P58" s="60" t="s">
        <v>751</v>
      </c>
      <c r="Q58" s="60" t="s">
        <v>848</v>
      </c>
      <c r="R58" s="60"/>
      <c r="S58" s="12"/>
      <c r="T58" s="19"/>
      <c r="U58" s="19"/>
      <c r="V58" s="19"/>
      <c r="W58" s="19"/>
      <c r="X58" s="19"/>
      <c r="Y58" s="19"/>
      <c r="Z58" s="12"/>
      <c r="AA58" s="19"/>
      <c r="AB58" s="19"/>
      <c r="AC58" s="19"/>
      <c r="AD58" s="19"/>
      <c r="AE58" s="19"/>
      <c r="AF58" s="19"/>
      <c r="AG58" s="12"/>
      <c r="AH58" s="19"/>
      <c r="AI58" s="19"/>
      <c r="AJ58" s="19"/>
      <c r="AK58" s="19"/>
      <c r="AL58" s="19"/>
      <c r="AM58" s="19"/>
      <c r="AN58" s="12"/>
      <c r="AO58" s="19"/>
      <c r="AP58" s="19"/>
      <c r="AQ58" s="19"/>
      <c r="AR58" s="19"/>
      <c r="AS58" s="19"/>
      <c r="AT58" s="19"/>
      <c r="AU58" s="9"/>
      <c r="AV58" s="52" t="s">
        <v>164</v>
      </c>
      <c r="AW58" s="51" t="s">
        <v>162</v>
      </c>
      <c r="AX58" s="52" t="s">
        <v>164</v>
      </c>
      <c r="AY58" s="52" t="s">
        <v>164</v>
      </c>
      <c r="AZ58" s="52" t="s">
        <v>164</v>
      </c>
      <c r="BA58" s="51" t="s">
        <v>162</v>
      </c>
      <c r="BB58" s="12"/>
      <c r="BC58" s="51" t="s">
        <v>162</v>
      </c>
      <c r="BD58" s="52" t="s">
        <v>164</v>
      </c>
      <c r="BE58" s="51" t="s">
        <v>162</v>
      </c>
      <c r="BF58" s="51" t="s">
        <v>162</v>
      </c>
      <c r="BG58" s="51" t="s">
        <v>162</v>
      </c>
      <c r="BH58" s="52" t="s">
        <v>164</v>
      </c>
      <c r="BI58" s="9"/>
    </row>
    <row r="59" spans="1:61" ht="15.75" x14ac:dyDescent="0.25">
      <c r="A59" s="16" t="s">
        <v>852</v>
      </c>
      <c r="B59" s="18" t="s">
        <v>64</v>
      </c>
      <c r="C59" s="18" t="s">
        <v>51</v>
      </c>
      <c r="D59" s="18" t="s">
        <v>51</v>
      </c>
      <c r="L59" s="16"/>
      <c r="S59" s="12"/>
      <c r="T59" s="19"/>
      <c r="U59" s="19"/>
      <c r="V59" s="19"/>
      <c r="W59" s="19"/>
      <c r="X59" s="19"/>
      <c r="Y59" s="19"/>
      <c r="Z59" s="12"/>
      <c r="AA59" s="19"/>
      <c r="AB59" s="19"/>
      <c r="AC59" s="19"/>
      <c r="AD59" s="19"/>
      <c r="AE59" s="19"/>
      <c r="AF59" s="19"/>
      <c r="AG59" s="12"/>
      <c r="AH59" s="19"/>
      <c r="AI59" s="19"/>
      <c r="AJ59" s="19"/>
      <c r="AK59" s="19"/>
      <c r="AL59" s="19"/>
      <c r="AM59" s="19"/>
      <c r="AN59" s="12"/>
      <c r="AO59" s="19"/>
      <c r="AP59" s="19"/>
      <c r="AQ59" s="19"/>
      <c r="AR59" s="19"/>
      <c r="AS59" s="19"/>
      <c r="AT59" s="19"/>
      <c r="AU59" s="9"/>
      <c r="AV59" s="52" t="s">
        <v>164</v>
      </c>
      <c r="AW59" s="51" t="s">
        <v>162</v>
      </c>
      <c r="AX59" s="52" t="s">
        <v>164</v>
      </c>
      <c r="AY59" s="52" t="s">
        <v>164</v>
      </c>
      <c r="AZ59" s="52" t="s">
        <v>164</v>
      </c>
      <c r="BA59" s="51" t="s">
        <v>162</v>
      </c>
      <c r="BB59" s="12"/>
      <c r="BC59" s="51" t="s">
        <v>162</v>
      </c>
      <c r="BD59" s="52" t="s">
        <v>164</v>
      </c>
      <c r="BE59" s="51" t="s">
        <v>162</v>
      </c>
      <c r="BF59" s="51" t="s">
        <v>162</v>
      </c>
      <c r="BG59" s="51" t="s">
        <v>162</v>
      </c>
      <c r="BH59" s="52" t="s">
        <v>164</v>
      </c>
      <c r="BI59" s="9"/>
    </row>
    <row r="60" spans="1:61" ht="15.75" x14ac:dyDescent="0.25">
      <c r="A60" s="16" t="s">
        <v>854</v>
      </c>
      <c r="B60" s="18" t="s">
        <v>64</v>
      </c>
      <c r="C60" s="18" t="s">
        <v>51</v>
      </c>
      <c r="D60" s="18" t="s">
        <v>51</v>
      </c>
      <c r="L60" s="16"/>
      <c r="S60" s="12"/>
      <c r="T60" s="19"/>
      <c r="U60" s="19"/>
      <c r="V60" s="19"/>
      <c r="W60" s="19"/>
      <c r="X60" s="19"/>
      <c r="Y60" s="19"/>
      <c r="Z60" s="12"/>
      <c r="AA60" s="19"/>
      <c r="AB60" s="19"/>
      <c r="AC60" s="19"/>
      <c r="AD60" s="19"/>
      <c r="AE60" s="19"/>
      <c r="AF60" s="19"/>
      <c r="AG60" s="12"/>
      <c r="AH60" s="19"/>
      <c r="AI60" s="19"/>
      <c r="AJ60" s="19"/>
      <c r="AK60" s="19"/>
      <c r="AL60" s="19"/>
      <c r="AM60" s="19"/>
      <c r="AN60" s="12"/>
      <c r="AO60" s="19"/>
      <c r="AP60" s="19"/>
      <c r="AQ60" s="19"/>
      <c r="AR60" s="19"/>
      <c r="AS60" s="19"/>
      <c r="AT60" s="19"/>
      <c r="AU60" s="9"/>
      <c r="AV60" s="52" t="s">
        <v>164</v>
      </c>
      <c r="AW60" s="51" t="s">
        <v>162</v>
      </c>
      <c r="AX60" s="52" t="s">
        <v>164</v>
      </c>
      <c r="AY60" s="52" t="s">
        <v>164</v>
      </c>
      <c r="AZ60" s="52" t="s">
        <v>164</v>
      </c>
      <c r="BA60" s="51" t="s">
        <v>162</v>
      </c>
      <c r="BB60" s="12"/>
      <c r="BC60" s="51" t="s">
        <v>162</v>
      </c>
      <c r="BD60" s="52" t="s">
        <v>164</v>
      </c>
      <c r="BE60" s="51" t="s">
        <v>162</v>
      </c>
      <c r="BF60" s="51" t="s">
        <v>162</v>
      </c>
      <c r="BG60" s="51" t="s">
        <v>162</v>
      </c>
      <c r="BH60" s="52" t="s">
        <v>164</v>
      </c>
      <c r="BI60" s="9"/>
    </row>
    <row r="61" spans="1:61" ht="15.75" x14ac:dyDescent="0.25">
      <c r="A61" s="16" t="s">
        <v>855</v>
      </c>
      <c r="B61" s="18" t="s">
        <v>64</v>
      </c>
      <c r="C61" s="18" t="s">
        <v>51</v>
      </c>
      <c r="D61" s="18" t="s">
        <v>51</v>
      </c>
      <c r="L61" s="16"/>
      <c r="S61" s="12"/>
      <c r="T61" s="19"/>
      <c r="U61" s="19"/>
      <c r="V61" s="19"/>
      <c r="W61" s="19"/>
      <c r="X61" s="19"/>
      <c r="Y61" s="19"/>
      <c r="Z61" s="12"/>
      <c r="AA61" s="19"/>
      <c r="AB61" s="19"/>
      <c r="AC61" s="19"/>
      <c r="AD61" s="19"/>
      <c r="AE61" s="19"/>
      <c r="AF61" s="19"/>
      <c r="AG61" s="12"/>
      <c r="AH61" s="19"/>
      <c r="AI61" s="19"/>
      <c r="AJ61" s="19"/>
      <c r="AK61" s="19"/>
      <c r="AL61" s="19"/>
      <c r="AM61" s="19"/>
      <c r="AN61" s="12"/>
      <c r="AO61" s="19"/>
      <c r="AP61" s="19"/>
      <c r="AQ61" s="19"/>
      <c r="AR61" s="19"/>
      <c r="AS61" s="19"/>
      <c r="AT61" s="19"/>
      <c r="AU61" s="9"/>
      <c r="AV61" s="52" t="s">
        <v>164</v>
      </c>
      <c r="AW61" s="51" t="s">
        <v>162</v>
      </c>
      <c r="AX61" s="52" t="s">
        <v>164</v>
      </c>
      <c r="AY61" s="52" t="s">
        <v>164</v>
      </c>
      <c r="AZ61" s="52" t="s">
        <v>164</v>
      </c>
      <c r="BA61" s="51" t="s">
        <v>162</v>
      </c>
      <c r="BB61" s="12"/>
      <c r="BC61" s="51" t="s">
        <v>162</v>
      </c>
      <c r="BD61" s="52" t="s">
        <v>164</v>
      </c>
      <c r="BE61" s="51" t="s">
        <v>162</v>
      </c>
      <c r="BF61" s="51" t="s">
        <v>162</v>
      </c>
      <c r="BG61" s="51" t="s">
        <v>162</v>
      </c>
      <c r="BH61" s="52" t="s">
        <v>164</v>
      </c>
      <c r="BI61" s="9"/>
    </row>
    <row r="62" spans="1:61" ht="16.5" thickBot="1" x14ac:dyDescent="0.3">
      <c r="A62" s="16" t="s">
        <v>859</v>
      </c>
      <c r="B62" s="18" t="s">
        <v>64</v>
      </c>
      <c r="C62" s="18" t="s">
        <v>51</v>
      </c>
      <c r="D62" s="18" t="s">
        <v>51</v>
      </c>
      <c r="L62" s="16"/>
      <c r="S62" s="12"/>
      <c r="T62" s="19"/>
      <c r="U62" s="19"/>
      <c r="V62" s="19"/>
      <c r="W62" s="19"/>
      <c r="X62" s="19"/>
      <c r="Y62" s="19"/>
      <c r="Z62" s="12"/>
      <c r="AA62" s="19"/>
      <c r="AB62" s="19"/>
      <c r="AC62" s="19"/>
      <c r="AD62" s="19"/>
      <c r="AE62" s="19"/>
      <c r="AF62" s="19"/>
      <c r="AG62" s="12"/>
      <c r="AH62" s="19"/>
      <c r="AI62" s="19"/>
      <c r="AJ62" s="19"/>
      <c r="AK62" s="19"/>
      <c r="AL62" s="19"/>
      <c r="AM62" s="19"/>
      <c r="AN62" s="12"/>
      <c r="AO62" s="19"/>
      <c r="AP62" s="19"/>
      <c r="AQ62" s="19"/>
      <c r="AR62" s="19"/>
      <c r="AS62" s="19"/>
      <c r="AT62" s="19"/>
      <c r="AU62" s="9"/>
      <c r="AV62" s="52" t="s">
        <v>164</v>
      </c>
      <c r="AW62" s="51" t="s">
        <v>162</v>
      </c>
      <c r="AX62" s="52" t="s">
        <v>164</v>
      </c>
      <c r="AY62" s="52" t="s">
        <v>164</v>
      </c>
      <c r="AZ62" s="52" t="s">
        <v>164</v>
      </c>
      <c r="BA62" s="51" t="s">
        <v>162</v>
      </c>
      <c r="BB62" s="12"/>
      <c r="BC62" s="51" t="s">
        <v>162</v>
      </c>
      <c r="BD62" s="52" t="s">
        <v>164</v>
      </c>
      <c r="BE62" s="51" t="s">
        <v>162</v>
      </c>
      <c r="BF62" s="51" t="s">
        <v>162</v>
      </c>
      <c r="BG62" s="51" t="s">
        <v>162</v>
      </c>
      <c r="BH62" s="52" t="s">
        <v>164</v>
      </c>
      <c r="BI62" s="9"/>
    </row>
    <row r="63" spans="1:61" ht="16.5" thickBot="1" x14ac:dyDescent="0.3">
      <c r="A63" s="20" t="s">
        <v>856</v>
      </c>
      <c r="B63" s="53" t="str">
        <f>"SOM("&amp;ADDRESS(ROW(B56),COLUMN(B62),4)&amp;":"&amp;ADDRESS(ROW(B62),COLUMN(B62),4)&amp;")"</f>
        <v>SOM(B56:B62)</v>
      </c>
      <c r="C63" s="53" t="str">
        <f t="shared" ref="C63:D63" si="1">"SOM("&amp;ADDRESS(ROW(C56),COLUMN(C62),4)&amp;":"&amp;ADDRESS(ROW(C62),COLUMN(C62),4)&amp;")"</f>
        <v>SOM(C56:C62)</v>
      </c>
      <c r="D63" s="53" t="str">
        <f t="shared" si="1"/>
        <v>SOM(D56:D62)</v>
      </c>
      <c r="L63" s="16"/>
      <c r="S63" s="12"/>
      <c r="T63" s="19"/>
      <c r="U63" s="19"/>
      <c r="V63" s="19"/>
      <c r="W63" s="19"/>
      <c r="X63" s="19"/>
      <c r="Y63" s="19"/>
      <c r="Z63" s="12"/>
      <c r="AA63" s="19"/>
      <c r="AB63" s="19"/>
      <c r="AC63" s="19"/>
      <c r="AD63" s="19"/>
      <c r="AE63" s="19"/>
      <c r="AF63" s="19"/>
      <c r="AG63" s="12"/>
      <c r="AH63" s="19"/>
      <c r="AI63" s="19"/>
      <c r="AJ63" s="19"/>
      <c r="AK63" s="19"/>
      <c r="AL63" s="19"/>
      <c r="AM63" s="19"/>
      <c r="AN63" s="12"/>
      <c r="AO63" s="19"/>
      <c r="AP63" s="19"/>
      <c r="AQ63" s="19"/>
      <c r="AR63" s="19"/>
      <c r="AS63" s="19"/>
      <c r="AT63" s="19"/>
      <c r="AU63" s="9"/>
      <c r="AV63" s="52" t="s">
        <v>164</v>
      </c>
      <c r="AW63" s="51" t="s">
        <v>162</v>
      </c>
      <c r="AX63" s="52" t="s">
        <v>164</v>
      </c>
      <c r="AY63" s="52" t="s">
        <v>164</v>
      </c>
      <c r="AZ63" s="52" t="s">
        <v>164</v>
      </c>
      <c r="BA63" s="51" t="s">
        <v>162</v>
      </c>
      <c r="BB63" s="12"/>
      <c r="BC63" s="51" t="s">
        <v>162</v>
      </c>
      <c r="BD63" s="52" t="s">
        <v>164</v>
      </c>
      <c r="BE63" s="51" t="s">
        <v>162</v>
      </c>
      <c r="BF63" s="51" t="s">
        <v>162</v>
      </c>
      <c r="BG63" s="51" t="s">
        <v>162</v>
      </c>
      <c r="BH63" s="52" t="s">
        <v>164</v>
      </c>
      <c r="BI63" s="9"/>
    </row>
    <row r="64" spans="1:61" ht="15.75" x14ac:dyDescent="0.25">
      <c r="A64" s="16"/>
      <c r="B64" s="16"/>
      <c r="C64" s="16"/>
      <c r="D64" s="16"/>
      <c r="E64" s="16"/>
      <c r="F64" s="16"/>
      <c r="G64" s="16"/>
      <c r="L64" s="16"/>
      <c r="M64" s="16"/>
      <c r="N64" s="16"/>
      <c r="O64" s="16"/>
      <c r="P64" s="16"/>
      <c r="Q64" s="16"/>
      <c r="R64" s="16"/>
      <c r="S64" s="12"/>
      <c r="T64" s="19"/>
      <c r="U64" s="19"/>
      <c r="V64" s="19"/>
      <c r="W64" s="19"/>
      <c r="X64" s="19"/>
      <c r="Y64" s="19"/>
      <c r="Z64" s="12"/>
      <c r="AA64" s="19"/>
      <c r="AB64" s="19"/>
      <c r="AC64" s="19"/>
      <c r="AD64" s="19"/>
      <c r="AE64" s="19"/>
      <c r="AF64" s="19"/>
      <c r="AG64" s="12"/>
      <c r="AH64" s="19"/>
      <c r="AI64" s="19"/>
      <c r="AJ64" s="19"/>
      <c r="AK64" s="19"/>
      <c r="AL64" s="19"/>
      <c r="AM64" s="19"/>
      <c r="AN64" s="12"/>
      <c r="AO64" s="19"/>
      <c r="AP64" s="19"/>
      <c r="AQ64" s="19"/>
      <c r="AR64" s="19"/>
      <c r="AS64" s="19"/>
      <c r="AT64" s="19"/>
      <c r="AU64" s="9"/>
      <c r="AV64" s="19"/>
      <c r="AW64" s="19"/>
      <c r="AX64" s="19"/>
      <c r="AY64" s="19"/>
      <c r="AZ64" s="19"/>
      <c r="BA64" s="19"/>
      <c r="BB64" s="12"/>
      <c r="BC64" s="19"/>
      <c r="BD64" s="19"/>
      <c r="BE64" s="19"/>
      <c r="BF64" s="19"/>
      <c r="BG64" s="19"/>
      <c r="BH64" s="19"/>
      <c r="BI64" s="9"/>
    </row>
    <row r="65" spans="1:61" ht="15.75" x14ac:dyDescent="0.25">
      <c r="A65" s="7" t="s">
        <v>860</v>
      </c>
      <c r="B65" s="7"/>
      <c r="C65" s="7"/>
      <c r="D65" s="7"/>
      <c r="K65" s="225"/>
      <c r="L65" s="225"/>
      <c r="M65" s="225"/>
      <c r="N65" s="225"/>
      <c r="O65" s="225"/>
      <c r="P65" s="225"/>
      <c r="Q65" s="225"/>
      <c r="R65" s="166"/>
      <c r="S65" s="12"/>
      <c r="T65" s="19"/>
      <c r="U65" s="19"/>
      <c r="V65" s="19"/>
      <c r="W65" s="19"/>
      <c r="X65" s="19"/>
      <c r="Y65" s="19"/>
      <c r="Z65" s="12"/>
      <c r="AA65" s="19"/>
      <c r="AB65" s="19"/>
      <c r="AC65" s="19"/>
      <c r="AD65" s="19"/>
      <c r="AE65" s="19"/>
      <c r="AF65" s="19"/>
      <c r="AG65" s="12"/>
      <c r="AH65" s="19"/>
      <c r="AI65" s="19"/>
      <c r="AJ65" s="19"/>
      <c r="AK65" s="19"/>
      <c r="AL65" s="19"/>
      <c r="AM65" s="19"/>
      <c r="AN65" s="12"/>
      <c r="AO65" s="19"/>
      <c r="AP65" s="19"/>
      <c r="AQ65" s="19"/>
      <c r="AR65" s="19"/>
      <c r="AS65" s="19"/>
      <c r="AT65" s="19"/>
      <c r="AU65" s="9"/>
      <c r="AV65" s="52" t="s">
        <v>164</v>
      </c>
      <c r="AW65" s="51" t="s">
        <v>162</v>
      </c>
      <c r="AX65" s="52" t="s">
        <v>164</v>
      </c>
      <c r="AY65" s="52" t="s">
        <v>164</v>
      </c>
      <c r="AZ65" s="52" t="s">
        <v>164</v>
      </c>
      <c r="BA65" s="51" t="s">
        <v>162</v>
      </c>
      <c r="BB65" s="12"/>
      <c r="BC65" s="51" t="s">
        <v>162</v>
      </c>
      <c r="BD65" s="52" t="s">
        <v>164</v>
      </c>
      <c r="BE65" s="51" t="s">
        <v>162</v>
      </c>
      <c r="BF65" s="51" t="s">
        <v>162</v>
      </c>
      <c r="BG65" s="51" t="s">
        <v>162</v>
      </c>
      <c r="BH65" s="52" t="s">
        <v>164</v>
      </c>
      <c r="BI65" s="9"/>
    </row>
    <row r="66" spans="1:61" ht="15.75" x14ac:dyDescent="0.25">
      <c r="A66" s="16"/>
      <c r="B66" s="122" t="s">
        <v>65</v>
      </c>
      <c r="C66" s="122" t="s">
        <v>30</v>
      </c>
      <c r="D66" s="122" t="s">
        <v>842</v>
      </c>
      <c r="I66" s="16"/>
      <c r="J66" s="16"/>
      <c r="K66" s="16"/>
      <c r="L66" s="20" t="s">
        <v>861</v>
      </c>
      <c r="M66" s="16"/>
      <c r="N66" s="16"/>
      <c r="O66" s="16"/>
      <c r="P66" s="16"/>
      <c r="Q66" s="16"/>
      <c r="R66" s="16"/>
      <c r="S66" s="12"/>
      <c r="T66" s="19"/>
      <c r="U66" s="19"/>
      <c r="V66" s="19"/>
      <c r="W66" s="19"/>
      <c r="X66" s="19"/>
      <c r="Y66" s="19"/>
      <c r="Z66" s="12"/>
      <c r="AA66" s="19"/>
      <c r="AB66" s="19"/>
      <c r="AC66" s="19"/>
      <c r="AD66" s="19"/>
      <c r="AE66" s="19"/>
      <c r="AF66" s="19"/>
      <c r="AG66" s="12"/>
      <c r="AH66" s="19"/>
      <c r="AI66" s="19"/>
      <c r="AJ66" s="19"/>
      <c r="AK66" s="19"/>
      <c r="AL66" s="19"/>
      <c r="AM66" s="19"/>
      <c r="AN66" s="12"/>
      <c r="AO66" s="19"/>
      <c r="AP66" s="19"/>
      <c r="AQ66" s="19"/>
      <c r="AR66" s="19"/>
      <c r="AS66" s="19"/>
      <c r="AT66" s="19"/>
      <c r="AU66" s="9"/>
      <c r="AV66" s="52" t="s">
        <v>164</v>
      </c>
      <c r="AW66" s="51" t="s">
        <v>162</v>
      </c>
      <c r="AX66" s="52" t="s">
        <v>164</v>
      </c>
      <c r="AY66" s="52" t="s">
        <v>164</v>
      </c>
      <c r="AZ66" s="52" t="s">
        <v>164</v>
      </c>
      <c r="BA66" s="51" t="s">
        <v>162</v>
      </c>
      <c r="BB66" s="12"/>
      <c r="BC66" s="51" t="s">
        <v>162</v>
      </c>
      <c r="BD66" s="52" t="s">
        <v>164</v>
      </c>
      <c r="BE66" s="51" t="s">
        <v>162</v>
      </c>
      <c r="BF66" s="51" t="s">
        <v>162</v>
      </c>
      <c r="BG66" s="51" t="s">
        <v>162</v>
      </c>
      <c r="BH66" s="52" t="s">
        <v>164</v>
      </c>
      <c r="BI66" s="9"/>
    </row>
    <row r="67" spans="1:61" ht="15.75" x14ac:dyDescent="0.25">
      <c r="A67" s="16" t="s">
        <v>843</v>
      </c>
      <c r="B67" s="18" t="s">
        <v>64</v>
      </c>
      <c r="C67" s="18" t="s">
        <v>51</v>
      </c>
      <c r="D67" s="18" t="s">
        <v>51</v>
      </c>
      <c r="H67" s="16"/>
      <c r="I67" s="16"/>
      <c r="J67" s="16"/>
      <c r="K67" s="16"/>
      <c r="L67" s="16"/>
      <c r="M67" s="16"/>
      <c r="N67" s="16"/>
      <c r="O67" s="16"/>
      <c r="P67" s="16"/>
      <c r="Q67" s="16"/>
      <c r="R67" s="16"/>
      <c r="S67" s="12"/>
      <c r="T67" s="19"/>
      <c r="U67" s="19"/>
      <c r="V67" s="19"/>
      <c r="W67" s="19"/>
      <c r="X67" s="19"/>
      <c r="Y67" s="19"/>
      <c r="Z67" s="12"/>
      <c r="AA67" s="19"/>
      <c r="AB67" s="19"/>
      <c r="AC67" s="19"/>
      <c r="AD67" s="19"/>
      <c r="AE67" s="19"/>
      <c r="AF67" s="19"/>
      <c r="AG67" s="12"/>
      <c r="AH67" s="19"/>
      <c r="AI67" s="19"/>
      <c r="AJ67" s="19"/>
      <c r="AK67" s="19"/>
      <c r="AL67" s="19"/>
      <c r="AM67" s="19"/>
      <c r="AN67" s="12"/>
      <c r="AO67" s="19"/>
      <c r="AP67" s="19"/>
      <c r="AQ67" s="19"/>
      <c r="AR67" s="19"/>
      <c r="AS67" s="19"/>
      <c r="AT67" s="19"/>
      <c r="AU67" s="9"/>
      <c r="AV67" s="52" t="s">
        <v>164</v>
      </c>
      <c r="AW67" s="51" t="s">
        <v>162</v>
      </c>
      <c r="AX67" s="52" t="s">
        <v>164</v>
      </c>
      <c r="AY67" s="52" t="s">
        <v>164</v>
      </c>
      <c r="AZ67" s="52" t="s">
        <v>164</v>
      </c>
      <c r="BA67" s="51" t="s">
        <v>162</v>
      </c>
      <c r="BB67" s="12"/>
      <c r="BC67" s="51" t="s">
        <v>162</v>
      </c>
      <c r="BD67" s="52" t="s">
        <v>164</v>
      </c>
      <c r="BE67" s="51" t="s">
        <v>162</v>
      </c>
      <c r="BF67" s="51" t="s">
        <v>162</v>
      </c>
      <c r="BG67" s="51" t="s">
        <v>162</v>
      </c>
      <c r="BH67" s="52" t="s">
        <v>164</v>
      </c>
      <c r="BI67" s="9"/>
    </row>
    <row r="68" spans="1:61" ht="15.75" x14ac:dyDescent="0.25">
      <c r="A68" s="16" t="s">
        <v>846</v>
      </c>
      <c r="B68" s="18" t="s">
        <v>64</v>
      </c>
      <c r="C68" s="18" t="s">
        <v>51</v>
      </c>
      <c r="D68" s="18" t="s">
        <v>51</v>
      </c>
      <c r="H68" s="16"/>
      <c r="I68" s="16"/>
      <c r="J68" s="16"/>
      <c r="K68" s="16"/>
      <c r="L68" s="16"/>
      <c r="M68" s="16"/>
      <c r="N68" s="16"/>
      <c r="O68" s="16"/>
      <c r="P68" s="16"/>
      <c r="Q68" s="16"/>
      <c r="R68" s="16"/>
      <c r="S68" s="12"/>
      <c r="T68" s="19"/>
      <c r="U68" s="19"/>
      <c r="V68" s="19"/>
      <c r="W68" s="19"/>
      <c r="X68" s="19"/>
      <c r="Y68" s="19"/>
      <c r="Z68" s="12"/>
      <c r="AA68" s="19"/>
      <c r="AB68" s="19"/>
      <c r="AC68" s="19"/>
      <c r="AD68" s="19"/>
      <c r="AE68" s="19"/>
      <c r="AF68" s="19"/>
      <c r="AG68" s="12"/>
      <c r="AH68" s="19"/>
      <c r="AI68" s="19"/>
      <c r="AJ68" s="19"/>
      <c r="AK68" s="19"/>
      <c r="AL68" s="19"/>
      <c r="AM68" s="19"/>
      <c r="AN68" s="12"/>
      <c r="AO68" s="19"/>
      <c r="AP68" s="19"/>
      <c r="AQ68" s="19"/>
      <c r="AR68" s="19"/>
      <c r="AS68" s="19"/>
      <c r="AT68" s="19"/>
      <c r="AU68" s="9"/>
      <c r="AV68" s="52" t="s">
        <v>164</v>
      </c>
      <c r="AW68" s="51" t="s">
        <v>162</v>
      </c>
      <c r="AX68" s="52" t="s">
        <v>164</v>
      </c>
      <c r="AY68" s="52" t="s">
        <v>164</v>
      </c>
      <c r="AZ68" s="52" t="s">
        <v>164</v>
      </c>
      <c r="BA68" s="51" t="s">
        <v>162</v>
      </c>
      <c r="BB68" s="12"/>
      <c r="BC68" s="51" t="s">
        <v>162</v>
      </c>
      <c r="BD68" s="52" t="s">
        <v>164</v>
      </c>
      <c r="BE68" s="51" t="s">
        <v>162</v>
      </c>
      <c r="BF68" s="51" t="s">
        <v>162</v>
      </c>
      <c r="BG68" s="51" t="s">
        <v>162</v>
      </c>
      <c r="BH68" s="52" t="s">
        <v>164</v>
      </c>
      <c r="BI68" s="9"/>
    </row>
    <row r="69" spans="1:61" ht="15.75" x14ac:dyDescent="0.25">
      <c r="A69" s="16" t="s">
        <v>849</v>
      </c>
      <c r="B69" s="18" t="s">
        <v>64</v>
      </c>
      <c r="C69" s="18" t="s">
        <v>51</v>
      </c>
      <c r="D69" s="18" t="s">
        <v>51</v>
      </c>
      <c r="H69" s="16"/>
      <c r="I69" s="16"/>
      <c r="J69" s="16"/>
      <c r="K69" s="16"/>
      <c r="L69"/>
      <c r="M69"/>
      <c r="N69"/>
      <c r="O69"/>
      <c r="P69"/>
      <c r="Q69"/>
      <c r="R69"/>
      <c r="S69" s="12"/>
      <c r="T69" s="19"/>
      <c r="U69" s="19"/>
      <c r="V69" s="19"/>
      <c r="W69" s="19"/>
      <c r="X69" s="19"/>
      <c r="Y69" s="19"/>
      <c r="Z69" s="12"/>
      <c r="AA69" s="19"/>
      <c r="AB69" s="19"/>
      <c r="AC69" s="19"/>
      <c r="AD69" s="19"/>
      <c r="AE69" s="19"/>
      <c r="AF69" s="19"/>
      <c r="AG69" s="12"/>
      <c r="AH69" s="19"/>
      <c r="AI69" s="19"/>
      <c r="AJ69" s="19"/>
      <c r="AK69" s="19"/>
      <c r="AL69" s="19"/>
      <c r="AM69" s="19"/>
      <c r="AN69" s="12"/>
      <c r="AO69" s="19"/>
      <c r="AP69" s="19"/>
      <c r="AQ69" s="19"/>
      <c r="AR69" s="19"/>
      <c r="AS69" s="19"/>
      <c r="AT69" s="19"/>
      <c r="AU69" s="9"/>
      <c r="AV69" s="52" t="s">
        <v>164</v>
      </c>
      <c r="AW69" s="51" t="s">
        <v>162</v>
      </c>
      <c r="AX69" s="52" t="s">
        <v>164</v>
      </c>
      <c r="AY69" s="52" t="s">
        <v>164</v>
      </c>
      <c r="AZ69" s="52" t="s">
        <v>164</v>
      </c>
      <c r="BA69" s="51" t="s">
        <v>162</v>
      </c>
      <c r="BB69" s="12"/>
      <c r="BC69" s="51" t="s">
        <v>162</v>
      </c>
      <c r="BD69" s="52" t="s">
        <v>164</v>
      </c>
      <c r="BE69" s="51" t="s">
        <v>162</v>
      </c>
      <c r="BF69" s="51" t="s">
        <v>162</v>
      </c>
      <c r="BG69" s="51" t="s">
        <v>162</v>
      </c>
      <c r="BH69" s="52" t="s">
        <v>164</v>
      </c>
      <c r="BI69" s="9"/>
    </row>
    <row r="70" spans="1:61" ht="15.75" x14ac:dyDescent="0.25">
      <c r="A70" s="16" t="s">
        <v>852</v>
      </c>
      <c r="B70" s="18" t="s">
        <v>64</v>
      </c>
      <c r="C70" s="18" t="s">
        <v>51</v>
      </c>
      <c r="D70" s="18" t="s">
        <v>51</v>
      </c>
      <c r="H70" s="16"/>
      <c r="I70" s="16"/>
      <c r="J70" s="16"/>
      <c r="K70" s="16"/>
      <c r="L70"/>
      <c r="M70"/>
      <c r="N70"/>
      <c r="O70"/>
      <c r="P70"/>
      <c r="Q70"/>
      <c r="R70"/>
      <c r="S70" s="12"/>
      <c r="T70" s="19"/>
      <c r="U70" s="19"/>
      <c r="V70" s="19"/>
      <c r="W70" s="19"/>
      <c r="X70" s="19"/>
      <c r="Y70" s="19"/>
      <c r="Z70" s="12"/>
      <c r="AA70" s="19"/>
      <c r="AB70" s="19"/>
      <c r="AC70" s="19"/>
      <c r="AD70" s="19"/>
      <c r="AE70" s="19"/>
      <c r="AF70" s="19"/>
      <c r="AG70" s="12"/>
      <c r="AH70" s="19"/>
      <c r="AI70" s="19"/>
      <c r="AJ70" s="19"/>
      <c r="AK70" s="19"/>
      <c r="AL70" s="19"/>
      <c r="AM70" s="19"/>
      <c r="AN70" s="12"/>
      <c r="AO70" s="19"/>
      <c r="AP70" s="19"/>
      <c r="AQ70" s="19"/>
      <c r="AR70" s="19"/>
      <c r="AS70" s="19"/>
      <c r="AT70" s="19"/>
      <c r="AU70" s="9"/>
      <c r="AV70" s="52" t="s">
        <v>164</v>
      </c>
      <c r="AW70" s="51" t="s">
        <v>162</v>
      </c>
      <c r="AX70" s="52" t="s">
        <v>164</v>
      </c>
      <c r="AY70" s="52" t="s">
        <v>164</v>
      </c>
      <c r="AZ70" s="52" t="s">
        <v>164</v>
      </c>
      <c r="BA70" s="51" t="s">
        <v>162</v>
      </c>
      <c r="BB70" s="12"/>
      <c r="BC70" s="51" t="s">
        <v>162</v>
      </c>
      <c r="BD70" s="52" t="s">
        <v>164</v>
      </c>
      <c r="BE70" s="51" t="s">
        <v>162</v>
      </c>
      <c r="BF70" s="51" t="s">
        <v>162</v>
      </c>
      <c r="BG70" s="51" t="s">
        <v>162</v>
      </c>
      <c r="BH70" s="52" t="s">
        <v>164</v>
      </c>
      <c r="BI70" s="9"/>
    </row>
    <row r="71" spans="1:61" ht="15.75" x14ac:dyDescent="0.25">
      <c r="A71" s="16" t="s">
        <v>854</v>
      </c>
      <c r="B71" s="18" t="s">
        <v>64</v>
      </c>
      <c r="C71" s="18" t="s">
        <v>51</v>
      </c>
      <c r="D71" s="18" t="s">
        <v>51</v>
      </c>
      <c r="H71" s="16"/>
      <c r="I71" s="16"/>
      <c r="J71" s="16"/>
      <c r="K71" s="16"/>
      <c r="L71"/>
      <c r="M71"/>
      <c r="N71"/>
      <c r="O71"/>
      <c r="P71"/>
      <c r="Q71"/>
      <c r="R71"/>
      <c r="S71" s="12"/>
      <c r="T71" s="19"/>
      <c r="U71" s="19"/>
      <c r="V71" s="19"/>
      <c r="W71" s="19"/>
      <c r="X71" s="19"/>
      <c r="Y71" s="19"/>
      <c r="Z71" s="12"/>
      <c r="AA71" s="19"/>
      <c r="AB71" s="19"/>
      <c r="AC71" s="19"/>
      <c r="AD71" s="19"/>
      <c r="AE71" s="19"/>
      <c r="AF71" s="19"/>
      <c r="AG71" s="12"/>
      <c r="AH71" s="19"/>
      <c r="AI71" s="19"/>
      <c r="AJ71" s="19"/>
      <c r="AK71" s="19"/>
      <c r="AL71" s="19"/>
      <c r="AM71" s="19"/>
      <c r="AN71" s="12"/>
      <c r="AO71" s="19"/>
      <c r="AP71" s="19"/>
      <c r="AQ71" s="19"/>
      <c r="AR71" s="19"/>
      <c r="AS71" s="19"/>
      <c r="AT71" s="19"/>
      <c r="AU71" s="9"/>
      <c r="AV71" s="52" t="s">
        <v>164</v>
      </c>
      <c r="AW71" s="51" t="s">
        <v>162</v>
      </c>
      <c r="AX71" s="52" t="s">
        <v>164</v>
      </c>
      <c r="AY71" s="52" t="s">
        <v>164</v>
      </c>
      <c r="AZ71" s="52" t="s">
        <v>164</v>
      </c>
      <c r="BA71" s="51" t="s">
        <v>162</v>
      </c>
      <c r="BB71" s="12"/>
      <c r="BC71" s="51" t="s">
        <v>162</v>
      </c>
      <c r="BD71" s="52" t="s">
        <v>164</v>
      </c>
      <c r="BE71" s="51" t="s">
        <v>162</v>
      </c>
      <c r="BF71" s="51" t="s">
        <v>162</v>
      </c>
      <c r="BG71" s="51" t="s">
        <v>162</v>
      </c>
      <c r="BH71" s="52" t="s">
        <v>164</v>
      </c>
      <c r="BI71" s="9"/>
    </row>
    <row r="72" spans="1:61" ht="15.75" x14ac:dyDescent="0.25">
      <c r="A72" s="16" t="s">
        <v>855</v>
      </c>
      <c r="B72" s="18" t="s">
        <v>64</v>
      </c>
      <c r="C72" s="18" t="s">
        <v>51</v>
      </c>
      <c r="D72" s="18" t="s">
        <v>51</v>
      </c>
      <c r="H72" s="16"/>
      <c r="I72" s="16"/>
      <c r="J72" s="16"/>
      <c r="K72" s="16"/>
      <c r="L72"/>
      <c r="M72"/>
      <c r="N72"/>
      <c r="O72"/>
      <c r="P72"/>
      <c r="Q72"/>
      <c r="R72"/>
      <c r="S72" s="12"/>
      <c r="T72" s="19"/>
      <c r="U72" s="19"/>
      <c r="V72" s="19"/>
      <c r="W72" s="19"/>
      <c r="X72" s="19"/>
      <c r="Y72" s="19"/>
      <c r="Z72" s="12"/>
      <c r="AA72" s="19"/>
      <c r="AB72" s="19"/>
      <c r="AC72" s="19"/>
      <c r="AD72" s="19"/>
      <c r="AE72" s="19"/>
      <c r="AF72" s="19"/>
      <c r="AG72" s="12"/>
      <c r="AH72" s="19"/>
      <c r="AI72" s="19"/>
      <c r="AJ72" s="19"/>
      <c r="AK72" s="19"/>
      <c r="AL72" s="19"/>
      <c r="AM72" s="19"/>
      <c r="AN72" s="12"/>
      <c r="AO72" s="19"/>
      <c r="AP72" s="19"/>
      <c r="AQ72" s="19"/>
      <c r="AR72" s="19"/>
      <c r="AS72" s="19"/>
      <c r="AT72" s="19"/>
      <c r="AU72" s="9"/>
      <c r="AV72" s="52" t="s">
        <v>164</v>
      </c>
      <c r="AW72" s="51" t="s">
        <v>162</v>
      </c>
      <c r="AX72" s="52" t="s">
        <v>164</v>
      </c>
      <c r="AY72" s="52" t="s">
        <v>164</v>
      </c>
      <c r="AZ72" s="52" t="s">
        <v>164</v>
      </c>
      <c r="BA72" s="51" t="s">
        <v>162</v>
      </c>
      <c r="BB72" s="12"/>
      <c r="BC72" s="51" t="s">
        <v>162</v>
      </c>
      <c r="BD72" s="52" t="s">
        <v>164</v>
      </c>
      <c r="BE72" s="51" t="s">
        <v>162</v>
      </c>
      <c r="BF72" s="51" t="s">
        <v>162</v>
      </c>
      <c r="BG72" s="51" t="s">
        <v>162</v>
      </c>
      <c r="BH72" s="52" t="s">
        <v>164</v>
      </c>
      <c r="BI72" s="9"/>
    </row>
    <row r="73" spans="1:61" ht="16.5" thickBot="1" x14ac:dyDescent="0.3">
      <c r="A73" s="16" t="s">
        <v>859</v>
      </c>
      <c r="B73" s="18" t="s">
        <v>64</v>
      </c>
      <c r="C73" s="18" t="s">
        <v>51</v>
      </c>
      <c r="D73" s="18" t="s">
        <v>51</v>
      </c>
      <c r="H73" s="16"/>
      <c r="I73" s="16"/>
      <c r="J73" s="16"/>
      <c r="K73" s="16"/>
      <c r="L73"/>
      <c r="M73"/>
      <c r="N73"/>
      <c r="O73"/>
      <c r="P73"/>
      <c r="Q73"/>
      <c r="R73"/>
      <c r="S73" s="12"/>
      <c r="T73" s="19"/>
      <c r="U73" s="19"/>
      <c r="V73" s="19"/>
      <c r="W73" s="19"/>
      <c r="X73" s="19"/>
      <c r="Y73" s="19"/>
      <c r="Z73" s="12"/>
      <c r="AA73" s="19"/>
      <c r="AB73" s="19"/>
      <c r="AC73" s="19"/>
      <c r="AD73" s="19"/>
      <c r="AE73" s="19"/>
      <c r="AF73" s="19"/>
      <c r="AG73" s="12"/>
      <c r="AH73" s="19"/>
      <c r="AI73" s="19"/>
      <c r="AJ73" s="19"/>
      <c r="AK73" s="19"/>
      <c r="AL73" s="19"/>
      <c r="AM73" s="19"/>
      <c r="AN73" s="12"/>
      <c r="AO73" s="19"/>
      <c r="AP73" s="19"/>
      <c r="AQ73" s="19"/>
      <c r="AR73" s="19"/>
      <c r="AS73" s="19"/>
      <c r="AT73" s="19"/>
      <c r="AU73" s="9"/>
      <c r="AV73" s="52" t="s">
        <v>164</v>
      </c>
      <c r="AW73" s="51" t="s">
        <v>162</v>
      </c>
      <c r="AX73" s="52" t="s">
        <v>164</v>
      </c>
      <c r="AY73" s="52" t="s">
        <v>164</v>
      </c>
      <c r="AZ73" s="52" t="s">
        <v>164</v>
      </c>
      <c r="BA73" s="51" t="s">
        <v>162</v>
      </c>
      <c r="BB73" s="12"/>
      <c r="BC73" s="51" t="s">
        <v>162</v>
      </c>
      <c r="BD73" s="52" t="s">
        <v>164</v>
      </c>
      <c r="BE73" s="51" t="s">
        <v>162</v>
      </c>
      <c r="BF73" s="51" t="s">
        <v>162</v>
      </c>
      <c r="BG73" s="51" t="s">
        <v>162</v>
      </c>
      <c r="BH73" s="52" t="s">
        <v>164</v>
      </c>
      <c r="BI73" s="9"/>
    </row>
    <row r="74" spans="1:61" ht="16.5" thickBot="1" x14ac:dyDescent="0.3">
      <c r="A74" s="20" t="s">
        <v>856</v>
      </c>
      <c r="B74" s="53" t="str">
        <f>"SOM("&amp;ADDRESS(ROW(B67),COLUMN(B73),4)&amp;":"&amp;ADDRESS(ROW(B73),COLUMN(B73),4)&amp;")"</f>
        <v>SOM(B67:B73)</v>
      </c>
      <c r="C74" s="53" t="str">
        <f t="shared" ref="C74:D74" si="2">"SOM("&amp;ADDRESS(ROW(C67),COLUMN(C73),4)&amp;":"&amp;ADDRESS(ROW(C73),COLUMN(C73),4)&amp;")"</f>
        <v>SOM(C67:C73)</v>
      </c>
      <c r="D74" s="53" t="str">
        <f t="shared" si="2"/>
        <v>SOM(D67:D73)</v>
      </c>
      <c r="H74" s="16"/>
      <c r="I74" s="16"/>
      <c r="J74" s="16"/>
      <c r="K74" s="16"/>
      <c r="L74"/>
      <c r="M74"/>
      <c r="N74"/>
      <c r="O74"/>
      <c r="P74"/>
      <c r="Q74"/>
      <c r="R74"/>
      <c r="S74" s="12"/>
      <c r="T74" s="19"/>
      <c r="U74" s="19"/>
      <c r="V74" s="19"/>
      <c r="W74" s="19"/>
      <c r="X74" s="19"/>
      <c r="Y74" s="19"/>
      <c r="Z74" s="12"/>
      <c r="AA74" s="19"/>
      <c r="AB74" s="19"/>
      <c r="AC74" s="19"/>
      <c r="AD74" s="19"/>
      <c r="AE74" s="19"/>
      <c r="AF74" s="19"/>
      <c r="AG74" s="12"/>
      <c r="AH74" s="19"/>
      <c r="AI74" s="19"/>
      <c r="AJ74" s="19"/>
      <c r="AK74" s="19"/>
      <c r="AL74" s="19"/>
      <c r="AM74" s="19"/>
      <c r="AN74" s="12"/>
      <c r="AO74" s="19"/>
      <c r="AP74" s="19"/>
      <c r="AQ74" s="19"/>
      <c r="AR74" s="19"/>
      <c r="AS74" s="19"/>
      <c r="AT74" s="19"/>
      <c r="AU74" s="9"/>
      <c r="AV74" s="52" t="s">
        <v>164</v>
      </c>
      <c r="AW74" s="51" t="s">
        <v>162</v>
      </c>
      <c r="AX74" s="52" t="s">
        <v>164</v>
      </c>
      <c r="AY74" s="52" t="s">
        <v>164</v>
      </c>
      <c r="AZ74" s="52" t="s">
        <v>164</v>
      </c>
      <c r="BA74" s="51" t="s">
        <v>162</v>
      </c>
      <c r="BB74" s="12"/>
      <c r="BC74" s="51" t="s">
        <v>162</v>
      </c>
      <c r="BD74" s="52" t="s">
        <v>164</v>
      </c>
      <c r="BE74" s="51" t="s">
        <v>162</v>
      </c>
      <c r="BF74" s="51" t="s">
        <v>162</v>
      </c>
      <c r="BG74" s="51" t="s">
        <v>162</v>
      </c>
      <c r="BH74" s="52" t="s">
        <v>164</v>
      </c>
      <c r="BI74" s="9"/>
    </row>
    <row r="75" spans="1:61" ht="15.75" x14ac:dyDescent="0.25">
      <c r="H75" s="16"/>
      <c r="I75" s="16"/>
      <c r="J75" s="16"/>
      <c r="K75" s="16"/>
      <c r="L75"/>
      <c r="M75"/>
      <c r="N75"/>
      <c r="O75"/>
      <c r="P75"/>
      <c r="Q75"/>
      <c r="R75"/>
      <c r="S75" s="12"/>
      <c r="T75" s="19"/>
      <c r="U75" s="19"/>
      <c r="V75" s="19"/>
      <c r="W75" s="19"/>
      <c r="X75" s="19"/>
      <c r="Y75" s="19"/>
      <c r="Z75" s="12"/>
      <c r="AA75" s="19"/>
      <c r="AB75" s="19"/>
      <c r="AC75" s="19"/>
      <c r="AD75" s="19"/>
      <c r="AE75" s="19"/>
      <c r="AF75" s="19"/>
      <c r="AG75" s="12"/>
      <c r="AH75" s="19"/>
      <c r="AI75" s="19"/>
      <c r="AJ75" s="19"/>
      <c r="AK75" s="19"/>
      <c r="AL75" s="19"/>
      <c r="AM75" s="19"/>
      <c r="AN75" s="12"/>
      <c r="AO75" s="19"/>
      <c r="AP75" s="19"/>
      <c r="AQ75" s="19"/>
      <c r="AR75" s="19"/>
      <c r="AS75" s="19"/>
      <c r="AT75" s="19"/>
      <c r="AU75" s="9"/>
      <c r="AV75" s="19"/>
      <c r="AW75" s="19"/>
      <c r="AX75" s="19"/>
      <c r="AY75" s="19"/>
      <c r="AZ75" s="19"/>
      <c r="BA75" s="19"/>
      <c r="BB75" s="12"/>
      <c r="BC75" s="19"/>
      <c r="BD75" s="19"/>
      <c r="BE75" s="19"/>
      <c r="BF75" s="19"/>
      <c r="BG75" s="19"/>
      <c r="BH75" s="19"/>
      <c r="BI75" s="9"/>
    </row>
    <row r="76" spans="1:61" ht="15.75" x14ac:dyDescent="0.25">
      <c r="A76" s="7" t="s">
        <v>862</v>
      </c>
      <c r="B76" s="7"/>
      <c r="C76" s="7"/>
      <c r="D76" s="7"/>
      <c r="H76" s="16"/>
      <c r="I76" s="16"/>
      <c r="J76" s="16"/>
      <c r="K76" s="225"/>
      <c r="L76" s="225"/>
      <c r="M76" s="225"/>
      <c r="N76" s="225"/>
      <c r="O76" s="225"/>
      <c r="P76" s="225"/>
      <c r="Q76" s="225"/>
      <c r="R76" s="166"/>
      <c r="S76" s="12"/>
      <c r="T76" s="19"/>
      <c r="U76" s="19"/>
      <c r="V76" s="19"/>
      <c r="W76" s="19"/>
      <c r="X76" s="19"/>
      <c r="Y76" s="19"/>
      <c r="Z76" s="12"/>
      <c r="AA76" s="19"/>
      <c r="AB76" s="19"/>
      <c r="AC76" s="19"/>
      <c r="AD76" s="19"/>
      <c r="AE76" s="19"/>
      <c r="AF76" s="19"/>
      <c r="AG76" s="12"/>
      <c r="AH76" s="19"/>
      <c r="AI76" s="19"/>
      <c r="AJ76" s="19"/>
      <c r="AK76" s="19"/>
      <c r="AL76" s="19"/>
      <c r="AM76" s="19"/>
      <c r="AN76" s="12"/>
      <c r="AO76" s="19"/>
      <c r="AP76" s="19"/>
      <c r="AQ76" s="19"/>
      <c r="AR76" s="19"/>
      <c r="AS76" s="19"/>
      <c r="AT76" s="19"/>
      <c r="AU76" s="9"/>
      <c r="AV76" s="52" t="s">
        <v>164</v>
      </c>
      <c r="AW76" s="51" t="s">
        <v>162</v>
      </c>
      <c r="AX76" s="52" t="s">
        <v>164</v>
      </c>
      <c r="AY76" s="52" t="s">
        <v>164</v>
      </c>
      <c r="AZ76" s="52" t="s">
        <v>164</v>
      </c>
      <c r="BA76" s="51" t="s">
        <v>162</v>
      </c>
      <c r="BB76" s="12"/>
      <c r="BC76" s="51" t="s">
        <v>162</v>
      </c>
      <c r="BD76" s="52" t="s">
        <v>164</v>
      </c>
      <c r="BE76" s="51" t="s">
        <v>162</v>
      </c>
      <c r="BF76" s="51" t="s">
        <v>162</v>
      </c>
      <c r="BG76" s="51" t="s">
        <v>162</v>
      </c>
      <c r="BH76" s="52" t="s">
        <v>164</v>
      </c>
      <c r="BI76" s="9"/>
    </row>
    <row r="77" spans="1:61" ht="15.75" x14ac:dyDescent="0.25">
      <c r="A77" s="16"/>
      <c r="B77" s="122" t="s">
        <v>65</v>
      </c>
      <c r="C77" s="122" t="s">
        <v>30</v>
      </c>
      <c r="D77" s="122" t="s">
        <v>842</v>
      </c>
      <c r="H77" s="16"/>
      <c r="I77" s="16"/>
      <c r="J77" s="16"/>
      <c r="K77" s="16"/>
      <c r="L77" s="20" t="s">
        <v>861</v>
      </c>
      <c r="M77"/>
      <c r="N77"/>
      <c r="O77"/>
      <c r="P77"/>
      <c r="Q77"/>
      <c r="R77"/>
      <c r="S77" s="12"/>
      <c r="T77" s="19"/>
      <c r="U77" s="19"/>
      <c r="V77" s="19"/>
      <c r="W77" s="19"/>
      <c r="X77" s="19"/>
      <c r="Y77" s="19"/>
      <c r="Z77" s="12"/>
      <c r="AA77" s="19"/>
      <c r="AB77" s="19"/>
      <c r="AC77" s="19"/>
      <c r="AD77" s="19"/>
      <c r="AE77" s="19"/>
      <c r="AF77" s="19"/>
      <c r="AG77" s="12"/>
      <c r="AH77" s="19"/>
      <c r="AI77" s="19"/>
      <c r="AJ77" s="19"/>
      <c r="AK77" s="19"/>
      <c r="AL77" s="19"/>
      <c r="AM77" s="19"/>
      <c r="AN77" s="12"/>
      <c r="AO77" s="19"/>
      <c r="AP77" s="19"/>
      <c r="AQ77" s="19"/>
      <c r="AR77" s="19"/>
      <c r="AS77" s="19"/>
      <c r="AT77" s="19"/>
      <c r="AU77" s="9"/>
      <c r="AV77" s="52" t="s">
        <v>164</v>
      </c>
      <c r="AW77" s="51" t="s">
        <v>162</v>
      </c>
      <c r="AX77" s="52" t="s">
        <v>164</v>
      </c>
      <c r="AY77" s="52" t="s">
        <v>164</v>
      </c>
      <c r="AZ77" s="52" t="s">
        <v>164</v>
      </c>
      <c r="BA77" s="51" t="s">
        <v>162</v>
      </c>
      <c r="BB77" s="12"/>
      <c r="BC77" s="51" t="s">
        <v>162</v>
      </c>
      <c r="BD77" s="52" t="s">
        <v>164</v>
      </c>
      <c r="BE77" s="51" t="s">
        <v>162</v>
      </c>
      <c r="BF77" s="51" t="s">
        <v>162</v>
      </c>
      <c r="BG77" s="51" t="s">
        <v>162</v>
      </c>
      <c r="BH77" s="52" t="s">
        <v>164</v>
      </c>
      <c r="BI77" s="9"/>
    </row>
    <row r="78" spans="1:61" ht="15.75" x14ac:dyDescent="0.25">
      <c r="A78" s="16" t="s">
        <v>843</v>
      </c>
      <c r="B78" s="18" t="s">
        <v>64</v>
      </c>
      <c r="C78" s="18" t="s">
        <v>51</v>
      </c>
      <c r="D78" s="18" t="s">
        <v>51</v>
      </c>
      <c r="H78" s="16"/>
      <c r="I78" s="16"/>
      <c r="J78" s="16"/>
      <c r="K78" s="16"/>
      <c r="L78" s="16"/>
      <c r="M78" s="16"/>
      <c r="N78" s="16"/>
      <c r="O78" s="16"/>
      <c r="P78" s="16"/>
      <c r="Q78" s="16"/>
      <c r="R78" s="16"/>
      <c r="S78" s="12"/>
      <c r="T78" s="19"/>
      <c r="U78" s="19"/>
      <c r="V78" s="19"/>
      <c r="W78" s="19"/>
      <c r="X78" s="19"/>
      <c r="Y78" s="19"/>
      <c r="Z78" s="12"/>
      <c r="AA78" s="19"/>
      <c r="AB78" s="19"/>
      <c r="AC78" s="19"/>
      <c r="AD78" s="19"/>
      <c r="AE78" s="19"/>
      <c r="AF78" s="19"/>
      <c r="AG78" s="12"/>
      <c r="AH78" s="19"/>
      <c r="AI78" s="19"/>
      <c r="AJ78" s="19"/>
      <c r="AK78" s="19"/>
      <c r="AL78" s="19"/>
      <c r="AM78" s="19"/>
      <c r="AN78" s="12"/>
      <c r="AO78" s="19"/>
      <c r="AP78" s="19"/>
      <c r="AQ78" s="19"/>
      <c r="AR78" s="19"/>
      <c r="AS78" s="19"/>
      <c r="AT78" s="19"/>
      <c r="AU78" s="9"/>
      <c r="AV78" s="52" t="s">
        <v>164</v>
      </c>
      <c r="AW78" s="51" t="s">
        <v>162</v>
      </c>
      <c r="AX78" s="52" t="s">
        <v>164</v>
      </c>
      <c r="AY78" s="52" t="s">
        <v>164</v>
      </c>
      <c r="AZ78" s="52" t="s">
        <v>164</v>
      </c>
      <c r="BA78" s="51" t="s">
        <v>162</v>
      </c>
      <c r="BB78" s="12"/>
      <c r="BC78" s="51" t="s">
        <v>162</v>
      </c>
      <c r="BD78" s="52" t="s">
        <v>164</v>
      </c>
      <c r="BE78" s="51" t="s">
        <v>162</v>
      </c>
      <c r="BF78" s="51" t="s">
        <v>162</v>
      </c>
      <c r="BG78" s="51" t="s">
        <v>162</v>
      </c>
      <c r="BH78" s="52" t="s">
        <v>164</v>
      </c>
      <c r="BI78" s="9"/>
    </row>
    <row r="79" spans="1:61" ht="15.75" x14ac:dyDescent="0.25">
      <c r="A79" s="16" t="s">
        <v>846</v>
      </c>
      <c r="B79" s="18" t="s">
        <v>64</v>
      </c>
      <c r="C79" s="18" t="s">
        <v>51</v>
      </c>
      <c r="D79" s="18" t="s">
        <v>51</v>
      </c>
      <c r="H79" s="16"/>
      <c r="I79" s="16"/>
      <c r="J79" s="16"/>
      <c r="K79" s="16"/>
      <c r="L79" s="16"/>
      <c r="M79" s="16"/>
      <c r="N79" s="16"/>
      <c r="O79" s="16"/>
      <c r="P79" s="16"/>
      <c r="Q79" s="16"/>
      <c r="R79" s="16"/>
      <c r="S79" s="12"/>
      <c r="T79" s="19"/>
      <c r="U79" s="19"/>
      <c r="V79" s="19"/>
      <c r="W79" s="19"/>
      <c r="X79" s="19"/>
      <c r="Y79" s="19"/>
      <c r="Z79" s="12"/>
      <c r="AA79" s="19"/>
      <c r="AB79" s="19"/>
      <c r="AC79" s="19"/>
      <c r="AD79" s="19"/>
      <c r="AE79" s="19"/>
      <c r="AF79" s="19"/>
      <c r="AG79" s="12"/>
      <c r="AH79" s="19"/>
      <c r="AI79" s="19"/>
      <c r="AJ79" s="19"/>
      <c r="AK79" s="19"/>
      <c r="AL79" s="19"/>
      <c r="AM79" s="19"/>
      <c r="AN79" s="12"/>
      <c r="AO79" s="19"/>
      <c r="AP79" s="19"/>
      <c r="AQ79" s="19"/>
      <c r="AR79" s="19"/>
      <c r="AS79" s="19"/>
      <c r="AT79" s="19"/>
      <c r="AU79" s="9"/>
      <c r="AV79" s="52" t="s">
        <v>164</v>
      </c>
      <c r="AW79" s="51" t="s">
        <v>162</v>
      </c>
      <c r="AX79" s="52" t="s">
        <v>164</v>
      </c>
      <c r="AY79" s="52" t="s">
        <v>164</v>
      </c>
      <c r="AZ79" s="52" t="s">
        <v>164</v>
      </c>
      <c r="BA79" s="51" t="s">
        <v>162</v>
      </c>
      <c r="BB79" s="12"/>
      <c r="BC79" s="51" t="s">
        <v>162</v>
      </c>
      <c r="BD79" s="52" t="s">
        <v>164</v>
      </c>
      <c r="BE79" s="51" t="s">
        <v>162</v>
      </c>
      <c r="BF79" s="51" t="s">
        <v>162</v>
      </c>
      <c r="BG79" s="51" t="s">
        <v>162</v>
      </c>
      <c r="BH79" s="52" t="s">
        <v>164</v>
      </c>
      <c r="BI79" s="9"/>
    </row>
    <row r="80" spans="1:61" ht="15.75" x14ac:dyDescent="0.25">
      <c r="A80" s="16" t="s">
        <v>849</v>
      </c>
      <c r="B80" s="18" t="s">
        <v>64</v>
      </c>
      <c r="C80" s="18" t="s">
        <v>51</v>
      </c>
      <c r="D80" s="18" t="s">
        <v>51</v>
      </c>
      <c r="H80" s="16"/>
      <c r="I80" s="16"/>
      <c r="J80" s="16"/>
      <c r="K80" s="16"/>
      <c r="L80" s="16"/>
      <c r="M80" s="16"/>
      <c r="N80" s="16"/>
      <c r="O80" s="16"/>
      <c r="P80" s="16"/>
      <c r="Q80" s="16"/>
      <c r="R80" s="16"/>
      <c r="S80" s="12"/>
      <c r="T80" s="19"/>
      <c r="U80" s="19"/>
      <c r="V80" s="19"/>
      <c r="W80" s="19"/>
      <c r="X80" s="19"/>
      <c r="Y80" s="19"/>
      <c r="Z80" s="12"/>
      <c r="AA80" s="19"/>
      <c r="AB80" s="19"/>
      <c r="AC80" s="19"/>
      <c r="AD80" s="19"/>
      <c r="AE80" s="19"/>
      <c r="AF80" s="19"/>
      <c r="AG80" s="12"/>
      <c r="AH80" s="19"/>
      <c r="AI80" s="19"/>
      <c r="AJ80" s="19"/>
      <c r="AK80" s="19"/>
      <c r="AL80" s="19"/>
      <c r="AM80" s="19"/>
      <c r="AN80" s="12"/>
      <c r="AO80" s="19"/>
      <c r="AP80" s="19"/>
      <c r="AQ80" s="19"/>
      <c r="AR80" s="19"/>
      <c r="AS80" s="19"/>
      <c r="AT80" s="19"/>
      <c r="AU80" s="9"/>
      <c r="AV80" s="52" t="s">
        <v>164</v>
      </c>
      <c r="AW80" s="51" t="s">
        <v>162</v>
      </c>
      <c r="AX80" s="52" t="s">
        <v>164</v>
      </c>
      <c r="AY80" s="52" t="s">
        <v>164</v>
      </c>
      <c r="AZ80" s="52" t="s">
        <v>164</v>
      </c>
      <c r="BA80" s="51" t="s">
        <v>162</v>
      </c>
      <c r="BB80" s="12"/>
      <c r="BC80" s="51" t="s">
        <v>162</v>
      </c>
      <c r="BD80" s="52" t="s">
        <v>164</v>
      </c>
      <c r="BE80" s="51" t="s">
        <v>162</v>
      </c>
      <c r="BF80" s="51" t="s">
        <v>162</v>
      </c>
      <c r="BG80" s="51" t="s">
        <v>162</v>
      </c>
      <c r="BH80" s="52" t="s">
        <v>164</v>
      </c>
      <c r="BI80" s="9"/>
    </row>
    <row r="81" spans="1:61" ht="15.75" x14ac:dyDescent="0.25">
      <c r="A81" s="16" t="s">
        <v>852</v>
      </c>
      <c r="B81" s="18" t="s">
        <v>64</v>
      </c>
      <c r="C81" s="18" t="s">
        <v>51</v>
      </c>
      <c r="D81" s="18" t="s">
        <v>51</v>
      </c>
      <c r="H81" s="16"/>
      <c r="I81" s="16"/>
      <c r="J81" s="16"/>
      <c r="K81" s="16"/>
      <c r="L81" s="16"/>
      <c r="M81" s="16"/>
      <c r="N81" s="16"/>
      <c r="O81" s="16"/>
      <c r="P81" s="16"/>
      <c r="Q81" s="16"/>
      <c r="R81" s="16"/>
      <c r="S81" s="12"/>
      <c r="T81" s="19"/>
      <c r="U81" s="19"/>
      <c r="V81" s="19"/>
      <c r="W81" s="19"/>
      <c r="X81" s="19"/>
      <c r="Y81" s="19"/>
      <c r="Z81" s="12"/>
      <c r="AA81" s="19"/>
      <c r="AB81" s="19"/>
      <c r="AC81" s="19"/>
      <c r="AD81" s="19"/>
      <c r="AE81" s="19"/>
      <c r="AF81" s="19"/>
      <c r="AG81" s="12"/>
      <c r="AH81" s="19"/>
      <c r="AI81" s="19"/>
      <c r="AJ81" s="19"/>
      <c r="AK81" s="19"/>
      <c r="AL81" s="19"/>
      <c r="AM81" s="19"/>
      <c r="AN81" s="12"/>
      <c r="AO81" s="19"/>
      <c r="AP81" s="19"/>
      <c r="AQ81" s="19"/>
      <c r="AR81" s="19"/>
      <c r="AS81" s="19"/>
      <c r="AT81" s="19"/>
      <c r="AU81" s="9"/>
      <c r="AV81" s="52" t="s">
        <v>164</v>
      </c>
      <c r="AW81" s="51" t="s">
        <v>162</v>
      </c>
      <c r="AX81" s="52" t="s">
        <v>164</v>
      </c>
      <c r="AY81" s="52" t="s">
        <v>164</v>
      </c>
      <c r="AZ81" s="52" t="s">
        <v>164</v>
      </c>
      <c r="BA81" s="51" t="s">
        <v>162</v>
      </c>
      <c r="BB81" s="12"/>
      <c r="BC81" s="51" t="s">
        <v>162</v>
      </c>
      <c r="BD81" s="52" t="s">
        <v>164</v>
      </c>
      <c r="BE81" s="51" t="s">
        <v>162</v>
      </c>
      <c r="BF81" s="51" t="s">
        <v>162</v>
      </c>
      <c r="BG81" s="51" t="s">
        <v>162</v>
      </c>
      <c r="BH81" s="52" t="s">
        <v>164</v>
      </c>
      <c r="BI81" s="9"/>
    </row>
    <row r="82" spans="1:61" ht="15.75" x14ac:dyDescent="0.25">
      <c r="A82" s="16" t="s">
        <v>854</v>
      </c>
      <c r="B82" s="18" t="s">
        <v>64</v>
      </c>
      <c r="C82" s="18" t="s">
        <v>51</v>
      </c>
      <c r="D82" s="18" t="s">
        <v>51</v>
      </c>
      <c r="H82" s="16"/>
      <c r="I82" s="16"/>
      <c r="J82" s="16"/>
      <c r="K82" s="16"/>
      <c r="L82" s="16"/>
      <c r="M82" s="16"/>
      <c r="N82" s="16"/>
      <c r="O82" s="16"/>
      <c r="P82" s="16"/>
      <c r="Q82" s="16"/>
      <c r="R82" s="16"/>
      <c r="S82" s="12"/>
      <c r="T82" s="19"/>
      <c r="U82" s="19"/>
      <c r="V82" s="19"/>
      <c r="W82" s="19"/>
      <c r="X82" s="19"/>
      <c r="Y82" s="19"/>
      <c r="Z82" s="12"/>
      <c r="AA82" s="19"/>
      <c r="AB82" s="19"/>
      <c r="AC82" s="19"/>
      <c r="AD82" s="19"/>
      <c r="AE82" s="19"/>
      <c r="AF82" s="19"/>
      <c r="AG82" s="12"/>
      <c r="AH82" s="19"/>
      <c r="AI82" s="19"/>
      <c r="AJ82" s="19"/>
      <c r="AK82" s="19"/>
      <c r="AL82" s="19"/>
      <c r="AM82" s="19"/>
      <c r="AN82" s="12"/>
      <c r="AO82" s="19"/>
      <c r="AP82" s="19"/>
      <c r="AQ82" s="19"/>
      <c r="AR82" s="19"/>
      <c r="AS82" s="19"/>
      <c r="AT82" s="19"/>
      <c r="AU82" s="9"/>
      <c r="AV82" s="52" t="s">
        <v>164</v>
      </c>
      <c r="AW82" s="51" t="s">
        <v>162</v>
      </c>
      <c r="AX82" s="52" t="s">
        <v>164</v>
      </c>
      <c r="AY82" s="52" t="s">
        <v>164</v>
      </c>
      <c r="AZ82" s="52" t="s">
        <v>164</v>
      </c>
      <c r="BA82" s="51" t="s">
        <v>162</v>
      </c>
      <c r="BB82" s="12"/>
      <c r="BC82" s="51" t="s">
        <v>162</v>
      </c>
      <c r="BD82" s="52" t="s">
        <v>164</v>
      </c>
      <c r="BE82" s="51" t="s">
        <v>162</v>
      </c>
      <c r="BF82" s="51" t="s">
        <v>162</v>
      </c>
      <c r="BG82" s="51" t="s">
        <v>162</v>
      </c>
      <c r="BH82" s="52" t="s">
        <v>164</v>
      </c>
      <c r="BI82" s="9"/>
    </row>
    <row r="83" spans="1:61" ht="15.75" x14ac:dyDescent="0.25">
      <c r="A83" s="16" t="s">
        <v>855</v>
      </c>
      <c r="B83" s="18" t="s">
        <v>64</v>
      </c>
      <c r="C83" s="18" t="s">
        <v>51</v>
      </c>
      <c r="D83" s="18" t="s">
        <v>51</v>
      </c>
      <c r="H83" s="16"/>
      <c r="I83" s="16"/>
      <c r="J83" s="16"/>
      <c r="K83" s="16"/>
      <c r="L83" s="16"/>
      <c r="M83" s="16"/>
      <c r="N83" s="16"/>
      <c r="O83" s="16"/>
      <c r="P83" s="16"/>
      <c r="Q83" s="16"/>
      <c r="R83" s="16"/>
      <c r="S83" s="12"/>
      <c r="T83" s="19"/>
      <c r="U83" s="19"/>
      <c r="V83" s="19"/>
      <c r="W83" s="19"/>
      <c r="X83" s="19"/>
      <c r="Y83" s="19"/>
      <c r="Z83" s="12"/>
      <c r="AA83" s="19"/>
      <c r="AB83" s="19"/>
      <c r="AC83" s="19"/>
      <c r="AD83" s="19"/>
      <c r="AE83" s="19"/>
      <c r="AF83" s="19"/>
      <c r="AG83" s="12"/>
      <c r="AH83" s="19"/>
      <c r="AI83" s="19"/>
      <c r="AJ83" s="19"/>
      <c r="AK83" s="19"/>
      <c r="AL83" s="19"/>
      <c r="AM83" s="19"/>
      <c r="AN83" s="12"/>
      <c r="AO83" s="19"/>
      <c r="AP83" s="19"/>
      <c r="AQ83" s="19"/>
      <c r="AR83" s="19"/>
      <c r="AS83" s="19"/>
      <c r="AT83" s="19"/>
      <c r="AU83" s="9"/>
      <c r="AV83" s="52" t="s">
        <v>164</v>
      </c>
      <c r="AW83" s="51" t="s">
        <v>162</v>
      </c>
      <c r="AX83" s="52" t="s">
        <v>164</v>
      </c>
      <c r="AY83" s="52" t="s">
        <v>164</v>
      </c>
      <c r="AZ83" s="52" t="s">
        <v>164</v>
      </c>
      <c r="BA83" s="51" t="s">
        <v>162</v>
      </c>
      <c r="BB83" s="12"/>
      <c r="BC83" s="51" t="s">
        <v>162</v>
      </c>
      <c r="BD83" s="52" t="s">
        <v>164</v>
      </c>
      <c r="BE83" s="51" t="s">
        <v>162</v>
      </c>
      <c r="BF83" s="51" t="s">
        <v>162</v>
      </c>
      <c r="BG83" s="51" t="s">
        <v>162</v>
      </c>
      <c r="BH83" s="52" t="s">
        <v>164</v>
      </c>
      <c r="BI83" s="9"/>
    </row>
    <row r="84" spans="1:61" ht="16.5" thickBot="1" x14ac:dyDescent="0.3">
      <c r="A84" s="16" t="s">
        <v>859</v>
      </c>
      <c r="B84" s="18" t="s">
        <v>64</v>
      </c>
      <c r="C84" s="18" t="s">
        <v>51</v>
      </c>
      <c r="D84" s="18" t="s">
        <v>51</v>
      </c>
      <c r="H84" s="16"/>
      <c r="I84" s="16"/>
      <c r="J84" s="16"/>
      <c r="K84" s="16"/>
      <c r="L84" s="16"/>
      <c r="M84" s="16"/>
      <c r="N84" s="16"/>
      <c r="O84" s="16"/>
      <c r="P84" s="16"/>
      <c r="Q84" s="16"/>
      <c r="R84" s="16"/>
      <c r="S84" s="12"/>
      <c r="T84" s="19"/>
      <c r="U84" s="19"/>
      <c r="V84" s="19"/>
      <c r="W84" s="19"/>
      <c r="X84" s="19"/>
      <c r="Y84" s="19"/>
      <c r="Z84" s="12"/>
      <c r="AA84" s="19"/>
      <c r="AB84" s="19"/>
      <c r="AC84" s="19"/>
      <c r="AD84" s="19"/>
      <c r="AE84" s="19"/>
      <c r="AF84" s="19"/>
      <c r="AG84" s="12"/>
      <c r="AH84" s="19"/>
      <c r="AI84" s="19"/>
      <c r="AJ84" s="19"/>
      <c r="AK84" s="19"/>
      <c r="AL84" s="19"/>
      <c r="AM84" s="19"/>
      <c r="AN84" s="12"/>
      <c r="AO84" s="19"/>
      <c r="AP84" s="19"/>
      <c r="AQ84" s="19"/>
      <c r="AR84" s="19"/>
      <c r="AS84" s="19"/>
      <c r="AT84" s="19"/>
      <c r="AU84" s="9"/>
      <c r="AV84" s="52" t="s">
        <v>164</v>
      </c>
      <c r="AW84" s="51" t="s">
        <v>162</v>
      </c>
      <c r="AX84" s="52" t="s">
        <v>164</v>
      </c>
      <c r="AY84" s="52" t="s">
        <v>164</v>
      </c>
      <c r="AZ84" s="52" t="s">
        <v>164</v>
      </c>
      <c r="BA84" s="51" t="s">
        <v>162</v>
      </c>
      <c r="BB84" s="12"/>
      <c r="BC84" s="51" t="s">
        <v>162</v>
      </c>
      <c r="BD84" s="52" t="s">
        <v>164</v>
      </c>
      <c r="BE84" s="51" t="s">
        <v>162</v>
      </c>
      <c r="BF84" s="51" t="s">
        <v>162</v>
      </c>
      <c r="BG84" s="51" t="s">
        <v>162</v>
      </c>
      <c r="BH84" s="52" t="s">
        <v>164</v>
      </c>
      <c r="BI84" s="9"/>
    </row>
    <row r="85" spans="1:61" ht="16.5" thickBot="1" x14ac:dyDescent="0.3">
      <c r="A85" s="20" t="s">
        <v>856</v>
      </c>
      <c r="B85" s="53" t="str">
        <f>"SOM("&amp;ADDRESS(ROW(B78),COLUMN(B84),4)&amp;":"&amp;ADDRESS(ROW(B84),COLUMN(B84),4)&amp;")"</f>
        <v>SOM(B78:B84)</v>
      </c>
      <c r="C85" s="53" t="str">
        <f t="shared" ref="C85:D85" si="3">"SOM("&amp;ADDRESS(ROW(C78),COLUMN(C84),4)&amp;":"&amp;ADDRESS(ROW(C84),COLUMN(C84),4)&amp;")"</f>
        <v>SOM(C78:C84)</v>
      </c>
      <c r="D85" s="53" t="str">
        <f t="shared" si="3"/>
        <v>SOM(D78:D84)</v>
      </c>
      <c r="H85" s="16"/>
      <c r="I85" s="16"/>
      <c r="J85" s="16"/>
      <c r="K85" s="235"/>
      <c r="L85" s="235"/>
      <c r="M85" s="235"/>
      <c r="N85" s="235"/>
      <c r="O85" s="235"/>
      <c r="P85" s="235"/>
      <c r="Q85" s="235"/>
      <c r="R85" s="235"/>
      <c r="S85" s="12"/>
      <c r="T85" s="19"/>
      <c r="U85" s="19"/>
      <c r="V85" s="19"/>
      <c r="W85" s="19"/>
      <c r="X85" s="19"/>
      <c r="Y85" s="19"/>
      <c r="Z85" s="12"/>
      <c r="AA85" s="19"/>
      <c r="AB85" s="19"/>
      <c r="AC85" s="19"/>
      <c r="AD85" s="19"/>
      <c r="AE85" s="19"/>
      <c r="AF85" s="19"/>
      <c r="AG85" s="12"/>
      <c r="AH85" s="19"/>
      <c r="AI85" s="19"/>
      <c r="AJ85" s="19"/>
      <c r="AK85" s="19"/>
      <c r="AL85" s="19"/>
      <c r="AM85" s="19"/>
      <c r="AN85" s="12"/>
      <c r="AO85" s="19"/>
      <c r="AP85" s="19"/>
      <c r="AQ85" s="19"/>
      <c r="AR85" s="19"/>
      <c r="AS85" s="19"/>
      <c r="AT85" s="19"/>
      <c r="AU85" s="9"/>
      <c r="AV85" s="52" t="s">
        <v>164</v>
      </c>
      <c r="AW85" s="51" t="s">
        <v>162</v>
      </c>
      <c r="AX85" s="52" t="s">
        <v>164</v>
      </c>
      <c r="AY85" s="52" t="s">
        <v>164</v>
      </c>
      <c r="AZ85" s="52" t="s">
        <v>164</v>
      </c>
      <c r="BA85" s="51" t="s">
        <v>162</v>
      </c>
      <c r="BB85" s="12"/>
      <c r="BC85" s="51" t="s">
        <v>162</v>
      </c>
      <c r="BD85" s="52" t="s">
        <v>164</v>
      </c>
      <c r="BE85" s="51" t="s">
        <v>162</v>
      </c>
      <c r="BF85" s="51" t="s">
        <v>162</v>
      </c>
      <c r="BG85" s="51" t="s">
        <v>162</v>
      </c>
      <c r="BH85" s="52" t="s">
        <v>164</v>
      </c>
      <c r="BI85" s="9"/>
    </row>
    <row r="86" spans="1:61" ht="15.75" x14ac:dyDescent="0.25">
      <c r="K86" s="180"/>
      <c r="L86" s="180"/>
      <c r="M86" s="180"/>
      <c r="N86" s="180"/>
      <c r="O86" s="180"/>
      <c r="P86" s="180"/>
      <c r="Q86" s="180"/>
      <c r="R86" s="180"/>
      <c r="S86" s="12"/>
      <c r="T86" s="19"/>
      <c r="U86" s="19"/>
      <c r="V86" s="19"/>
      <c r="W86" s="19"/>
      <c r="X86" s="19"/>
      <c r="Y86" s="19"/>
      <c r="Z86" s="12"/>
      <c r="AA86" s="19"/>
      <c r="AB86" s="19"/>
      <c r="AC86" s="19"/>
      <c r="AD86" s="19"/>
      <c r="AE86" s="19"/>
      <c r="AF86" s="19"/>
      <c r="AG86" s="12"/>
      <c r="AH86" s="19"/>
      <c r="AI86" s="19"/>
      <c r="AJ86" s="19"/>
      <c r="AK86" s="19"/>
      <c r="AL86" s="19"/>
      <c r="AM86" s="19"/>
      <c r="AN86" s="12"/>
      <c r="AO86" s="19"/>
      <c r="AP86" s="19"/>
      <c r="AQ86" s="19"/>
      <c r="AR86" s="19"/>
      <c r="AS86" s="19"/>
      <c r="AT86" s="19"/>
      <c r="AU86" s="9"/>
      <c r="AV86" s="19"/>
      <c r="AW86" s="19"/>
      <c r="AX86" s="19"/>
      <c r="AY86" s="19"/>
      <c r="AZ86" s="19"/>
      <c r="BA86" s="19"/>
      <c r="BB86" s="12"/>
      <c r="BC86" s="19"/>
      <c r="BD86" s="19"/>
      <c r="BE86" s="19"/>
      <c r="BF86" s="19"/>
      <c r="BG86" s="19"/>
      <c r="BH86" s="19"/>
      <c r="BI86" s="9"/>
    </row>
    <row r="87" spans="1:61" ht="18.75" x14ac:dyDescent="0.3">
      <c r="A87" s="13" t="s">
        <v>278</v>
      </c>
      <c r="B87" s="13"/>
      <c r="C87" s="13"/>
      <c r="D87" s="13"/>
      <c r="E87" s="13"/>
      <c r="F87" s="13"/>
      <c r="G87" s="13"/>
      <c r="H87" s="13"/>
      <c r="I87" s="13"/>
      <c r="J87" s="228"/>
      <c r="K87" s="111"/>
      <c r="L87" s="111"/>
      <c r="M87" s="111"/>
      <c r="N87" s="111"/>
      <c r="O87" s="111"/>
      <c r="P87" s="111"/>
      <c r="Q87" s="111"/>
      <c r="R87" s="111"/>
      <c r="S87" s="12"/>
      <c r="T87" s="51" t="s">
        <v>162</v>
      </c>
      <c r="U87" s="51" t="s">
        <v>162</v>
      </c>
      <c r="V87" s="51" t="s">
        <v>162</v>
      </c>
      <c r="W87" s="51" t="s">
        <v>162</v>
      </c>
      <c r="X87" s="51" t="s">
        <v>162</v>
      </c>
      <c r="Y87" s="51" t="s">
        <v>162</v>
      </c>
      <c r="Z87" s="12"/>
      <c r="AA87" s="19"/>
      <c r="AB87" s="19"/>
      <c r="AC87" s="19"/>
      <c r="AD87" s="19"/>
      <c r="AE87" s="19"/>
      <c r="AF87" s="19"/>
      <c r="AG87" s="12"/>
      <c r="AH87" s="19"/>
      <c r="AI87" s="19"/>
      <c r="AJ87" s="19"/>
      <c r="AK87" s="19"/>
      <c r="AL87" s="19"/>
      <c r="AM87" s="19"/>
      <c r="AN87" s="12"/>
      <c r="AO87" s="19"/>
      <c r="AP87" s="19"/>
      <c r="AQ87" s="19"/>
      <c r="AR87" s="19"/>
      <c r="AS87" s="19"/>
      <c r="AT87" s="19"/>
      <c r="AU87" s="9"/>
      <c r="AV87" s="19"/>
      <c r="AW87" s="19"/>
      <c r="AX87" s="19"/>
      <c r="AY87" s="19"/>
      <c r="AZ87" s="19"/>
      <c r="BA87" s="19"/>
      <c r="BB87" s="12"/>
      <c r="BC87" s="19"/>
      <c r="BD87" s="19"/>
      <c r="BE87" s="19"/>
      <c r="BF87" s="19"/>
      <c r="BG87" s="19"/>
      <c r="BH87" s="19"/>
      <c r="BI87" s="9"/>
    </row>
    <row r="88" spans="1:61" ht="14.45" customHeight="1" x14ac:dyDescent="0.25">
      <c r="A88" s="4" t="s">
        <v>280</v>
      </c>
      <c r="B88" s="4"/>
      <c r="C88" s="4"/>
      <c r="D88" s="4"/>
      <c r="E88" s="4"/>
      <c r="F88" s="4"/>
      <c r="G88" s="4"/>
      <c r="H88" s="4"/>
      <c r="I88" s="4"/>
      <c r="J88" s="124"/>
      <c r="K88" s="234"/>
      <c r="L88" s="234"/>
      <c r="M88" s="234"/>
      <c r="N88" s="234"/>
      <c r="O88" s="234"/>
      <c r="P88" s="234"/>
      <c r="Q88" s="234"/>
      <c r="R88" s="134"/>
      <c r="S88" s="12"/>
      <c r="T88" s="19"/>
      <c r="U88" s="19"/>
      <c r="V88" s="19"/>
      <c r="W88" s="19"/>
      <c r="X88" s="19"/>
      <c r="Y88" s="19"/>
      <c r="Z88" s="12"/>
      <c r="AA88" s="51" t="s">
        <v>162</v>
      </c>
      <c r="AB88" s="51" t="s">
        <v>162</v>
      </c>
      <c r="AC88" s="51" t="s">
        <v>162</v>
      </c>
      <c r="AD88" s="51" t="s">
        <v>162</v>
      </c>
      <c r="AE88" s="51" t="s">
        <v>162</v>
      </c>
      <c r="AF88" s="51" t="s">
        <v>162</v>
      </c>
      <c r="AG88" s="12"/>
      <c r="AH88" s="51" t="s">
        <v>162</v>
      </c>
      <c r="AI88" s="51" t="s">
        <v>162</v>
      </c>
      <c r="AJ88" s="51" t="s">
        <v>162</v>
      </c>
      <c r="AK88" s="52" t="s">
        <v>164</v>
      </c>
      <c r="AL88" s="51" t="s">
        <v>162</v>
      </c>
      <c r="AM88" s="51" t="s">
        <v>162</v>
      </c>
      <c r="AN88" s="12"/>
      <c r="AO88" s="51" t="s">
        <v>162</v>
      </c>
      <c r="AP88" s="52" t="s">
        <v>164</v>
      </c>
      <c r="AQ88" s="51" t="s">
        <v>162</v>
      </c>
      <c r="AR88" s="51" t="s">
        <v>162</v>
      </c>
      <c r="AS88" s="51" t="s">
        <v>162</v>
      </c>
      <c r="AT88" s="52" t="s">
        <v>164</v>
      </c>
      <c r="AU88" s="9"/>
      <c r="AV88" s="19"/>
      <c r="AW88" s="19"/>
      <c r="AX88" s="19"/>
      <c r="AY88" s="19"/>
      <c r="AZ88" s="19"/>
      <c r="BA88" s="19"/>
      <c r="BB88" s="12"/>
      <c r="BC88" s="19"/>
      <c r="BD88" s="19"/>
      <c r="BE88" s="19"/>
      <c r="BF88" s="19"/>
      <c r="BG88" s="19"/>
      <c r="BH88" s="19"/>
      <c r="BI88" s="9"/>
    </row>
    <row r="89" spans="1:61" customFormat="1" ht="14.45" customHeight="1" x14ac:dyDescent="0.25">
      <c r="A89" s="7" t="s">
        <v>863</v>
      </c>
      <c r="B89" s="7"/>
      <c r="J89" s="15"/>
      <c r="K89" s="166"/>
      <c r="L89" s="166"/>
      <c r="M89" s="166"/>
      <c r="N89" s="166"/>
      <c r="O89" s="166"/>
      <c r="P89" s="166"/>
      <c r="Q89" s="166"/>
      <c r="R89" s="250" t="s">
        <v>864</v>
      </c>
      <c r="S89" s="12"/>
      <c r="T89" s="19"/>
      <c r="U89" s="19"/>
      <c r="V89" s="19"/>
      <c r="W89" s="19"/>
      <c r="X89" s="19"/>
      <c r="Y89" s="19"/>
      <c r="Z89" s="12"/>
      <c r="AA89" s="51" t="s">
        <v>162</v>
      </c>
      <c r="AB89" s="51" t="s">
        <v>162</v>
      </c>
      <c r="AC89" s="51" t="s">
        <v>162</v>
      </c>
      <c r="AD89" s="51" t="s">
        <v>162</v>
      </c>
      <c r="AE89" s="51" t="s">
        <v>162</v>
      </c>
      <c r="AF89" s="51" t="s">
        <v>162</v>
      </c>
      <c r="AG89" s="12"/>
      <c r="AH89" s="51" t="s">
        <v>162</v>
      </c>
      <c r="AI89" s="51" t="s">
        <v>162</v>
      </c>
      <c r="AJ89" s="51" t="s">
        <v>162</v>
      </c>
      <c r="AK89" s="52" t="s">
        <v>164</v>
      </c>
      <c r="AL89" s="51" t="s">
        <v>162</v>
      </c>
      <c r="AM89" s="51" t="s">
        <v>162</v>
      </c>
      <c r="AN89" s="12"/>
      <c r="AO89" s="51" t="s">
        <v>162</v>
      </c>
      <c r="AP89" s="52" t="s">
        <v>164</v>
      </c>
      <c r="AQ89" s="51" t="s">
        <v>162</v>
      </c>
      <c r="AR89" s="51" t="s">
        <v>162</v>
      </c>
      <c r="AS89" s="51" t="s">
        <v>162</v>
      </c>
      <c r="AT89" s="52" t="s">
        <v>164</v>
      </c>
      <c r="AU89" s="9"/>
      <c r="AV89" s="19"/>
      <c r="AW89" s="19"/>
      <c r="AX89" s="19"/>
      <c r="AY89" s="19"/>
      <c r="AZ89" s="19"/>
      <c r="BA89" s="19"/>
      <c r="BB89" s="12"/>
      <c r="BC89" s="19"/>
      <c r="BD89" s="19"/>
      <c r="BE89" s="19"/>
      <c r="BF89" s="19"/>
      <c r="BG89" s="19"/>
      <c r="BH89" s="19"/>
      <c r="BI89" s="9"/>
    </row>
    <row r="90" spans="1:61" customFormat="1" ht="15.75" x14ac:dyDescent="0.25">
      <c r="A90" s="5"/>
      <c r="B90" s="122" t="s">
        <v>48</v>
      </c>
      <c r="J90" s="15"/>
      <c r="K90" s="223"/>
      <c r="L90" s="234"/>
      <c r="M90" s="234"/>
      <c r="N90" s="234"/>
      <c r="O90" s="234"/>
      <c r="P90" s="234"/>
      <c r="Q90" s="234"/>
      <c r="R90" s="234"/>
      <c r="S90" s="12"/>
      <c r="T90" s="19"/>
      <c r="U90" s="19"/>
      <c r="V90" s="19"/>
      <c r="W90" s="19"/>
      <c r="X90" s="19"/>
      <c r="Y90" s="19"/>
      <c r="Z90" s="12"/>
      <c r="AA90" s="51" t="s">
        <v>162</v>
      </c>
      <c r="AB90" s="51" t="s">
        <v>162</v>
      </c>
      <c r="AC90" s="51" t="s">
        <v>162</v>
      </c>
      <c r="AD90" s="51" t="s">
        <v>162</v>
      </c>
      <c r="AE90" s="51" t="s">
        <v>162</v>
      </c>
      <c r="AF90" s="51" t="s">
        <v>162</v>
      </c>
      <c r="AG90" s="12"/>
      <c r="AH90" s="51" t="s">
        <v>162</v>
      </c>
      <c r="AI90" s="51" t="s">
        <v>162</v>
      </c>
      <c r="AJ90" s="51" t="s">
        <v>162</v>
      </c>
      <c r="AK90" s="52" t="s">
        <v>164</v>
      </c>
      <c r="AL90" s="51" t="s">
        <v>162</v>
      </c>
      <c r="AM90" s="51" t="s">
        <v>162</v>
      </c>
      <c r="AN90" s="12"/>
      <c r="AO90" s="51" t="s">
        <v>162</v>
      </c>
      <c r="AP90" s="52" t="s">
        <v>164</v>
      </c>
      <c r="AQ90" s="51" t="s">
        <v>162</v>
      </c>
      <c r="AR90" s="51" t="s">
        <v>162</v>
      </c>
      <c r="AS90" s="51" t="s">
        <v>162</v>
      </c>
      <c r="AT90" s="52" t="s">
        <v>164</v>
      </c>
      <c r="AU90" s="9"/>
      <c r="AV90" s="19"/>
      <c r="AW90" s="19"/>
      <c r="AX90" s="19"/>
      <c r="AY90" s="19"/>
      <c r="AZ90" s="19"/>
      <c r="BA90" s="19"/>
      <c r="BB90" s="12"/>
      <c r="BC90" s="19"/>
      <c r="BD90" s="19"/>
      <c r="BE90" s="19"/>
      <c r="BF90" s="19"/>
      <c r="BG90" s="19"/>
      <c r="BH90" s="19"/>
      <c r="BI90" s="9"/>
    </row>
    <row r="91" spans="1:61" customFormat="1" ht="15.75" x14ac:dyDescent="0.25">
      <c r="A91" s="5" t="s">
        <v>865</v>
      </c>
      <c r="B91" s="8" t="s">
        <v>66</v>
      </c>
      <c r="D91" s="15"/>
      <c r="H91" s="15"/>
      <c r="J91" s="15"/>
      <c r="K91" s="229"/>
      <c r="L91" s="63" t="s">
        <v>866</v>
      </c>
      <c r="M91" s="63" t="s">
        <v>112</v>
      </c>
      <c r="N91" s="60" t="s">
        <v>721</v>
      </c>
      <c r="O91" s="60" t="s">
        <v>867</v>
      </c>
      <c r="P91" s="63" t="s">
        <v>723</v>
      </c>
      <c r="Q91" s="60" t="s">
        <v>721</v>
      </c>
      <c r="R91" s="60"/>
      <c r="S91" s="12"/>
      <c r="T91" s="19"/>
      <c r="U91" s="19"/>
      <c r="V91" s="19"/>
      <c r="W91" s="19"/>
      <c r="X91" s="19"/>
      <c r="Y91" s="19"/>
      <c r="Z91" s="12"/>
      <c r="AA91" s="51" t="s">
        <v>162</v>
      </c>
      <c r="AB91" s="51" t="s">
        <v>162</v>
      </c>
      <c r="AC91" s="51" t="s">
        <v>162</v>
      </c>
      <c r="AD91" s="51" t="s">
        <v>162</v>
      </c>
      <c r="AE91" s="51" t="s">
        <v>162</v>
      </c>
      <c r="AF91" s="51" t="s">
        <v>162</v>
      </c>
      <c r="AG91" s="12"/>
      <c r="AH91" s="51" t="s">
        <v>162</v>
      </c>
      <c r="AI91" s="51" t="s">
        <v>162</v>
      </c>
      <c r="AJ91" s="51" t="s">
        <v>162</v>
      </c>
      <c r="AK91" s="52" t="s">
        <v>164</v>
      </c>
      <c r="AL91" s="51" t="s">
        <v>162</v>
      </c>
      <c r="AM91" s="51" t="s">
        <v>162</v>
      </c>
      <c r="AN91" s="12"/>
      <c r="AO91" s="51" t="s">
        <v>162</v>
      </c>
      <c r="AP91" s="52" t="s">
        <v>164</v>
      </c>
      <c r="AQ91" s="51" t="s">
        <v>162</v>
      </c>
      <c r="AR91" s="51" t="s">
        <v>162</v>
      </c>
      <c r="AS91" s="51" t="s">
        <v>162</v>
      </c>
      <c r="AT91" s="52" t="s">
        <v>164</v>
      </c>
      <c r="AU91" s="9"/>
      <c r="AV91" s="19"/>
      <c r="AW91" s="19"/>
      <c r="AX91" s="19"/>
      <c r="AY91" s="19"/>
      <c r="AZ91" s="19"/>
      <c r="BA91" s="19"/>
      <c r="BB91" s="12"/>
      <c r="BC91" s="19"/>
      <c r="BD91" s="19"/>
      <c r="BE91" s="19"/>
      <c r="BF91" s="19"/>
      <c r="BG91" s="19"/>
      <c r="BH91" s="19"/>
      <c r="BI91" s="9"/>
    </row>
    <row r="92" spans="1:61" customFormat="1" ht="15.75" x14ac:dyDescent="0.25">
      <c r="A92" s="5" t="s">
        <v>868</v>
      </c>
      <c r="B92" s="8" t="s">
        <v>66</v>
      </c>
      <c r="D92" s="15"/>
      <c r="H92" s="15"/>
      <c r="J92" s="15"/>
      <c r="K92" s="229"/>
      <c r="L92" s="63" t="s">
        <v>869</v>
      </c>
      <c r="M92" s="63" t="s">
        <v>112</v>
      </c>
      <c r="N92" s="60" t="s">
        <v>721</v>
      </c>
      <c r="O92" s="60" t="s">
        <v>867</v>
      </c>
      <c r="P92" s="63" t="s">
        <v>723</v>
      </c>
      <c r="Q92" s="60" t="s">
        <v>721</v>
      </c>
      <c r="R92" s="60"/>
      <c r="S92" s="12"/>
      <c r="T92" s="19"/>
      <c r="U92" s="19"/>
      <c r="V92" s="19"/>
      <c r="W92" s="19"/>
      <c r="X92" s="19"/>
      <c r="Y92" s="19"/>
      <c r="Z92" s="12"/>
      <c r="AA92" s="51" t="s">
        <v>162</v>
      </c>
      <c r="AB92" s="51" t="s">
        <v>162</v>
      </c>
      <c r="AC92" s="51" t="s">
        <v>162</v>
      </c>
      <c r="AD92" s="51" t="s">
        <v>162</v>
      </c>
      <c r="AE92" s="51" t="s">
        <v>162</v>
      </c>
      <c r="AF92" s="51" t="s">
        <v>162</v>
      </c>
      <c r="AG92" s="12"/>
      <c r="AH92" s="51" t="s">
        <v>162</v>
      </c>
      <c r="AI92" s="51" t="s">
        <v>162</v>
      </c>
      <c r="AJ92" s="51" t="s">
        <v>162</v>
      </c>
      <c r="AK92" s="52" t="s">
        <v>164</v>
      </c>
      <c r="AL92" s="51" t="s">
        <v>162</v>
      </c>
      <c r="AM92" s="51" t="s">
        <v>162</v>
      </c>
      <c r="AN92" s="12"/>
      <c r="AO92" s="51" t="s">
        <v>162</v>
      </c>
      <c r="AP92" s="52" t="s">
        <v>164</v>
      </c>
      <c r="AQ92" s="51" t="s">
        <v>162</v>
      </c>
      <c r="AR92" s="51" t="s">
        <v>162</v>
      </c>
      <c r="AS92" s="51" t="s">
        <v>162</v>
      </c>
      <c r="AT92" s="52" t="s">
        <v>164</v>
      </c>
      <c r="AU92" s="9"/>
      <c r="AV92" s="19"/>
      <c r="AW92" s="19"/>
      <c r="AX92" s="19"/>
      <c r="AY92" s="19"/>
      <c r="AZ92" s="19"/>
      <c r="BA92" s="19"/>
      <c r="BB92" s="12"/>
      <c r="BC92" s="19"/>
      <c r="BD92" s="19"/>
      <c r="BE92" s="19"/>
      <c r="BF92" s="19"/>
      <c r="BG92" s="19"/>
      <c r="BH92" s="19"/>
      <c r="BI92" s="9"/>
    </row>
    <row r="93" spans="1:61" customFormat="1" ht="15.75" x14ac:dyDescent="0.25">
      <c r="A93" s="5" t="s">
        <v>870</v>
      </c>
      <c r="B93" s="8" t="s">
        <v>66</v>
      </c>
      <c r="D93" s="15"/>
      <c r="H93" s="15"/>
      <c r="J93" s="15"/>
      <c r="K93" s="229"/>
      <c r="L93" s="63" t="s">
        <v>871</v>
      </c>
      <c r="M93" s="63" t="s">
        <v>120</v>
      </c>
      <c r="N93" s="60" t="s">
        <v>721</v>
      </c>
      <c r="O93" s="60" t="s">
        <v>867</v>
      </c>
      <c r="P93" s="63" t="s">
        <v>723</v>
      </c>
      <c r="Q93" s="60" t="s">
        <v>721</v>
      </c>
      <c r="R93" s="60"/>
      <c r="S93" s="12"/>
      <c r="T93" s="19"/>
      <c r="U93" s="19"/>
      <c r="V93" s="19"/>
      <c r="W93" s="19"/>
      <c r="X93" s="19"/>
      <c r="Y93" s="19"/>
      <c r="Z93" s="12"/>
      <c r="AA93" s="51" t="s">
        <v>162</v>
      </c>
      <c r="AB93" s="51" t="s">
        <v>162</v>
      </c>
      <c r="AC93" s="51" t="s">
        <v>162</v>
      </c>
      <c r="AD93" s="51" t="s">
        <v>162</v>
      </c>
      <c r="AE93" s="51" t="s">
        <v>162</v>
      </c>
      <c r="AF93" s="51" t="s">
        <v>162</v>
      </c>
      <c r="AG93" s="12"/>
      <c r="AH93" s="51" t="s">
        <v>162</v>
      </c>
      <c r="AI93" s="51" t="s">
        <v>162</v>
      </c>
      <c r="AJ93" s="51" t="s">
        <v>162</v>
      </c>
      <c r="AK93" s="52" t="s">
        <v>164</v>
      </c>
      <c r="AL93" s="51" t="s">
        <v>162</v>
      </c>
      <c r="AM93" s="51" t="s">
        <v>162</v>
      </c>
      <c r="AN93" s="12"/>
      <c r="AO93" s="51" t="s">
        <v>162</v>
      </c>
      <c r="AP93" s="52" t="s">
        <v>164</v>
      </c>
      <c r="AQ93" s="51" t="s">
        <v>162</v>
      </c>
      <c r="AR93" s="51" t="s">
        <v>162</v>
      </c>
      <c r="AS93" s="51" t="s">
        <v>162</v>
      </c>
      <c r="AT93" s="52" t="s">
        <v>164</v>
      </c>
      <c r="AU93" s="9"/>
      <c r="AV93" s="19"/>
      <c r="AW93" s="19"/>
      <c r="AX93" s="19"/>
      <c r="AY93" s="19"/>
      <c r="AZ93" s="19"/>
      <c r="BA93" s="19"/>
      <c r="BB93" s="12"/>
      <c r="BC93" s="19"/>
      <c r="BD93" s="19"/>
      <c r="BE93" s="19"/>
      <c r="BF93" s="19"/>
      <c r="BG93" s="19"/>
      <c r="BH93" s="19"/>
      <c r="BI93" s="9"/>
    </row>
    <row r="94" spans="1:61" customFormat="1" ht="15.75" x14ac:dyDescent="0.25">
      <c r="J94" s="15"/>
      <c r="K94" s="229"/>
      <c r="S94" s="12"/>
      <c r="T94" s="19"/>
      <c r="U94" s="19"/>
      <c r="V94" s="19"/>
      <c r="W94" s="19"/>
      <c r="X94" s="19"/>
      <c r="Y94" s="19"/>
      <c r="Z94" s="12"/>
      <c r="AA94" s="19"/>
      <c r="AB94" s="19"/>
      <c r="AC94" s="19"/>
      <c r="AD94" s="19"/>
      <c r="AE94" s="19"/>
      <c r="AF94" s="19"/>
      <c r="AG94" s="12"/>
      <c r="AH94" s="19"/>
      <c r="AI94" s="19"/>
      <c r="AJ94" s="19"/>
      <c r="AK94" s="19"/>
      <c r="AL94" s="19"/>
      <c r="AM94" s="19"/>
      <c r="AN94" s="12"/>
      <c r="AO94" s="19"/>
      <c r="AP94" s="19"/>
      <c r="AQ94" s="19"/>
      <c r="AR94" s="19"/>
      <c r="AS94" s="19"/>
      <c r="AT94" s="19"/>
      <c r="AU94" s="9"/>
      <c r="AV94" s="19"/>
      <c r="AW94" s="19"/>
      <c r="AX94" s="19"/>
      <c r="AY94" s="19"/>
      <c r="AZ94" s="19"/>
      <c r="BA94" s="19"/>
      <c r="BB94" s="12"/>
      <c r="BC94" s="19"/>
      <c r="BD94" s="19"/>
      <c r="BE94" s="19"/>
      <c r="BF94" s="19"/>
      <c r="BG94" s="19"/>
      <c r="BH94" s="19"/>
      <c r="BI94" s="9"/>
    </row>
    <row r="95" spans="1:61" customFormat="1" ht="15.75" x14ac:dyDescent="0.25">
      <c r="A95" s="4" t="s">
        <v>294</v>
      </c>
      <c r="B95" s="4"/>
      <c r="C95" s="4"/>
      <c r="D95" s="4"/>
      <c r="E95" s="4"/>
      <c r="F95" s="4"/>
      <c r="G95" s="4"/>
      <c r="H95" s="4"/>
      <c r="I95" s="4"/>
      <c r="J95" s="124"/>
      <c r="K95" s="234"/>
      <c r="L95" s="234"/>
      <c r="M95" s="234"/>
      <c r="N95" s="234"/>
      <c r="O95" s="234"/>
      <c r="P95" s="234"/>
      <c r="Q95" s="234"/>
      <c r="R95" s="234"/>
      <c r="S95" s="12"/>
      <c r="T95" s="19"/>
      <c r="U95" s="19"/>
      <c r="V95" s="19"/>
      <c r="W95" s="19"/>
      <c r="X95" s="19"/>
      <c r="Y95" s="19"/>
      <c r="Z95" s="12"/>
      <c r="AA95" s="19"/>
      <c r="AB95" s="19"/>
      <c r="AC95" s="19"/>
      <c r="AD95" s="19"/>
      <c r="AE95" s="19"/>
      <c r="AF95" s="19"/>
      <c r="AG95" s="12"/>
      <c r="AH95" s="51" t="s">
        <v>162</v>
      </c>
      <c r="AI95" s="51" t="s">
        <v>162</v>
      </c>
      <c r="AJ95" s="51" t="s">
        <v>162</v>
      </c>
      <c r="AK95" s="52" t="s">
        <v>164</v>
      </c>
      <c r="AL95" s="51" t="s">
        <v>162</v>
      </c>
      <c r="AM95" s="51" t="s">
        <v>162</v>
      </c>
      <c r="AN95" s="12"/>
      <c r="AO95" s="51" t="s">
        <v>162</v>
      </c>
      <c r="AP95" s="52" t="s">
        <v>164</v>
      </c>
      <c r="AQ95" s="51" t="s">
        <v>162</v>
      </c>
      <c r="AR95" s="51" t="s">
        <v>162</v>
      </c>
      <c r="AS95" s="51" t="s">
        <v>162</v>
      </c>
      <c r="AT95" s="52" t="s">
        <v>164</v>
      </c>
      <c r="AU95" s="9"/>
      <c r="AV95" s="19"/>
      <c r="AW95" s="19"/>
      <c r="AX95" s="19"/>
      <c r="AY95" s="19"/>
      <c r="AZ95" s="19"/>
      <c r="BA95" s="19"/>
      <c r="BB95" s="12"/>
      <c r="BC95" s="19"/>
      <c r="BD95" s="19"/>
      <c r="BE95" s="19"/>
      <c r="BF95" s="19"/>
      <c r="BG95" s="19"/>
      <c r="BH95" s="19"/>
      <c r="BI95" s="9"/>
    </row>
    <row r="96" spans="1:61" customFormat="1" ht="21.6" customHeight="1" x14ac:dyDescent="0.25">
      <c r="A96" s="7" t="s">
        <v>872</v>
      </c>
      <c r="B96" s="7"/>
      <c r="J96" s="15"/>
      <c r="K96" s="234"/>
      <c r="L96" s="234"/>
      <c r="M96" s="234"/>
      <c r="N96" s="234"/>
      <c r="O96" s="234"/>
      <c r="P96" s="234"/>
      <c r="Q96" s="234"/>
      <c r="R96" s="233" t="s">
        <v>873</v>
      </c>
      <c r="S96" s="12"/>
      <c r="T96" s="19"/>
      <c r="U96" s="19"/>
      <c r="V96" s="19"/>
      <c r="W96" s="19"/>
      <c r="X96" s="19"/>
      <c r="Y96" s="19"/>
      <c r="Z96" s="12"/>
      <c r="AA96" s="19"/>
      <c r="AB96" s="19"/>
      <c r="AC96" s="19"/>
      <c r="AD96" s="19"/>
      <c r="AE96" s="19"/>
      <c r="AF96" s="19"/>
      <c r="AG96" s="12"/>
      <c r="AH96" s="51" t="s">
        <v>162</v>
      </c>
      <c r="AI96" s="51" t="s">
        <v>162</v>
      </c>
      <c r="AJ96" s="51" t="s">
        <v>162</v>
      </c>
      <c r="AK96" s="52" t="s">
        <v>164</v>
      </c>
      <c r="AL96" s="51" t="s">
        <v>162</v>
      </c>
      <c r="AM96" s="51" t="s">
        <v>162</v>
      </c>
      <c r="AN96" s="12"/>
      <c r="AO96" s="51" t="s">
        <v>162</v>
      </c>
      <c r="AP96" s="52" t="s">
        <v>164</v>
      </c>
      <c r="AQ96" s="51" t="s">
        <v>162</v>
      </c>
      <c r="AR96" s="51" t="s">
        <v>162</v>
      </c>
      <c r="AS96" s="51" t="s">
        <v>162</v>
      </c>
      <c r="AT96" s="52" t="s">
        <v>164</v>
      </c>
      <c r="AU96" s="9"/>
      <c r="AV96" s="19"/>
      <c r="AW96" s="19"/>
      <c r="AX96" s="19"/>
      <c r="AY96" s="19"/>
      <c r="AZ96" s="19"/>
      <c r="BA96" s="19"/>
      <c r="BB96" s="12"/>
      <c r="BC96" s="19"/>
      <c r="BD96" s="19"/>
      <c r="BE96" s="19"/>
      <c r="BF96" s="19"/>
      <c r="BG96" s="19"/>
      <c r="BH96" s="19"/>
      <c r="BI96" s="9"/>
    </row>
    <row r="97" spans="1:61" customFormat="1" ht="15.75" x14ac:dyDescent="0.25">
      <c r="A97" s="5"/>
      <c r="B97" s="122" t="s">
        <v>48</v>
      </c>
      <c r="J97" s="15"/>
      <c r="K97" s="225"/>
      <c r="L97" s="225"/>
      <c r="M97" s="225"/>
      <c r="N97" s="225"/>
      <c r="O97" s="225"/>
      <c r="P97" s="225"/>
      <c r="Q97" s="225"/>
      <c r="R97" s="225"/>
      <c r="S97" s="12"/>
      <c r="T97" s="19"/>
      <c r="U97" s="19"/>
      <c r="V97" s="19"/>
      <c r="W97" s="19"/>
      <c r="X97" s="19"/>
      <c r="Y97" s="19"/>
      <c r="Z97" s="12"/>
      <c r="AA97" s="19"/>
      <c r="AB97" s="19"/>
      <c r="AC97" s="19"/>
      <c r="AD97" s="19"/>
      <c r="AE97" s="19"/>
      <c r="AF97" s="19"/>
      <c r="AG97" s="12"/>
      <c r="AH97" s="51" t="s">
        <v>162</v>
      </c>
      <c r="AI97" s="51" t="s">
        <v>162</v>
      </c>
      <c r="AJ97" s="51" t="s">
        <v>162</v>
      </c>
      <c r="AK97" s="52" t="s">
        <v>164</v>
      </c>
      <c r="AL97" s="51" t="s">
        <v>162</v>
      </c>
      <c r="AM97" s="51" t="s">
        <v>162</v>
      </c>
      <c r="AN97" s="12"/>
      <c r="AO97" s="51" t="s">
        <v>162</v>
      </c>
      <c r="AP97" s="52" t="s">
        <v>164</v>
      </c>
      <c r="AQ97" s="51" t="s">
        <v>162</v>
      </c>
      <c r="AR97" s="51" t="s">
        <v>162</v>
      </c>
      <c r="AS97" s="51" t="s">
        <v>162</v>
      </c>
      <c r="AT97" s="52" t="s">
        <v>164</v>
      </c>
      <c r="AU97" s="9"/>
      <c r="AV97" s="19"/>
      <c r="AW97" s="19"/>
      <c r="AX97" s="19"/>
      <c r="AY97" s="19"/>
      <c r="AZ97" s="19"/>
      <c r="BA97" s="19"/>
      <c r="BB97" s="12"/>
      <c r="BC97" s="19"/>
      <c r="BD97" s="19"/>
      <c r="BE97" s="19"/>
      <c r="BF97" s="19"/>
      <c r="BG97" s="19"/>
      <c r="BH97" s="19"/>
      <c r="BI97" s="9"/>
    </row>
    <row r="98" spans="1:61" customFormat="1" ht="15.75" x14ac:dyDescent="0.25">
      <c r="A98" s="5" t="s">
        <v>874</v>
      </c>
      <c r="B98" s="8" t="s">
        <v>64</v>
      </c>
      <c r="D98" s="15"/>
      <c r="H98" s="15"/>
      <c r="J98" s="15"/>
      <c r="K98" s="227"/>
      <c r="L98" s="63" t="s">
        <v>875</v>
      </c>
      <c r="M98" s="63" t="s">
        <v>110</v>
      </c>
      <c r="N98" s="63" t="s">
        <v>721</v>
      </c>
      <c r="O98" s="63" t="s">
        <v>721</v>
      </c>
      <c r="P98" s="63" t="s">
        <v>751</v>
      </c>
      <c r="Q98" s="63" t="s">
        <v>721</v>
      </c>
      <c r="R98" s="63"/>
      <c r="S98" s="12"/>
      <c r="T98" s="19"/>
      <c r="U98" s="19"/>
      <c r="V98" s="19"/>
      <c r="W98" s="19"/>
      <c r="X98" s="19"/>
      <c r="Y98" s="19"/>
      <c r="Z98" s="12"/>
      <c r="AA98" s="19"/>
      <c r="AB98" s="19"/>
      <c r="AC98" s="19"/>
      <c r="AD98" s="19"/>
      <c r="AE98" s="19"/>
      <c r="AF98" s="19"/>
      <c r="AG98" s="12"/>
      <c r="AH98" s="51" t="s">
        <v>162</v>
      </c>
      <c r="AI98" s="51" t="s">
        <v>162</v>
      </c>
      <c r="AJ98" s="51" t="s">
        <v>162</v>
      </c>
      <c r="AK98" s="52" t="s">
        <v>164</v>
      </c>
      <c r="AL98" s="51" t="s">
        <v>162</v>
      </c>
      <c r="AM98" s="51" t="s">
        <v>162</v>
      </c>
      <c r="AN98" s="12"/>
      <c r="AO98" s="51" t="s">
        <v>162</v>
      </c>
      <c r="AP98" s="52" t="s">
        <v>164</v>
      </c>
      <c r="AQ98" s="51" t="s">
        <v>162</v>
      </c>
      <c r="AR98" s="51" t="s">
        <v>162</v>
      </c>
      <c r="AS98" s="51" t="s">
        <v>162</v>
      </c>
      <c r="AT98" s="52" t="s">
        <v>164</v>
      </c>
      <c r="AU98" s="9"/>
      <c r="AV98" s="19"/>
      <c r="AW98" s="19"/>
      <c r="AX98" s="19"/>
      <c r="AY98" s="19"/>
      <c r="AZ98" s="19"/>
      <c r="BA98" s="19"/>
      <c r="BB98" s="12"/>
      <c r="BC98" s="19"/>
      <c r="BD98" s="19"/>
      <c r="BE98" s="19"/>
      <c r="BF98" s="19"/>
      <c r="BG98" s="19"/>
      <c r="BH98" s="19"/>
      <c r="BI98" s="9"/>
    </row>
    <row r="99" spans="1:61" customFormat="1" ht="15.75" x14ac:dyDescent="0.25">
      <c r="J99" s="15"/>
      <c r="K99" s="15"/>
      <c r="L99" s="15"/>
      <c r="M99" s="15"/>
      <c r="N99" s="15"/>
      <c r="O99" s="15"/>
      <c r="P99" s="15"/>
      <c r="Q99" s="15"/>
      <c r="R99" s="15"/>
      <c r="S99" s="12"/>
      <c r="T99" s="19"/>
      <c r="U99" s="19"/>
      <c r="V99" s="19"/>
      <c r="W99" s="19"/>
      <c r="X99" s="19"/>
      <c r="Y99" s="19"/>
      <c r="Z99" s="12"/>
      <c r="AA99" s="19"/>
      <c r="AB99" s="19"/>
      <c r="AC99" s="19"/>
      <c r="AD99" s="19"/>
      <c r="AE99" s="19"/>
      <c r="AF99" s="19"/>
      <c r="AG99" s="12"/>
      <c r="AH99" s="19"/>
      <c r="AI99" s="19"/>
      <c r="AJ99" s="19"/>
      <c r="AK99" s="19"/>
      <c r="AL99" s="19"/>
      <c r="AM99" s="19"/>
      <c r="AN99" s="12"/>
      <c r="AO99" s="19"/>
      <c r="AP99" s="19"/>
      <c r="AQ99" s="19"/>
      <c r="AR99" s="19"/>
      <c r="AS99" s="19"/>
      <c r="AT99" s="19"/>
      <c r="AU99" s="9"/>
      <c r="AV99" s="19"/>
      <c r="AW99" s="19"/>
      <c r="AX99" s="19"/>
      <c r="AY99" s="19"/>
      <c r="AZ99" s="19"/>
      <c r="BA99" s="19"/>
      <c r="BB99" s="12"/>
      <c r="BC99" s="19"/>
      <c r="BD99" s="19"/>
      <c r="BE99" s="19"/>
      <c r="BF99" s="19"/>
      <c r="BG99" s="19"/>
      <c r="BH99" s="19"/>
      <c r="BI99" s="9"/>
    </row>
    <row r="100" spans="1:61" customFormat="1" ht="15.75" x14ac:dyDescent="0.25">
      <c r="A100" s="4" t="s">
        <v>304</v>
      </c>
      <c r="B100" s="4"/>
      <c r="C100" s="4"/>
      <c r="D100" s="4"/>
      <c r="E100" s="4"/>
      <c r="F100" s="4"/>
      <c r="G100" s="4"/>
      <c r="H100" s="4"/>
      <c r="I100" s="4"/>
      <c r="J100" s="124"/>
      <c r="K100" s="234"/>
      <c r="L100" s="234"/>
      <c r="M100" s="234"/>
      <c r="N100" s="234"/>
      <c r="O100" s="234"/>
      <c r="P100" s="234"/>
      <c r="Q100" s="234"/>
      <c r="R100" s="234"/>
      <c r="S100" s="12"/>
      <c r="T100" s="19"/>
      <c r="U100" s="19"/>
      <c r="V100" s="19"/>
      <c r="W100" s="19"/>
      <c r="X100" s="19"/>
      <c r="Y100" s="19"/>
      <c r="Z100" s="12"/>
      <c r="AA100" s="51" t="s">
        <v>162</v>
      </c>
      <c r="AB100" s="51" t="s">
        <v>162</v>
      </c>
      <c r="AC100" s="51" t="s">
        <v>162</v>
      </c>
      <c r="AD100" s="51" t="s">
        <v>162</v>
      </c>
      <c r="AE100" s="51" t="s">
        <v>162</v>
      </c>
      <c r="AF100" s="51" t="s">
        <v>162</v>
      </c>
      <c r="AG100" s="12"/>
      <c r="AH100" s="51" t="s">
        <v>162</v>
      </c>
      <c r="AI100" s="51" t="s">
        <v>162</v>
      </c>
      <c r="AJ100" s="51" t="s">
        <v>162</v>
      </c>
      <c r="AK100" s="52" t="s">
        <v>164</v>
      </c>
      <c r="AL100" s="51" t="s">
        <v>162</v>
      </c>
      <c r="AM100" s="51" t="s">
        <v>162</v>
      </c>
      <c r="AN100" s="12"/>
      <c r="AO100" s="51" t="s">
        <v>162</v>
      </c>
      <c r="AP100" s="52" t="s">
        <v>164</v>
      </c>
      <c r="AQ100" s="51" t="s">
        <v>162</v>
      </c>
      <c r="AR100" s="51" t="s">
        <v>162</v>
      </c>
      <c r="AS100" s="51" t="s">
        <v>162</v>
      </c>
      <c r="AT100" s="52" t="s">
        <v>164</v>
      </c>
      <c r="AU100" s="9"/>
      <c r="AV100" s="19"/>
      <c r="AW100" s="19"/>
      <c r="AX100" s="19"/>
      <c r="AY100" s="19"/>
      <c r="AZ100" s="19"/>
      <c r="BA100" s="19"/>
      <c r="BB100" s="12"/>
      <c r="BC100" s="19"/>
      <c r="BD100" s="19"/>
      <c r="BE100" s="19"/>
      <c r="BF100" s="19"/>
      <c r="BG100" s="19"/>
      <c r="BH100" s="19"/>
      <c r="BI100" s="9"/>
    </row>
    <row r="101" spans="1:61" customFormat="1" ht="17.100000000000001" customHeight="1" x14ac:dyDescent="0.25">
      <c r="A101" s="7" t="s">
        <v>876</v>
      </c>
      <c r="B101" s="7"/>
      <c r="J101" s="15"/>
      <c r="K101" s="234"/>
      <c r="L101" s="234"/>
      <c r="M101" s="234"/>
      <c r="N101" s="234"/>
      <c r="O101" s="234"/>
      <c r="P101" s="234"/>
      <c r="Q101" s="234"/>
      <c r="R101" s="249" t="s">
        <v>877</v>
      </c>
      <c r="S101" s="12"/>
      <c r="T101" s="19"/>
      <c r="U101" s="19"/>
      <c r="V101" s="19"/>
      <c r="W101" s="19"/>
      <c r="X101" s="19"/>
      <c r="Y101" s="19"/>
      <c r="Z101" s="12"/>
      <c r="AA101" s="51" t="s">
        <v>162</v>
      </c>
      <c r="AB101" s="51" t="s">
        <v>162</v>
      </c>
      <c r="AC101" s="51" t="s">
        <v>162</v>
      </c>
      <c r="AD101" s="51" t="s">
        <v>162</v>
      </c>
      <c r="AE101" s="51" t="s">
        <v>162</v>
      </c>
      <c r="AF101" s="51" t="s">
        <v>162</v>
      </c>
      <c r="AG101" s="12"/>
      <c r="AH101" s="51" t="s">
        <v>162</v>
      </c>
      <c r="AI101" s="51" t="s">
        <v>162</v>
      </c>
      <c r="AJ101" s="51" t="s">
        <v>162</v>
      </c>
      <c r="AK101" s="52" t="s">
        <v>164</v>
      </c>
      <c r="AL101" s="51" t="s">
        <v>162</v>
      </c>
      <c r="AM101" s="51" t="s">
        <v>162</v>
      </c>
      <c r="AN101" s="12"/>
      <c r="AO101" s="51" t="s">
        <v>162</v>
      </c>
      <c r="AP101" s="52" t="s">
        <v>164</v>
      </c>
      <c r="AQ101" s="51" t="s">
        <v>162</v>
      </c>
      <c r="AR101" s="51" t="s">
        <v>162</v>
      </c>
      <c r="AS101" s="51" t="s">
        <v>162</v>
      </c>
      <c r="AT101" s="52" t="s">
        <v>164</v>
      </c>
      <c r="AU101" s="9"/>
      <c r="AV101" s="19"/>
      <c r="AW101" s="19"/>
      <c r="AX101" s="19"/>
      <c r="AY101" s="19"/>
      <c r="AZ101" s="19"/>
      <c r="BA101" s="19"/>
      <c r="BB101" s="12"/>
      <c r="BC101" s="19"/>
      <c r="BD101" s="19"/>
      <c r="BE101" s="19"/>
      <c r="BF101" s="19"/>
      <c r="BG101" s="19"/>
      <c r="BH101" s="19"/>
      <c r="BI101" s="9"/>
    </row>
    <row r="102" spans="1:61" customFormat="1" ht="15.75" x14ac:dyDescent="0.25">
      <c r="A102" s="5"/>
      <c r="B102" s="122" t="s">
        <v>48</v>
      </c>
      <c r="J102" s="15"/>
      <c r="K102" s="225"/>
      <c r="L102" s="225"/>
      <c r="M102" s="225"/>
      <c r="N102" s="225"/>
      <c r="O102" s="225"/>
      <c r="P102" s="225"/>
      <c r="Q102" s="225"/>
      <c r="R102" s="225"/>
      <c r="S102" s="12"/>
      <c r="T102" s="19"/>
      <c r="U102" s="19"/>
      <c r="V102" s="19"/>
      <c r="W102" s="19"/>
      <c r="X102" s="19"/>
      <c r="Y102" s="19"/>
      <c r="Z102" s="12"/>
      <c r="AA102" s="51" t="s">
        <v>162</v>
      </c>
      <c r="AB102" s="51" t="s">
        <v>162</v>
      </c>
      <c r="AC102" s="51" t="s">
        <v>162</v>
      </c>
      <c r="AD102" s="51" t="s">
        <v>162</v>
      </c>
      <c r="AE102" s="51" t="s">
        <v>162</v>
      </c>
      <c r="AF102" s="51" t="s">
        <v>162</v>
      </c>
      <c r="AG102" s="12"/>
      <c r="AH102" s="51" t="s">
        <v>162</v>
      </c>
      <c r="AI102" s="51" t="s">
        <v>162</v>
      </c>
      <c r="AJ102" s="51" t="s">
        <v>162</v>
      </c>
      <c r="AK102" s="52" t="s">
        <v>164</v>
      </c>
      <c r="AL102" s="51" t="s">
        <v>162</v>
      </c>
      <c r="AM102" s="51" t="s">
        <v>162</v>
      </c>
      <c r="AN102" s="12"/>
      <c r="AO102" s="51" t="s">
        <v>162</v>
      </c>
      <c r="AP102" s="52" t="s">
        <v>164</v>
      </c>
      <c r="AQ102" s="51" t="s">
        <v>162</v>
      </c>
      <c r="AR102" s="51" t="s">
        <v>162</v>
      </c>
      <c r="AS102" s="51" t="s">
        <v>162</v>
      </c>
      <c r="AT102" s="52" t="s">
        <v>164</v>
      </c>
      <c r="AU102" s="9"/>
      <c r="AV102" s="19"/>
      <c r="AW102" s="19"/>
      <c r="AX102" s="19"/>
      <c r="AY102" s="19"/>
      <c r="AZ102" s="19"/>
      <c r="BA102" s="19"/>
      <c r="BB102" s="12"/>
      <c r="BC102" s="19"/>
      <c r="BD102" s="19"/>
      <c r="BE102" s="19"/>
      <c r="BF102" s="19"/>
      <c r="BG102" s="19"/>
      <c r="BH102" s="19"/>
      <c r="BI102" s="9"/>
    </row>
    <row r="103" spans="1:61" customFormat="1" ht="15.75" x14ac:dyDescent="0.25">
      <c r="A103" s="5" t="s">
        <v>878</v>
      </c>
      <c r="B103" s="8" t="s">
        <v>64</v>
      </c>
      <c r="D103" s="15"/>
      <c r="H103" s="15"/>
      <c r="J103" s="15"/>
      <c r="K103" s="15"/>
      <c r="L103" s="63" t="s">
        <v>879</v>
      </c>
      <c r="M103" s="63" t="s">
        <v>110</v>
      </c>
      <c r="N103" s="63" t="s">
        <v>721</v>
      </c>
      <c r="O103" s="63" t="s">
        <v>721</v>
      </c>
      <c r="P103" s="63" t="s">
        <v>751</v>
      </c>
      <c r="Q103" s="63" t="s">
        <v>721</v>
      </c>
      <c r="R103" s="63"/>
      <c r="S103" s="12"/>
      <c r="T103" s="19"/>
      <c r="U103" s="19"/>
      <c r="V103" s="19"/>
      <c r="W103" s="19"/>
      <c r="X103" s="19"/>
      <c r="Y103" s="19"/>
      <c r="Z103" s="12"/>
      <c r="AA103" s="51" t="s">
        <v>162</v>
      </c>
      <c r="AB103" s="51" t="s">
        <v>162</v>
      </c>
      <c r="AC103" s="51" t="s">
        <v>162</v>
      </c>
      <c r="AD103" s="51" t="s">
        <v>162</v>
      </c>
      <c r="AE103" s="51" t="s">
        <v>162</v>
      </c>
      <c r="AF103" s="51" t="s">
        <v>162</v>
      </c>
      <c r="AG103" s="12"/>
      <c r="AH103" s="51" t="s">
        <v>162</v>
      </c>
      <c r="AI103" s="51" t="s">
        <v>162</v>
      </c>
      <c r="AJ103" s="51" t="s">
        <v>162</v>
      </c>
      <c r="AK103" s="52" t="s">
        <v>164</v>
      </c>
      <c r="AL103" s="51" t="s">
        <v>162</v>
      </c>
      <c r="AM103" s="51" t="s">
        <v>162</v>
      </c>
      <c r="AN103" s="12"/>
      <c r="AO103" s="51" t="s">
        <v>162</v>
      </c>
      <c r="AP103" s="52" t="s">
        <v>164</v>
      </c>
      <c r="AQ103" s="51" t="s">
        <v>162</v>
      </c>
      <c r="AR103" s="51" t="s">
        <v>162</v>
      </c>
      <c r="AS103" s="51" t="s">
        <v>162</v>
      </c>
      <c r="AT103" s="52" t="s">
        <v>164</v>
      </c>
      <c r="AU103" s="9"/>
      <c r="AV103" s="19"/>
      <c r="AW103" s="19"/>
      <c r="AX103" s="19"/>
      <c r="AY103" s="19"/>
      <c r="AZ103" s="19"/>
      <c r="BA103" s="19"/>
      <c r="BB103" s="12"/>
      <c r="BC103" s="19"/>
      <c r="BD103" s="19"/>
      <c r="BE103" s="19"/>
      <c r="BF103" s="19"/>
      <c r="BG103" s="19"/>
      <c r="BH103" s="19"/>
      <c r="BI103" s="9"/>
    </row>
    <row r="104" spans="1:61" customFormat="1" ht="15.75" x14ac:dyDescent="0.25">
      <c r="A104" s="5" t="s">
        <v>880</v>
      </c>
      <c r="B104" s="8" t="s">
        <v>64</v>
      </c>
      <c r="D104" s="15"/>
      <c r="H104" s="15"/>
      <c r="J104" s="15"/>
      <c r="K104" s="15"/>
      <c r="L104" s="63" t="s">
        <v>881</v>
      </c>
      <c r="M104" s="63" t="s">
        <v>110</v>
      </c>
      <c r="N104" s="63" t="s">
        <v>721</v>
      </c>
      <c r="O104" s="63" t="s">
        <v>721</v>
      </c>
      <c r="P104" s="63" t="s">
        <v>751</v>
      </c>
      <c r="Q104" s="63" t="s">
        <v>721</v>
      </c>
      <c r="R104" s="63"/>
      <c r="S104" s="12"/>
      <c r="T104" s="19"/>
      <c r="U104" s="19"/>
      <c r="V104" s="19"/>
      <c r="W104" s="19"/>
      <c r="X104" s="19"/>
      <c r="Y104" s="19"/>
      <c r="Z104" s="12"/>
      <c r="AA104" s="51" t="s">
        <v>162</v>
      </c>
      <c r="AB104" s="51" t="s">
        <v>162</v>
      </c>
      <c r="AC104" s="51" t="s">
        <v>162</v>
      </c>
      <c r="AD104" s="51" t="s">
        <v>162</v>
      </c>
      <c r="AE104" s="51" t="s">
        <v>162</v>
      </c>
      <c r="AF104" s="51" t="s">
        <v>162</v>
      </c>
      <c r="AG104" s="12"/>
      <c r="AH104" s="51" t="s">
        <v>162</v>
      </c>
      <c r="AI104" s="51" t="s">
        <v>162</v>
      </c>
      <c r="AJ104" s="51" t="s">
        <v>162</v>
      </c>
      <c r="AK104" s="52" t="s">
        <v>164</v>
      </c>
      <c r="AL104" s="51" t="s">
        <v>162</v>
      </c>
      <c r="AM104" s="51" t="s">
        <v>162</v>
      </c>
      <c r="AN104" s="12"/>
      <c r="AO104" s="51" t="s">
        <v>162</v>
      </c>
      <c r="AP104" s="52" t="s">
        <v>164</v>
      </c>
      <c r="AQ104" s="51" t="s">
        <v>162</v>
      </c>
      <c r="AR104" s="51" t="s">
        <v>162</v>
      </c>
      <c r="AS104" s="51" t="s">
        <v>162</v>
      </c>
      <c r="AT104" s="52" t="s">
        <v>164</v>
      </c>
      <c r="AU104" s="9"/>
      <c r="AV104" s="19"/>
      <c r="AW104" s="19"/>
      <c r="AX104" s="19"/>
      <c r="AY104" s="19"/>
      <c r="AZ104" s="19"/>
      <c r="BA104" s="19"/>
      <c r="BB104" s="12"/>
      <c r="BC104" s="19"/>
      <c r="BD104" s="19"/>
      <c r="BE104" s="19"/>
      <c r="BF104" s="19"/>
      <c r="BG104" s="19"/>
      <c r="BH104" s="19"/>
      <c r="BI104" s="9"/>
    </row>
    <row r="105" spans="1:61" customFormat="1" ht="15.75" x14ac:dyDescent="0.25">
      <c r="J105" s="15"/>
      <c r="K105" s="225"/>
      <c r="L105" s="225"/>
      <c r="M105" s="225"/>
      <c r="N105" s="225"/>
      <c r="O105" s="225"/>
      <c r="P105" s="225"/>
      <c r="Q105" s="225"/>
      <c r="R105" s="225"/>
      <c r="S105" s="12"/>
      <c r="T105" s="19"/>
      <c r="U105" s="19"/>
      <c r="V105" s="19"/>
      <c r="W105" s="19"/>
      <c r="X105" s="19"/>
      <c r="Y105" s="19"/>
      <c r="Z105" s="12"/>
      <c r="AA105" s="19"/>
      <c r="AB105" s="19"/>
      <c r="AC105" s="19"/>
      <c r="AD105" s="19"/>
      <c r="AE105" s="19"/>
      <c r="AF105" s="19"/>
      <c r="AG105" s="12"/>
      <c r="AH105" s="19"/>
      <c r="AI105" s="19"/>
      <c r="AJ105" s="19"/>
      <c r="AK105" s="19"/>
      <c r="AL105" s="19"/>
      <c r="AM105" s="19"/>
      <c r="AN105" s="12"/>
      <c r="AO105" s="19"/>
      <c r="AP105" s="19"/>
      <c r="AQ105" s="19"/>
      <c r="AR105" s="19"/>
      <c r="AS105" s="19"/>
      <c r="AT105" s="19"/>
      <c r="AU105" s="9"/>
      <c r="AV105" s="19"/>
      <c r="AW105" s="19"/>
      <c r="AX105" s="19"/>
      <c r="AY105" s="19"/>
      <c r="AZ105" s="19"/>
      <c r="BA105" s="19"/>
      <c r="BB105" s="12"/>
      <c r="BC105" s="19"/>
      <c r="BD105" s="19"/>
      <c r="BE105" s="19"/>
      <c r="BF105" s="19"/>
      <c r="BG105" s="19"/>
      <c r="BH105" s="19"/>
      <c r="BI105" s="9"/>
    </row>
    <row r="106" spans="1:61" customFormat="1" ht="15.75" x14ac:dyDescent="0.25">
      <c r="A106" s="4" t="s">
        <v>318</v>
      </c>
      <c r="B106" s="4"/>
      <c r="C106" s="4"/>
      <c r="D106" s="4"/>
      <c r="E106" s="4"/>
      <c r="F106" s="4"/>
      <c r="G106" s="4"/>
      <c r="H106" s="4"/>
      <c r="I106" s="4"/>
      <c r="J106" s="124"/>
      <c r="K106" s="225"/>
      <c r="L106" s="225"/>
      <c r="M106" s="225"/>
      <c r="N106" s="225"/>
      <c r="O106" s="225"/>
      <c r="P106" s="225"/>
      <c r="Q106" s="225"/>
      <c r="R106" s="133" t="s">
        <v>321</v>
      </c>
      <c r="S106" s="12"/>
      <c r="T106" s="51" t="s">
        <v>162</v>
      </c>
      <c r="U106" s="51" t="s">
        <v>162</v>
      </c>
      <c r="V106" s="51" t="s">
        <v>162</v>
      </c>
      <c r="W106" s="51" t="s">
        <v>162</v>
      </c>
      <c r="X106" s="51" t="s">
        <v>162</v>
      </c>
      <c r="Y106" s="51" t="s">
        <v>162</v>
      </c>
      <c r="Z106" s="12"/>
      <c r="AA106" s="19"/>
      <c r="AB106" s="19"/>
      <c r="AC106" s="19"/>
      <c r="AD106" s="19"/>
      <c r="AE106" s="19"/>
      <c r="AF106" s="19"/>
      <c r="AG106" s="12"/>
      <c r="AH106" s="19"/>
      <c r="AI106" s="19"/>
      <c r="AJ106" s="19"/>
      <c r="AK106" s="19"/>
      <c r="AL106" s="19"/>
      <c r="AM106" s="19"/>
      <c r="AN106" s="12"/>
      <c r="AO106" s="19"/>
      <c r="AP106" s="19"/>
      <c r="AQ106" s="19"/>
      <c r="AR106" s="19"/>
      <c r="AS106" s="19"/>
      <c r="AT106" s="19"/>
      <c r="AU106" s="9"/>
      <c r="AV106" s="19"/>
      <c r="AW106" s="19"/>
      <c r="AX106" s="19"/>
      <c r="AY106" s="19"/>
      <c r="AZ106" s="19"/>
      <c r="BA106" s="19"/>
      <c r="BB106" s="12"/>
      <c r="BC106" s="19"/>
      <c r="BD106" s="19"/>
      <c r="BE106" s="19"/>
      <c r="BF106" s="19"/>
      <c r="BG106" s="19"/>
      <c r="BH106" s="19"/>
      <c r="BI106" s="9"/>
    </row>
    <row r="107" spans="1:61" customFormat="1" ht="15.75" x14ac:dyDescent="0.25">
      <c r="A107" s="5"/>
      <c r="B107" s="122" t="s">
        <v>48</v>
      </c>
      <c r="J107" s="15"/>
      <c r="K107" s="225"/>
      <c r="L107" s="225"/>
      <c r="M107" s="225"/>
      <c r="N107" s="225"/>
      <c r="O107" s="225"/>
      <c r="P107" s="225"/>
      <c r="Q107" s="225"/>
      <c r="R107" s="225"/>
      <c r="S107" s="12"/>
      <c r="T107" s="51" t="s">
        <v>162</v>
      </c>
      <c r="U107" s="51" t="s">
        <v>162</v>
      </c>
      <c r="V107" s="51" t="s">
        <v>162</v>
      </c>
      <c r="W107" s="51" t="s">
        <v>162</v>
      </c>
      <c r="X107" s="51" t="s">
        <v>162</v>
      </c>
      <c r="Y107" s="51" t="s">
        <v>162</v>
      </c>
      <c r="Z107" s="12"/>
      <c r="AA107" s="19"/>
      <c r="AB107" s="19"/>
      <c r="AC107" s="19"/>
      <c r="AD107" s="19"/>
      <c r="AE107" s="19"/>
      <c r="AF107" s="19"/>
      <c r="AG107" s="12"/>
      <c r="AH107" s="19"/>
      <c r="AI107" s="19"/>
      <c r="AJ107" s="19"/>
      <c r="AK107" s="19"/>
      <c r="AL107" s="19"/>
      <c r="AM107" s="19"/>
      <c r="AN107" s="12"/>
      <c r="AO107" s="19"/>
      <c r="AP107" s="19"/>
      <c r="AQ107" s="19"/>
      <c r="AR107" s="19"/>
      <c r="AS107" s="19"/>
      <c r="AT107" s="19"/>
      <c r="AU107" s="9"/>
      <c r="AV107" s="19"/>
      <c r="AW107" s="19"/>
      <c r="AX107" s="19"/>
      <c r="AY107" s="19"/>
      <c r="AZ107" s="19"/>
      <c r="BA107" s="19"/>
      <c r="BB107" s="12"/>
      <c r="BC107" s="19"/>
      <c r="BD107" s="19"/>
      <c r="BE107" s="19"/>
      <c r="BF107" s="19"/>
      <c r="BG107" s="19"/>
      <c r="BH107" s="19"/>
      <c r="BI107" s="9"/>
    </row>
    <row r="108" spans="1:61" customFormat="1" ht="15.75" x14ac:dyDescent="0.25">
      <c r="A108" s="5" t="s">
        <v>882</v>
      </c>
      <c r="B108" s="8" t="s">
        <v>64</v>
      </c>
      <c r="D108" s="15"/>
      <c r="H108" s="15"/>
      <c r="J108" s="15"/>
      <c r="K108" s="15"/>
      <c r="L108" s="63" t="s">
        <v>883</v>
      </c>
      <c r="M108" s="63" t="s">
        <v>110</v>
      </c>
      <c r="N108" s="63" t="s">
        <v>721</v>
      </c>
      <c r="O108" s="63" t="s">
        <v>721</v>
      </c>
      <c r="P108" s="63" t="s">
        <v>723</v>
      </c>
      <c r="Q108" s="63" t="s">
        <v>721</v>
      </c>
      <c r="R108" s="63"/>
      <c r="S108" s="12"/>
      <c r="T108" s="51" t="s">
        <v>162</v>
      </c>
      <c r="U108" s="51" t="s">
        <v>162</v>
      </c>
      <c r="V108" s="51" t="s">
        <v>162</v>
      </c>
      <c r="W108" s="51" t="s">
        <v>162</v>
      </c>
      <c r="X108" s="51" t="s">
        <v>162</v>
      </c>
      <c r="Y108" s="51" t="s">
        <v>162</v>
      </c>
      <c r="Z108" s="12"/>
      <c r="AA108" s="19"/>
      <c r="AB108" s="19"/>
      <c r="AC108" s="19"/>
      <c r="AD108" s="19"/>
      <c r="AE108" s="19"/>
      <c r="AF108" s="19"/>
      <c r="AG108" s="12"/>
      <c r="AH108" s="19"/>
      <c r="AI108" s="19"/>
      <c r="AJ108" s="19"/>
      <c r="AK108" s="19"/>
      <c r="AL108" s="19"/>
      <c r="AM108" s="19"/>
      <c r="AN108" s="12"/>
      <c r="AO108" s="19"/>
      <c r="AP108" s="19"/>
      <c r="AQ108" s="19"/>
      <c r="AR108" s="19"/>
      <c r="AS108" s="19"/>
      <c r="AT108" s="19"/>
      <c r="AU108" s="9"/>
      <c r="AV108" s="19"/>
      <c r="AW108" s="19"/>
      <c r="AX108" s="19"/>
      <c r="AY108" s="19"/>
      <c r="AZ108" s="19"/>
      <c r="BA108" s="19"/>
      <c r="BB108" s="12"/>
      <c r="BC108" s="19"/>
      <c r="BD108" s="19"/>
      <c r="BE108" s="19"/>
      <c r="BF108" s="19"/>
      <c r="BG108" s="19"/>
      <c r="BH108" s="19"/>
      <c r="BI108" s="9"/>
    </row>
    <row r="109" spans="1:61" customFormat="1" ht="15.75" x14ac:dyDescent="0.25">
      <c r="J109" s="15"/>
      <c r="K109" s="224"/>
      <c r="L109" s="224"/>
      <c r="M109" s="224"/>
      <c r="N109" s="224"/>
      <c r="O109" s="224"/>
      <c r="P109" s="224"/>
      <c r="Q109" s="224"/>
      <c r="R109" s="224"/>
      <c r="S109" s="12"/>
      <c r="T109" s="19"/>
      <c r="U109" s="19"/>
      <c r="V109" s="19"/>
      <c r="W109" s="19"/>
      <c r="X109" s="19"/>
      <c r="Y109" s="19"/>
      <c r="Z109" s="12"/>
      <c r="AA109" s="19"/>
      <c r="AB109" s="19"/>
      <c r="AC109" s="19"/>
      <c r="AD109" s="19"/>
      <c r="AE109" s="19"/>
      <c r="AF109" s="19"/>
      <c r="AG109" s="12"/>
      <c r="AH109" s="19"/>
      <c r="AI109" s="19"/>
      <c r="AJ109" s="19"/>
      <c r="AK109" s="19"/>
      <c r="AL109" s="19"/>
      <c r="AM109" s="19"/>
      <c r="AN109" s="12"/>
      <c r="AO109" s="19"/>
      <c r="AP109" s="19"/>
      <c r="AQ109" s="19"/>
      <c r="AR109" s="19"/>
      <c r="AS109" s="19"/>
      <c r="AT109" s="19"/>
      <c r="AU109" s="9"/>
      <c r="AV109" s="19"/>
      <c r="AW109" s="19"/>
      <c r="AX109" s="19"/>
      <c r="AY109" s="19"/>
      <c r="AZ109" s="19"/>
      <c r="BA109" s="19"/>
      <c r="BB109" s="12"/>
      <c r="BC109" s="19"/>
      <c r="BD109" s="19"/>
      <c r="BE109" s="19"/>
      <c r="BF109" s="19"/>
      <c r="BG109" s="19"/>
      <c r="BH109" s="19"/>
      <c r="BI109" s="9"/>
    </row>
    <row r="110" spans="1:61" customFormat="1" ht="15.75" x14ac:dyDescent="0.25">
      <c r="A110" s="4" t="s">
        <v>322</v>
      </c>
      <c r="B110" s="4"/>
      <c r="C110" s="4"/>
      <c r="D110" s="4"/>
      <c r="E110" s="4"/>
      <c r="F110" s="4"/>
      <c r="G110" s="4"/>
      <c r="H110" s="4"/>
      <c r="I110" s="4"/>
      <c r="J110" s="124"/>
      <c r="K110" s="223"/>
      <c r="L110" s="223"/>
      <c r="M110" s="223"/>
      <c r="N110" s="223"/>
      <c r="O110" s="223"/>
      <c r="P110" s="223"/>
      <c r="Q110" s="223"/>
      <c r="R110" s="223"/>
      <c r="S110" s="12"/>
      <c r="T110" s="51" t="s">
        <v>162</v>
      </c>
      <c r="U110" s="51" t="s">
        <v>162</v>
      </c>
      <c r="V110" s="51" t="s">
        <v>162</v>
      </c>
      <c r="W110" s="51" t="s">
        <v>162</v>
      </c>
      <c r="X110" s="51" t="s">
        <v>162</v>
      </c>
      <c r="Y110" s="51" t="s">
        <v>162</v>
      </c>
      <c r="Z110" s="12"/>
      <c r="AA110" s="19"/>
      <c r="AB110" s="19"/>
      <c r="AC110" s="19"/>
      <c r="AD110" s="19"/>
      <c r="AE110" s="19"/>
      <c r="AF110" s="19"/>
      <c r="AG110" s="12"/>
      <c r="AH110" s="19"/>
      <c r="AI110" s="19"/>
      <c r="AJ110" s="19"/>
      <c r="AK110" s="19"/>
      <c r="AL110" s="19"/>
      <c r="AM110" s="19"/>
      <c r="AN110" s="12"/>
      <c r="AO110" s="19"/>
      <c r="AP110" s="19"/>
      <c r="AQ110" s="19"/>
      <c r="AR110" s="19"/>
      <c r="AS110" s="19"/>
      <c r="AT110" s="19"/>
      <c r="AU110" s="9"/>
      <c r="AV110" s="19"/>
      <c r="AW110" s="19"/>
      <c r="AX110" s="19"/>
      <c r="AY110" s="19"/>
      <c r="AZ110" s="19"/>
      <c r="BA110" s="19"/>
      <c r="BB110" s="12"/>
      <c r="BC110" s="19"/>
      <c r="BD110" s="19"/>
      <c r="BE110" s="19"/>
      <c r="BF110" s="19"/>
      <c r="BG110" s="19"/>
      <c r="BH110" s="19"/>
      <c r="BI110" s="9"/>
    </row>
    <row r="111" spans="1:61" customFormat="1" ht="26.25" customHeight="1" x14ac:dyDescent="0.25">
      <c r="A111" s="277" t="s">
        <v>884</v>
      </c>
      <c r="B111" s="277"/>
      <c r="J111" s="15"/>
      <c r="K111" s="234"/>
      <c r="L111" s="234"/>
      <c r="M111" s="234"/>
      <c r="N111" s="234"/>
      <c r="O111" s="234"/>
      <c r="P111" s="234"/>
      <c r="Q111" s="234"/>
      <c r="R111" s="234"/>
      <c r="S111" s="12"/>
      <c r="T111" s="51" t="s">
        <v>162</v>
      </c>
      <c r="U111" s="51" t="s">
        <v>162</v>
      </c>
      <c r="V111" s="51" t="s">
        <v>162</v>
      </c>
      <c r="W111" s="51" t="s">
        <v>162</v>
      </c>
      <c r="X111" s="51" t="s">
        <v>162</v>
      </c>
      <c r="Y111" s="51" t="s">
        <v>162</v>
      </c>
      <c r="Z111" s="12"/>
      <c r="AA111" s="19"/>
      <c r="AB111" s="19"/>
      <c r="AC111" s="19"/>
      <c r="AD111" s="19"/>
      <c r="AE111" s="19"/>
      <c r="AF111" s="19"/>
      <c r="AG111" s="12"/>
      <c r="AH111" s="19"/>
      <c r="AI111" s="19"/>
      <c r="AJ111" s="19"/>
      <c r="AK111" s="19"/>
      <c r="AL111" s="19"/>
      <c r="AM111" s="19"/>
      <c r="AN111" s="12"/>
      <c r="AO111" s="19"/>
      <c r="AP111" s="19"/>
      <c r="AQ111" s="19"/>
      <c r="AR111" s="19"/>
      <c r="AS111" s="19"/>
      <c r="AT111" s="19"/>
      <c r="AU111" s="9"/>
      <c r="AV111" s="19"/>
      <c r="AW111" s="19"/>
      <c r="AX111" s="19"/>
      <c r="AY111" s="19"/>
      <c r="AZ111" s="19"/>
      <c r="BA111" s="19"/>
      <c r="BB111" s="12"/>
      <c r="BC111" s="19"/>
      <c r="BD111" s="19"/>
      <c r="BE111" s="19"/>
      <c r="BF111" s="19"/>
      <c r="BG111" s="19"/>
      <c r="BH111" s="19"/>
      <c r="BI111" s="9"/>
    </row>
    <row r="112" spans="1:61" customFormat="1" ht="15.75" x14ac:dyDescent="0.25">
      <c r="A112" s="7" t="s">
        <v>322</v>
      </c>
      <c r="B112" s="7"/>
      <c r="J112" s="15"/>
      <c r="K112" s="225"/>
      <c r="L112" s="225"/>
      <c r="M112" s="225"/>
      <c r="N112" s="225"/>
      <c r="O112" s="225"/>
      <c r="P112" s="225"/>
      <c r="Q112" s="225"/>
      <c r="R112" s="133" t="s">
        <v>326</v>
      </c>
      <c r="S112" s="12"/>
      <c r="T112" s="51" t="s">
        <v>162</v>
      </c>
      <c r="U112" s="51" t="s">
        <v>162</v>
      </c>
      <c r="V112" s="51" t="s">
        <v>162</v>
      </c>
      <c r="W112" s="51" t="s">
        <v>162</v>
      </c>
      <c r="X112" s="51" t="s">
        <v>162</v>
      </c>
      <c r="Y112" s="51" t="s">
        <v>162</v>
      </c>
      <c r="Z112" s="12"/>
      <c r="AA112" s="19"/>
      <c r="AB112" s="19"/>
      <c r="AC112" s="19"/>
      <c r="AD112" s="19"/>
      <c r="AE112" s="19"/>
      <c r="AF112" s="19"/>
      <c r="AG112" s="12"/>
      <c r="AH112" s="19"/>
      <c r="AI112" s="19"/>
      <c r="AJ112" s="19"/>
      <c r="AK112" s="19"/>
      <c r="AL112" s="19"/>
      <c r="AM112" s="19"/>
      <c r="AN112" s="12"/>
      <c r="AO112" s="19"/>
      <c r="AP112" s="19"/>
      <c r="AQ112" s="19"/>
      <c r="AR112" s="19"/>
      <c r="AS112" s="19"/>
      <c r="AT112" s="19"/>
      <c r="AU112" s="9"/>
      <c r="AV112" s="19"/>
      <c r="AW112" s="19"/>
      <c r="AX112" s="19"/>
      <c r="AY112" s="19"/>
      <c r="AZ112" s="19"/>
      <c r="BA112" s="19"/>
      <c r="BB112" s="12"/>
      <c r="BC112" s="19"/>
      <c r="BD112" s="19"/>
      <c r="BE112" s="19"/>
      <c r="BF112" s="19"/>
      <c r="BG112" s="19"/>
      <c r="BH112" s="19"/>
      <c r="BI112" s="9"/>
    </row>
    <row r="113" spans="1:61" customFormat="1" ht="15.75" x14ac:dyDescent="0.25">
      <c r="A113" s="5"/>
      <c r="B113" s="122" t="s">
        <v>48</v>
      </c>
      <c r="J113" s="15"/>
      <c r="K113" s="225"/>
      <c r="L113" s="225"/>
      <c r="M113" s="225"/>
      <c r="N113" s="225"/>
      <c r="O113" s="225"/>
      <c r="P113" s="225"/>
      <c r="Q113" s="225"/>
      <c r="R113" s="225"/>
      <c r="S113" s="12"/>
      <c r="T113" s="51" t="s">
        <v>162</v>
      </c>
      <c r="U113" s="51" t="s">
        <v>162</v>
      </c>
      <c r="V113" s="51" t="s">
        <v>162</v>
      </c>
      <c r="W113" s="51" t="s">
        <v>162</v>
      </c>
      <c r="X113" s="51" t="s">
        <v>162</v>
      </c>
      <c r="Y113" s="51" t="s">
        <v>162</v>
      </c>
      <c r="Z113" s="12"/>
      <c r="AA113" s="19"/>
      <c r="AB113" s="19"/>
      <c r="AC113" s="19"/>
      <c r="AD113" s="19"/>
      <c r="AE113" s="19"/>
      <c r="AF113" s="19"/>
      <c r="AG113" s="12"/>
      <c r="AH113" s="19"/>
      <c r="AI113" s="19"/>
      <c r="AJ113" s="19"/>
      <c r="AK113" s="19"/>
      <c r="AL113" s="19"/>
      <c r="AM113" s="19"/>
      <c r="AN113" s="12"/>
      <c r="AO113" s="19"/>
      <c r="AP113" s="19"/>
      <c r="AQ113" s="19"/>
      <c r="AR113" s="19"/>
      <c r="AS113" s="19"/>
      <c r="AT113" s="19"/>
      <c r="AU113" s="9"/>
      <c r="AV113" s="19"/>
      <c r="AW113" s="19"/>
      <c r="AX113" s="19"/>
      <c r="AY113" s="19"/>
      <c r="AZ113" s="19"/>
      <c r="BA113" s="19"/>
      <c r="BB113" s="12"/>
      <c r="BC113" s="19"/>
      <c r="BD113" s="19"/>
      <c r="BE113" s="19"/>
      <c r="BF113" s="19"/>
      <c r="BG113" s="19"/>
      <c r="BH113" s="19"/>
      <c r="BI113" s="9"/>
    </row>
    <row r="114" spans="1:61" customFormat="1" ht="26.25" customHeight="1" x14ac:dyDescent="0.25">
      <c r="A114" s="262" t="s">
        <v>885</v>
      </c>
      <c r="B114" s="8" t="s">
        <v>59</v>
      </c>
      <c r="D114" s="15"/>
      <c r="G114" s="15"/>
      <c r="H114" s="15"/>
      <c r="I114" s="15"/>
      <c r="J114" s="15"/>
      <c r="K114" s="15"/>
      <c r="L114" s="63" t="s">
        <v>886</v>
      </c>
      <c r="M114" s="63" t="s">
        <v>132</v>
      </c>
      <c r="N114" s="63" t="s">
        <v>749</v>
      </c>
      <c r="O114" s="64" t="s">
        <v>887</v>
      </c>
      <c r="P114" s="63" t="s">
        <v>723</v>
      </c>
      <c r="Q114" s="63" t="s">
        <v>721</v>
      </c>
      <c r="R114" s="63"/>
      <c r="S114" s="12"/>
      <c r="T114" s="51" t="s">
        <v>162</v>
      </c>
      <c r="U114" s="51" t="s">
        <v>162</v>
      </c>
      <c r="V114" s="51" t="s">
        <v>162</v>
      </c>
      <c r="W114" s="51" t="s">
        <v>162</v>
      </c>
      <c r="X114" s="51" t="s">
        <v>162</v>
      </c>
      <c r="Y114" s="51" t="s">
        <v>162</v>
      </c>
      <c r="Z114" s="12"/>
      <c r="AA114" s="19"/>
      <c r="AB114" s="19"/>
      <c r="AC114" s="19"/>
      <c r="AD114" s="19"/>
      <c r="AE114" s="19"/>
      <c r="AF114" s="19"/>
      <c r="AG114" s="12"/>
      <c r="AH114" s="19"/>
      <c r="AI114" s="19"/>
      <c r="AJ114" s="19"/>
      <c r="AK114" s="19"/>
      <c r="AL114" s="19"/>
      <c r="AM114" s="19"/>
      <c r="AN114" s="12"/>
      <c r="AO114" s="19"/>
      <c r="AP114" s="19"/>
      <c r="AQ114" s="19"/>
      <c r="AR114" s="19"/>
      <c r="AS114" s="19"/>
      <c r="AT114" s="19"/>
      <c r="AU114" s="9"/>
      <c r="AV114" s="19"/>
      <c r="AW114" s="19"/>
      <c r="AX114" s="19"/>
      <c r="AY114" s="19"/>
      <c r="AZ114" s="19"/>
      <c r="BA114" s="19"/>
      <c r="BB114" s="12"/>
      <c r="BC114" s="19"/>
      <c r="BD114" s="19"/>
      <c r="BE114" s="19"/>
      <c r="BF114" s="19"/>
      <c r="BG114" s="19"/>
      <c r="BH114" s="19"/>
      <c r="BI114" s="9"/>
    </row>
    <row r="115" spans="1:61" customFormat="1" ht="15.75" x14ac:dyDescent="0.25">
      <c r="G115" s="15"/>
      <c r="H115" s="15"/>
      <c r="I115" s="15"/>
      <c r="J115" s="15"/>
      <c r="K115" s="225"/>
      <c r="L115" s="225"/>
      <c r="M115" s="225"/>
      <c r="N115" s="225"/>
      <c r="O115" s="225"/>
      <c r="P115" s="225"/>
      <c r="Q115" s="225"/>
      <c r="R115" s="225"/>
      <c r="S115" s="12"/>
      <c r="T115" s="19"/>
      <c r="U115" s="19"/>
      <c r="V115" s="19"/>
      <c r="W115" s="19"/>
      <c r="X115" s="19"/>
      <c r="Y115" s="19"/>
      <c r="Z115" s="12"/>
      <c r="AA115" s="19"/>
      <c r="AB115" s="19"/>
      <c r="AC115" s="19"/>
      <c r="AD115" s="19"/>
      <c r="AE115" s="19"/>
      <c r="AF115" s="19"/>
      <c r="AG115" s="12"/>
      <c r="AH115" s="19"/>
      <c r="AI115" s="19"/>
      <c r="AJ115" s="19"/>
      <c r="AK115" s="19"/>
      <c r="AL115" s="19"/>
      <c r="AM115" s="19"/>
      <c r="AN115" s="12"/>
      <c r="AO115" s="19"/>
      <c r="AP115" s="19"/>
      <c r="AQ115" s="19"/>
      <c r="AR115" s="19"/>
      <c r="AS115" s="19"/>
      <c r="AT115" s="19"/>
      <c r="AU115" s="9"/>
      <c r="AV115" s="19"/>
      <c r="AW115" s="19"/>
      <c r="AX115" s="19"/>
      <c r="AY115" s="19"/>
      <c r="AZ115" s="19"/>
      <c r="BA115" s="19"/>
      <c r="BB115" s="12"/>
      <c r="BC115" s="19"/>
      <c r="BD115" s="19"/>
      <c r="BE115" s="19"/>
      <c r="BF115" s="19"/>
      <c r="BG115" s="19"/>
      <c r="BH115" s="19"/>
      <c r="BI115" s="9"/>
    </row>
    <row r="116" spans="1:61" customFormat="1" ht="15.75" x14ac:dyDescent="0.25">
      <c r="A116" s="7" t="s">
        <v>327</v>
      </c>
      <c r="B116" s="7"/>
      <c r="G116" s="15"/>
      <c r="H116" s="15"/>
      <c r="I116" s="15"/>
      <c r="J116" s="15"/>
      <c r="K116" s="15"/>
      <c r="N116" s="15"/>
      <c r="O116" s="15"/>
      <c r="P116" s="15"/>
      <c r="Q116" s="15"/>
      <c r="R116" s="133" t="s">
        <v>326</v>
      </c>
      <c r="S116" s="12"/>
      <c r="T116" s="51" t="s">
        <v>162</v>
      </c>
      <c r="U116" s="51" t="s">
        <v>162</v>
      </c>
      <c r="V116" s="51" t="s">
        <v>162</v>
      </c>
      <c r="W116" s="51" t="s">
        <v>162</v>
      </c>
      <c r="X116" s="51" t="s">
        <v>162</v>
      </c>
      <c r="Y116" s="51" t="s">
        <v>162</v>
      </c>
      <c r="Z116" s="12"/>
      <c r="AA116" s="19"/>
      <c r="AB116" s="19"/>
      <c r="AC116" s="19"/>
      <c r="AD116" s="19"/>
      <c r="AE116" s="19"/>
      <c r="AF116" s="19"/>
      <c r="AG116" s="12"/>
      <c r="AH116" s="19"/>
      <c r="AI116" s="19"/>
      <c r="AJ116" s="19"/>
      <c r="AK116" s="19"/>
      <c r="AL116" s="19"/>
      <c r="AM116" s="19"/>
      <c r="AN116" s="12"/>
      <c r="AO116" s="19"/>
      <c r="AP116" s="19"/>
      <c r="AQ116" s="19"/>
      <c r="AR116" s="19"/>
      <c r="AS116" s="19"/>
      <c r="AT116" s="19"/>
      <c r="AU116" s="9"/>
      <c r="AV116" s="19"/>
      <c r="AW116" s="19"/>
      <c r="AX116" s="19"/>
      <c r="AY116" s="19"/>
      <c r="AZ116" s="19"/>
      <c r="BA116" s="19"/>
      <c r="BB116" s="12"/>
      <c r="BC116" s="19"/>
      <c r="BD116" s="19"/>
      <c r="BE116" s="19"/>
      <c r="BF116" s="19"/>
      <c r="BG116" s="19"/>
      <c r="BH116" s="19"/>
      <c r="BI116" s="9"/>
    </row>
    <row r="117" spans="1:61" customFormat="1" ht="15.75" x14ac:dyDescent="0.25">
      <c r="A117" s="5"/>
      <c r="B117" s="278" t="s">
        <v>48</v>
      </c>
      <c r="C117" s="278"/>
      <c r="D117" s="278"/>
      <c r="G117" s="15"/>
      <c r="H117" s="15"/>
      <c r="I117" s="15"/>
      <c r="J117" s="15"/>
      <c r="K117" s="58" t="str">
        <f>$B$118</f>
        <v>Naam huurder</v>
      </c>
      <c r="L117" s="251" t="s">
        <v>888</v>
      </c>
      <c r="M117" s="63" t="s">
        <v>128</v>
      </c>
      <c r="N117" s="63" t="s">
        <v>721</v>
      </c>
      <c r="O117" s="60" t="s">
        <v>889</v>
      </c>
      <c r="P117" s="63" t="s">
        <v>723</v>
      </c>
      <c r="Q117" s="63" t="s">
        <v>721</v>
      </c>
      <c r="R117" s="63"/>
      <c r="S117" s="12"/>
      <c r="T117" s="51" t="s">
        <v>162</v>
      </c>
      <c r="U117" s="51" t="s">
        <v>162</v>
      </c>
      <c r="V117" s="51" t="s">
        <v>162</v>
      </c>
      <c r="W117" s="51" t="s">
        <v>162</v>
      </c>
      <c r="X117" s="51" t="s">
        <v>162</v>
      </c>
      <c r="Y117" s="51" t="s">
        <v>162</v>
      </c>
      <c r="Z117" s="12"/>
      <c r="AA117" s="19"/>
      <c r="AB117" s="19"/>
      <c r="AC117" s="19"/>
      <c r="AD117" s="19"/>
      <c r="AE117" s="19"/>
      <c r="AF117" s="19"/>
      <c r="AG117" s="12"/>
      <c r="AH117" s="19"/>
      <c r="AI117" s="19"/>
      <c r="AJ117" s="19"/>
      <c r="AK117" s="19"/>
      <c r="AL117" s="19"/>
      <c r="AM117" s="19"/>
      <c r="AN117" s="12"/>
      <c r="AO117" s="19"/>
      <c r="AP117" s="19"/>
      <c r="AQ117" s="19"/>
      <c r="AR117" s="19"/>
      <c r="AS117" s="19"/>
      <c r="AT117" s="19"/>
      <c r="AU117" s="9"/>
      <c r="AV117" s="19"/>
      <c r="AW117" s="19"/>
      <c r="AX117" s="19"/>
      <c r="AY117" s="19"/>
      <c r="AZ117" s="19"/>
      <c r="BA117" s="19"/>
      <c r="BB117" s="12"/>
      <c r="BC117" s="19"/>
      <c r="BD117" s="19"/>
      <c r="BE117" s="19"/>
      <c r="BF117" s="19"/>
      <c r="BG117" s="19"/>
      <c r="BH117" s="19"/>
      <c r="BI117" s="9"/>
    </row>
    <row r="118" spans="1:61" customFormat="1" ht="26.25" x14ac:dyDescent="0.25">
      <c r="A118" s="15"/>
      <c r="B118" s="122" t="s">
        <v>890</v>
      </c>
      <c r="C118" s="265" t="s">
        <v>891</v>
      </c>
      <c r="D118" s="265" t="s">
        <v>892</v>
      </c>
      <c r="G118" s="15"/>
      <c r="H118" s="15"/>
      <c r="I118" s="15"/>
      <c r="J118" s="15"/>
      <c r="K118" s="58" t="str">
        <f>$C$118</f>
        <v>Betreft dit een zorginstelling?</v>
      </c>
      <c r="L118" s="60" t="s">
        <v>893</v>
      </c>
      <c r="M118" s="60" t="s">
        <v>132</v>
      </c>
      <c r="N118" s="63" t="s">
        <v>754</v>
      </c>
      <c r="O118" s="60" t="s">
        <v>889</v>
      </c>
      <c r="P118" s="63" t="s">
        <v>723</v>
      </c>
      <c r="Q118" s="60" t="s">
        <v>721</v>
      </c>
      <c r="R118" s="275" t="s">
        <v>330</v>
      </c>
      <c r="S118" s="12"/>
      <c r="T118" s="51" t="s">
        <v>162</v>
      </c>
      <c r="U118" s="51" t="s">
        <v>162</v>
      </c>
      <c r="V118" s="51" t="s">
        <v>162</v>
      </c>
      <c r="W118" s="51" t="s">
        <v>162</v>
      </c>
      <c r="X118" s="51" t="s">
        <v>162</v>
      </c>
      <c r="Y118" s="51" t="s">
        <v>162</v>
      </c>
      <c r="Z118" s="12"/>
      <c r="AA118" s="19"/>
      <c r="AB118" s="19"/>
      <c r="AC118" s="19"/>
      <c r="AD118" s="19"/>
      <c r="AE118" s="19"/>
      <c r="AF118" s="19"/>
      <c r="AG118" s="12"/>
      <c r="AH118" s="19"/>
      <c r="AI118" s="19"/>
      <c r="AJ118" s="19"/>
      <c r="AK118" s="19"/>
      <c r="AL118" s="19"/>
      <c r="AM118" s="19"/>
      <c r="AN118" s="12"/>
      <c r="AO118" s="19"/>
      <c r="AP118" s="19"/>
      <c r="AQ118" s="19"/>
      <c r="AR118" s="19"/>
      <c r="AS118" s="19"/>
      <c r="AT118" s="19"/>
      <c r="AU118" s="9"/>
      <c r="AV118" s="19"/>
      <c r="AW118" s="19"/>
      <c r="AX118" s="19"/>
      <c r="AY118" s="19"/>
      <c r="AZ118" s="19"/>
      <c r="BA118" s="19"/>
      <c r="BB118" s="12"/>
      <c r="BC118" s="19"/>
      <c r="BD118" s="19"/>
      <c r="BE118" s="19"/>
      <c r="BF118" s="19"/>
      <c r="BG118" s="19"/>
      <c r="BH118" s="19"/>
      <c r="BI118" s="9"/>
    </row>
    <row r="119" spans="1:61" customFormat="1" ht="15.75" x14ac:dyDescent="0.25">
      <c r="A119" s="15"/>
      <c r="B119" s="8" t="s">
        <v>57</v>
      </c>
      <c r="C119" s="8" t="s">
        <v>59</v>
      </c>
      <c r="D119" s="8" t="s">
        <v>51</v>
      </c>
      <c r="G119" s="15"/>
      <c r="H119" s="15"/>
      <c r="I119" s="15"/>
      <c r="J119" s="15"/>
      <c r="K119" s="58" t="str">
        <f>$D$118</f>
        <v>Jaarlijkse huursom</v>
      </c>
      <c r="L119" s="60" t="s">
        <v>894</v>
      </c>
      <c r="M119" s="60" t="s">
        <v>102</v>
      </c>
      <c r="N119" s="60" t="s">
        <v>721</v>
      </c>
      <c r="O119" s="60" t="s">
        <v>889</v>
      </c>
      <c r="P119" s="63" t="s">
        <v>723</v>
      </c>
      <c r="Q119" s="60" t="s">
        <v>848</v>
      </c>
      <c r="R119" s="276"/>
      <c r="S119" s="12"/>
      <c r="T119" s="51" t="s">
        <v>162</v>
      </c>
      <c r="U119" s="51" t="s">
        <v>162</v>
      </c>
      <c r="V119" s="51" t="s">
        <v>162</v>
      </c>
      <c r="W119" s="51" t="s">
        <v>162</v>
      </c>
      <c r="X119" s="51" t="s">
        <v>162</v>
      </c>
      <c r="Y119" s="51" t="s">
        <v>162</v>
      </c>
      <c r="Z119" s="12"/>
      <c r="AA119" s="19"/>
      <c r="AB119" s="19"/>
      <c r="AC119" s="19"/>
      <c r="AD119" s="19"/>
      <c r="AE119" s="19"/>
      <c r="AF119" s="19"/>
      <c r="AG119" s="12"/>
      <c r="AH119" s="19"/>
      <c r="AI119" s="19"/>
      <c r="AJ119" s="19"/>
      <c r="AK119" s="19"/>
      <c r="AL119" s="19"/>
      <c r="AM119" s="19"/>
      <c r="AN119" s="12"/>
      <c r="AO119" s="19"/>
      <c r="AP119" s="19"/>
      <c r="AQ119" s="19"/>
      <c r="AR119" s="19"/>
      <c r="AS119" s="19"/>
      <c r="AT119" s="19"/>
      <c r="AU119" s="9"/>
      <c r="AV119" s="19"/>
      <c r="AW119" s="19"/>
      <c r="AX119" s="19"/>
      <c r="AY119" s="19"/>
      <c r="AZ119" s="19"/>
      <c r="BA119" s="19"/>
      <c r="BB119" s="12"/>
      <c r="BC119" s="19"/>
      <c r="BD119" s="19"/>
      <c r="BE119" s="19"/>
      <c r="BF119" s="19"/>
      <c r="BG119" s="19"/>
      <c r="BH119" s="19"/>
      <c r="BI119" s="9"/>
    </row>
    <row r="120" spans="1:61" customFormat="1" ht="15.75" x14ac:dyDescent="0.25">
      <c r="J120" s="15"/>
      <c r="M120" s="15"/>
      <c r="N120" s="15"/>
      <c r="P120" s="15"/>
      <c r="S120" s="12"/>
      <c r="T120" s="19"/>
      <c r="U120" s="19"/>
      <c r="V120" s="19"/>
      <c r="W120" s="19"/>
      <c r="X120" s="19"/>
      <c r="Y120" s="19"/>
      <c r="Z120" s="12"/>
      <c r="AA120" s="19"/>
      <c r="AB120" s="19"/>
      <c r="AC120" s="19"/>
      <c r="AD120" s="19"/>
      <c r="AE120" s="19"/>
      <c r="AF120" s="19"/>
      <c r="AG120" s="12"/>
      <c r="AH120" s="19"/>
      <c r="AI120" s="19"/>
      <c r="AJ120" s="19"/>
      <c r="AK120" s="19"/>
      <c r="AL120" s="19"/>
      <c r="AM120" s="19"/>
      <c r="AN120" s="12"/>
      <c r="AO120" s="19"/>
      <c r="AP120" s="19"/>
      <c r="AQ120" s="19"/>
      <c r="AR120" s="19"/>
      <c r="AS120" s="19"/>
      <c r="AT120" s="19"/>
      <c r="AU120" s="9"/>
      <c r="AV120" s="19"/>
      <c r="AW120" s="19"/>
      <c r="AX120" s="19"/>
      <c r="AY120" s="19"/>
      <c r="AZ120" s="19"/>
      <c r="BA120" s="19"/>
      <c r="BB120" s="12"/>
      <c r="BC120" s="19"/>
      <c r="BD120" s="19"/>
      <c r="BE120" s="19"/>
      <c r="BF120" s="19"/>
      <c r="BG120" s="19"/>
      <c r="BH120" s="19"/>
      <c r="BI120" s="9"/>
    </row>
    <row r="121" spans="1:61" customFormat="1" ht="18.75" x14ac:dyDescent="0.3">
      <c r="A121" s="13" t="s">
        <v>27</v>
      </c>
      <c r="B121" s="13"/>
      <c r="C121" s="13"/>
      <c r="D121" s="13"/>
      <c r="E121" s="13"/>
      <c r="F121" s="13"/>
      <c r="G121" s="13"/>
      <c r="H121" s="13"/>
      <c r="I121" s="13"/>
      <c r="J121" s="228"/>
      <c r="K121" s="13"/>
      <c r="L121" s="13"/>
      <c r="M121" s="13"/>
      <c r="N121" s="13"/>
      <c r="O121" s="13"/>
      <c r="P121" s="13"/>
      <c r="Q121" s="13"/>
      <c r="R121" s="13"/>
      <c r="S121" s="12"/>
      <c r="T121" s="51" t="s">
        <v>162</v>
      </c>
      <c r="U121" s="51" t="s">
        <v>162</v>
      </c>
      <c r="V121" s="51" t="s">
        <v>162</v>
      </c>
      <c r="W121" s="51" t="s">
        <v>162</v>
      </c>
      <c r="X121" s="51" t="s">
        <v>162</v>
      </c>
      <c r="Y121" s="51" t="s">
        <v>162</v>
      </c>
      <c r="Z121" s="12"/>
      <c r="AA121" s="19"/>
      <c r="AB121" s="19"/>
      <c r="AC121" s="19"/>
      <c r="AD121" s="19"/>
      <c r="AE121" s="19"/>
      <c r="AF121" s="19"/>
      <c r="AG121" s="12"/>
      <c r="AH121" s="19"/>
      <c r="AI121" s="19"/>
      <c r="AJ121" s="19"/>
      <c r="AK121" s="19"/>
      <c r="AL121" s="19"/>
      <c r="AM121" s="19"/>
      <c r="AN121" s="12"/>
      <c r="AO121" s="19"/>
      <c r="AP121" s="19"/>
      <c r="AQ121" s="19"/>
      <c r="AR121" s="19"/>
      <c r="AS121" s="19"/>
      <c r="AT121" s="19"/>
      <c r="AU121" s="9"/>
      <c r="AV121" s="19"/>
      <c r="AW121" s="19"/>
      <c r="AX121" s="19"/>
      <c r="AY121" s="19"/>
      <c r="AZ121" s="19"/>
      <c r="BA121" s="19"/>
      <c r="BB121" s="12"/>
      <c r="BC121" s="19"/>
      <c r="BD121" s="19"/>
      <c r="BE121" s="19"/>
      <c r="BF121" s="19"/>
      <c r="BG121" s="19"/>
      <c r="BH121" s="19"/>
      <c r="BI121" s="9"/>
    </row>
    <row r="122" spans="1:61" customFormat="1" ht="15.75" x14ac:dyDescent="0.25">
      <c r="A122" s="4" t="s">
        <v>332</v>
      </c>
      <c r="B122" s="4"/>
      <c r="C122" s="4"/>
      <c r="D122" s="4"/>
      <c r="E122" s="4"/>
      <c r="F122" s="4"/>
      <c r="G122" s="4"/>
      <c r="H122" s="4"/>
      <c r="I122" s="4"/>
      <c r="J122" s="124"/>
      <c r="K122" s="225"/>
      <c r="L122" s="225"/>
      <c r="M122" s="225"/>
      <c r="N122" s="225"/>
      <c r="O122" s="225"/>
      <c r="P122" s="225"/>
      <c r="Q122" s="225"/>
      <c r="R122" s="133" t="s">
        <v>335</v>
      </c>
      <c r="S122" s="12"/>
      <c r="T122" s="51" t="s">
        <v>162</v>
      </c>
      <c r="U122" s="51" t="s">
        <v>162</v>
      </c>
      <c r="V122" s="51" t="s">
        <v>162</v>
      </c>
      <c r="W122" s="51" t="s">
        <v>162</v>
      </c>
      <c r="X122" s="51" t="s">
        <v>162</v>
      </c>
      <c r="Y122" s="51" t="s">
        <v>162</v>
      </c>
      <c r="Z122" s="12"/>
      <c r="AA122" s="19"/>
      <c r="AB122" s="19"/>
      <c r="AC122" s="19"/>
      <c r="AD122" s="19"/>
      <c r="AE122" s="19"/>
      <c r="AF122" s="19"/>
      <c r="AG122" s="12"/>
      <c r="AH122" s="19"/>
      <c r="AI122" s="19"/>
      <c r="AJ122" s="19"/>
      <c r="AK122" s="19"/>
      <c r="AL122" s="19"/>
      <c r="AM122" s="19"/>
      <c r="AN122" s="12"/>
      <c r="AO122" s="19"/>
      <c r="AP122" s="19"/>
      <c r="AQ122" s="19"/>
      <c r="AR122" s="19"/>
      <c r="AS122" s="19"/>
      <c r="AT122" s="19"/>
      <c r="AU122" s="9"/>
      <c r="AV122" s="19"/>
      <c r="AW122" s="19"/>
      <c r="AX122" s="19"/>
      <c r="AY122" s="19"/>
      <c r="AZ122" s="19"/>
      <c r="BA122" s="19"/>
      <c r="BB122" s="12"/>
      <c r="BC122" s="19"/>
      <c r="BD122" s="19"/>
      <c r="BE122" s="19"/>
      <c r="BF122" s="19"/>
      <c r="BG122" s="19"/>
      <c r="BH122" s="19"/>
      <c r="BI122" s="9"/>
    </row>
    <row r="123" spans="1:61" customFormat="1" ht="18.75" x14ac:dyDescent="0.3">
      <c r="A123" s="13"/>
      <c r="B123" s="122" t="s">
        <v>48</v>
      </c>
      <c r="C123" s="13"/>
      <c r="D123" s="13"/>
      <c r="E123" s="13"/>
      <c r="F123" s="13"/>
      <c r="G123" s="13"/>
      <c r="H123" s="13"/>
      <c r="I123" s="13"/>
      <c r="J123" s="228"/>
      <c r="K123" s="225"/>
      <c r="L123" s="225"/>
      <c r="M123" s="225"/>
      <c r="N123" s="225"/>
      <c r="O123" s="225"/>
      <c r="P123" s="225"/>
      <c r="Q123" s="225"/>
      <c r="R123" s="225"/>
      <c r="S123" s="12"/>
      <c r="T123" s="51" t="s">
        <v>162</v>
      </c>
      <c r="U123" s="51" t="s">
        <v>162</v>
      </c>
      <c r="V123" s="51" t="s">
        <v>162</v>
      </c>
      <c r="W123" s="51" t="s">
        <v>162</v>
      </c>
      <c r="X123" s="51" t="s">
        <v>162</v>
      </c>
      <c r="Y123" s="51" t="s">
        <v>162</v>
      </c>
      <c r="Z123" s="12"/>
      <c r="AA123" s="19"/>
      <c r="AB123" s="19"/>
      <c r="AC123" s="19"/>
      <c r="AD123" s="19"/>
      <c r="AE123" s="19"/>
      <c r="AF123" s="19"/>
      <c r="AG123" s="12"/>
      <c r="AH123" s="19"/>
      <c r="AI123" s="19"/>
      <c r="AJ123" s="19"/>
      <c r="AK123" s="19"/>
      <c r="AL123" s="19"/>
      <c r="AM123" s="19"/>
      <c r="AN123" s="12"/>
      <c r="AO123" s="19"/>
      <c r="AP123" s="19"/>
      <c r="AQ123" s="19"/>
      <c r="AR123" s="19"/>
      <c r="AS123" s="19"/>
      <c r="AT123" s="19"/>
      <c r="AU123" s="9"/>
      <c r="AV123" s="19"/>
      <c r="AW123" s="19"/>
      <c r="AX123" s="19"/>
      <c r="AY123" s="19"/>
      <c r="AZ123" s="19"/>
      <c r="BA123" s="19"/>
      <c r="BB123" s="12"/>
      <c r="BC123" s="19"/>
      <c r="BD123" s="19"/>
      <c r="BE123" s="19"/>
      <c r="BF123" s="19"/>
      <c r="BG123" s="19"/>
      <c r="BH123" s="19"/>
      <c r="BI123" s="9"/>
    </row>
    <row r="124" spans="1:61" customFormat="1" ht="18.75" x14ac:dyDescent="0.3">
      <c r="A124" s="267" t="s">
        <v>895</v>
      </c>
      <c r="B124" s="8" t="s">
        <v>57</v>
      </c>
      <c r="C124" s="13"/>
      <c r="D124" s="13"/>
      <c r="E124" s="13"/>
      <c r="F124" s="13"/>
      <c r="G124" s="13"/>
      <c r="H124" s="13"/>
      <c r="I124" s="13"/>
      <c r="J124" s="228"/>
      <c r="K124" s="228"/>
      <c r="L124" s="63" t="s">
        <v>896</v>
      </c>
      <c r="M124" s="63" t="s">
        <v>126</v>
      </c>
      <c r="N124" s="63" t="s">
        <v>721</v>
      </c>
      <c r="O124" s="63" t="s">
        <v>734</v>
      </c>
      <c r="P124" s="63" t="s">
        <v>751</v>
      </c>
      <c r="Q124" s="63" t="s">
        <v>721</v>
      </c>
      <c r="R124" s="63"/>
      <c r="S124" s="12"/>
      <c r="T124" s="51" t="s">
        <v>162</v>
      </c>
      <c r="U124" s="51" t="s">
        <v>162</v>
      </c>
      <c r="V124" s="51" t="s">
        <v>162</v>
      </c>
      <c r="W124" s="51" t="s">
        <v>162</v>
      </c>
      <c r="X124" s="51" t="s">
        <v>162</v>
      </c>
      <c r="Y124" s="51" t="s">
        <v>162</v>
      </c>
      <c r="Z124" s="12"/>
      <c r="AA124" s="19"/>
      <c r="AB124" s="19"/>
      <c r="AC124" s="19"/>
      <c r="AD124" s="19"/>
      <c r="AE124" s="19"/>
      <c r="AF124" s="19"/>
      <c r="AG124" s="12"/>
      <c r="AH124" s="19"/>
      <c r="AI124" s="19"/>
      <c r="AJ124" s="19"/>
      <c r="AK124" s="19"/>
      <c r="AL124" s="19"/>
      <c r="AM124" s="19"/>
      <c r="AN124" s="12"/>
      <c r="AO124" s="19"/>
      <c r="AP124" s="19"/>
      <c r="AQ124" s="19"/>
      <c r="AR124" s="19"/>
      <c r="AS124" s="19"/>
      <c r="AT124" s="19"/>
      <c r="AU124" s="9"/>
      <c r="AV124" s="19"/>
      <c r="AW124" s="19"/>
      <c r="AX124" s="19"/>
      <c r="AY124" s="19"/>
      <c r="AZ124" s="19"/>
      <c r="BA124" s="19"/>
      <c r="BB124" s="12"/>
      <c r="BC124" s="19"/>
      <c r="BD124" s="19"/>
      <c r="BE124" s="19"/>
      <c r="BF124" s="19"/>
      <c r="BG124" s="19"/>
      <c r="BH124" s="19"/>
      <c r="BI124" s="9"/>
    </row>
    <row r="125" spans="1:61" customFormat="1" ht="18.75" x14ac:dyDescent="0.3">
      <c r="A125" s="13"/>
      <c r="B125" s="13"/>
      <c r="C125" s="13"/>
      <c r="D125" s="13"/>
      <c r="E125" s="13"/>
      <c r="F125" s="13"/>
      <c r="G125" s="13"/>
      <c r="H125" s="13"/>
      <c r="I125" s="13"/>
      <c r="J125" s="228"/>
      <c r="K125" s="224"/>
      <c r="L125" s="224"/>
      <c r="M125" s="224"/>
      <c r="N125" s="224"/>
      <c r="O125" s="224"/>
      <c r="P125" s="224"/>
      <c r="Q125" s="224"/>
      <c r="R125" s="224"/>
      <c r="S125" s="12"/>
      <c r="T125" s="19"/>
      <c r="U125" s="19"/>
      <c r="V125" s="19"/>
      <c r="W125" s="19"/>
      <c r="X125" s="19"/>
      <c r="Y125" s="19"/>
      <c r="Z125" s="12"/>
      <c r="AA125" s="19"/>
      <c r="AB125" s="19"/>
      <c r="AC125" s="19"/>
      <c r="AD125" s="19"/>
      <c r="AE125" s="19"/>
      <c r="AF125" s="19"/>
      <c r="AG125" s="12"/>
      <c r="AH125" s="19"/>
      <c r="AI125" s="19"/>
      <c r="AJ125" s="19"/>
      <c r="AK125" s="19"/>
      <c r="AL125" s="19"/>
      <c r="AM125" s="19"/>
      <c r="AN125" s="12"/>
      <c r="AO125" s="19"/>
      <c r="AP125" s="19"/>
      <c r="AQ125" s="19"/>
      <c r="AR125" s="19"/>
      <c r="AS125" s="19"/>
      <c r="AT125" s="19"/>
      <c r="AU125" s="9"/>
      <c r="AV125" s="19"/>
      <c r="AW125" s="19"/>
      <c r="AX125" s="19"/>
      <c r="AY125" s="19"/>
      <c r="AZ125" s="19"/>
      <c r="BA125" s="19"/>
      <c r="BB125" s="12"/>
      <c r="BC125" s="19"/>
      <c r="BD125" s="19"/>
      <c r="BE125" s="19"/>
      <c r="BF125" s="19"/>
      <c r="BG125" s="19"/>
      <c r="BH125" s="19"/>
      <c r="BI125" s="9"/>
    </row>
    <row r="126" spans="1:61" customFormat="1" ht="15.75" x14ac:dyDescent="0.25">
      <c r="A126" s="4" t="s">
        <v>897</v>
      </c>
      <c r="B126" s="4"/>
      <c r="C126" s="4"/>
      <c r="D126" s="4"/>
      <c r="E126" s="4"/>
      <c r="F126" s="4"/>
      <c r="G126" s="4"/>
      <c r="H126" s="4"/>
      <c r="I126" s="4"/>
      <c r="J126" s="124"/>
      <c r="K126" s="234"/>
      <c r="L126" s="234"/>
      <c r="M126" s="234"/>
      <c r="N126" s="234"/>
      <c r="O126" s="234"/>
      <c r="P126" s="234"/>
      <c r="Q126" s="234"/>
      <c r="R126" s="234"/>
      <c r="S126" s="12"/>
      <c r="T126" s="19"/>
      <c r="U126" s="19"/>
      <c r="V126" s="19"/>
      <c r="W126" s="19"/>
      <c r="X126" s="19"/>
      <c r="Y126" s="19"/>
      <c r="Z126" s="12"/>
      <c r="AA126" s="51" t="s">
        <v>162</v>
      </c>
      <c r="AB126" s="51" t="s">
        <v>162</v>
      </c>
      <c r="AC126" s="51" t="s">
        <v>162</v>
      </c>
      <c r="AD126" s="51" t="s">
        <v>162</v>
      </c>
      <c r="AE126" s="51" t="s">
        <v>162</v>
      </c>
      <c r="AF126" s="51" t="s">
        <v>162</v>
      </c>
      <c r="AG126" s="12"/>
      <c r="AH126" s="51" t="s">
        <v>162</v>
      </c>
      <c r="AI126" s="51" t="s">
        <v>162</v>
      </c>
      <c r="AJ126" s="51" t="s">
        <v>162</v>
      </c>
      <c r="AK126" s="52" t="s">
        <v>164</v>
      </c>
      <c r="AL126" s="51" t="s">
        <v>162</v>
      </c>
      <c r="AM126" s="51" t="s">
        <v>162</v>
      </c>
      <c r="AN126" s="12"/>
      <c r="AO126" s="51" t="s">
        <v>162</v>
      </c>
      <c r="AP126" s="52" t="s">
        <v>164</v>
      </c>
      <c r="AQ126" s="51" t="s">
        <v>162</v>
      </c>
      <c r="AR126" s="51" t="s">
        <v>162</v>
      </c>
      <c r="AS126" s="51" t="s">
        <v>162</v>
      </c>
      <c r="AT126" s="52" t="s">
        <v>164</v>
      </c>
      <c r="AU126" s="9"/>
      <c r="AV126" s="19"/>
      <c r="AW126" s="19"/>
      <c r="AX126" s="19"/>
      <c r="AY126" s="19"/>
      <c r="AZ126" s="19"/>
      <c r="BA126" s="19"/>
      <c r="BB126" s="12"/>
      <c r="BC126" s="19"/>
      <c r="BD126" s="19"/>
      <c r="BE126" s="19"/>
      <c r="BF126" s="19"/>
      <c r="BG126" s="19"/>
      <c r="BH126" s="19"/>
      <c r="BI126" s="9"/>
    </row>
    <row r="127" spans="1:61" customFormat="1" ht="19.350000000000001" customHeight="1" x14ac:dyDescent="0.25">
      <c r="A127" s="7" t="s">
        <v>898</v>
      </c>
      <c r="B127" s="7"/>
      <c r="C127" s="7"/>
      <c r="D127" s="7"/>
      <c r="E127" s="7"/>
      <c r="F127" s="7"/>
      <c r="G127" s="7"/>
      <c r="H127" s="7"/>
      <c r="I127" s="7"/>
      <c r="J127" s="15"/>
      <c r="K127" s="234"/>
      <c r="L127" s="234"/>
      <c r="M127" s="234"/>
      <c r="N127" s="234"/>
      <c r="O127" s="234"/>
      <c r="P127" s="234"/>
      <c r="Q127" s="234"/>
      <c r="R127" s="249" t="s">
        <v>899</v>
      </c>
      <c r="S127" s="12"/>
      <c r="T127" s="19"/>
      <c r="U127" s="19"/>
      <c r="V127" s="19"/>
      <c r="W127" s="19"/>
      <c r="X127" s="19"/>
      <c r="Y127" s="19"/>
      <c r="Z127" s="12"/>
      <c r="AA127" s="51" t="s">
        <v>162</v>
      </c>
      <c r="AB127" s="51" t="s">
        <v>162</v>
      </c>
      <c r="AC127" s="51" t="s">
        <v>162</v>
      </c>
      <c r="AD127" s="51" t="s">
        <v>162</v>
      </c>
      <c r="AE127" s="51" t="s">
        <v>162</v>
      </c>
      <c r="AF127" s="51" t="s">
        <v>162</v>
      </c>
      <c r="AG127" s="12"/>
      <c r="AH127" s="51" t="s">
        <v>162</v>
      </c>
      <c r="AI127" s="51" t="s">
        <v>162</v>
      </c>
      <c r="AJ127" s="51" t="s">
        <v>162</v>
      </c>
      <c r="AK127" s="52" t="s">
        <v>164</v>
      </c>
      <c r="AL127" s="51" t="s">
        <v>162</v>
      </c>
      <c r="AM127" s="51" t="s">
        <v>162</v>
      </c>
      <c r="AN127" s="12"/>
      <c r="AO127" s="51" t="s">
        <v>162</v>
      </c>
      <c r="AP127" s="52" t="s">
        <v>164</v>
      </c>
      <c r="AQ127" s="51" t="s">
        <v>162</v>
      </c>
      <c r="AR127" s="51" t="s">
        <v>162</v>
      </c>
      <c r="AS127" s="51" t="s">
        <v>162</v>
      </c>
      <c r="AT127" s="52" t="s">
        <v>164</v>
      </c>
      <c r="AU127" s="9"/>
      <c r="AV127" s="19"/>
      <c r="AW127" s="19"/>
      <c r="AX127" s="19"/>
      <c r="AY127" s="19"/>
      <c r="AZ127" s="19"/>
      <c r="BA127" s="19"/>
      <c r="BB127" s="12"/>
      <c r="BC127" s="19"/>
      <c r="BD127" s="19"/>
      <c r="BE127" s="19"/>
      <c r="BF127" s="19"/>
      <c r="BG127" s="19"/>
      <c r="BH127" s="19"/>
      <c r="BI127" s="9"/>
    </row>
    <row r="128" spans="1:61" customFormat="1" ht="15.75" x14ac:dyDescent="0.25">
      <c r="B128" s="122" t="s">
        <v>900</v>
      </c>
      <c r="C128" s="122" t="s">
        <v>901</v>
      </c>
      <c r="D128" s="122" t="s">
        <v>902</v>
      </c>
      <c r="E128" s="122" t="s">
        <v>852</v>
      </c>
      <c r="F128" s="122" t="s">
        <v>903</v>
      </c>
      <c r="G128" s="122" t="s">
        <v>904</v>
      </c>
      <c r="H128" s="122" t="s">
        <v>905</v>
      </c>
      <c r="J128" s="15"/>
      <c r="K128" s="225"/>
      <c r="L128" s="225"/>
      <c r="M128" s="225"/>
      <c r="N128" s="225"/>
      <c r="O128" s="225"/>
      <c r="P128" s="225"/>
      <c r="Q128" s="225"/>
      <c r="R128" s="225"/>
      <c r="S128" s="12"/>
      <c r="T128" s="19"/>
      <c r="U128" s="19"/>
      <c r="V128" s="19"/>
      <c r="W128" s="19"/>
      <c r="X128" s="19"/>
      <c r="Y128" s="19"/>
      <c r="Z128" s="12"/>
      <c r="AA128" s="51" t="s">
        <v>162</v>
      </c>
      <c r="AB128" s="51" t="s">
        <v>162</v>
      </c>
      <c r="AC128" s="51" t="s">
        <v>162</v>
      </c>
      <c r="AD128" s="51" t="s">
        <v>162</v>
      </c>
      <c r="AE128" s="51" t="s">
        <v>162</v>
      </c>
      <c r="AF128" s="51" t="s">
        <v>162</v>
      </c>
      <c r="AG128" s="12"/>
      <c r="AH128" s="51" t="s">
        <v>162</v>
      </c>
      <c r="AI128" s="51" t="s">
        <v>162</v>
      </c>
      <c r="AJ128" s="51" t="s">
        <v>162</v>
      </c>
      <c r="AK128" s="52" t="s">
        <v>164</v>
      </c>
      <c r="AL128" s="51" t="s">
        <v>162</v>
      </c>
      <c r="AM128" s="51" t="s">
        <v>162</v>
      </c>
      <c r="AN128" s="12"/>
      <c r="AO128" s="51" t="s">
        <v>162</v>
      </c>
      <c r="AP128" s="52" t="s">
        <v>164</v>
      </c>
      <c r="AQ128" s="51" t="s">
        <v>162</v>
      </c>
      <c r="AR128" s="51" t="s">
        <v>162</v>
      </c>
      <c r="AS128" s="51" t="s">
        <v>162</v>
      </c>
      <c r="AT128" s="52" t="s">
        <v>164</v>
      </c>
      <c r="AU128" s="9"/>
      <c r="AV128" s="19"/>
      <c r="AW128" s="19"/>
      <c r="AX128" s="19"/>
      <c r="AY128" s="19"/>
      <c r="AZ128" s="19"/>
      <c r="BA128" s="19"/>
      <c r="BB128" s="12"/>
      <c r="BC128" s="19"/>
      <c r="BD128" s="19"/>
      <c r="BE128" s="19"/>
      <c r="BF128" s="19"/>
      <c r="BG128" s="19"/>
      <c r="BH128" s="19"/>
      <c r="BI128" s="9"/>
    </row>
    <row r="129" spans="1:61" customFormat="1" ht="15.75" x14ac:dyDescent="0.25">
      <c r="A129" s="5" t="s">
        <v>906</v>
      </c>
      <c r="B129" s="8" t="s">
        <v>59</v>
      </c>
      <c r="C129" s="8" t="s">
        <v>59</v>
      </c>
      <c r="D129" s="8" t="s">
        <v>59</v>
      </c>
      <c r="E129" s="8" t="s">
        <v>59</v>
      </c>
      <c r="F129" s="8" t="s">
        <v>59</v>
      </c>
      <c r="G129" s="8" t="s">
        <v>59</v>
      </c>
      <c r="H129" s="8" t="s">
        <v>59</v>
      </c>
      <c r="J129" s="15"/>
      <c r="K129" s="15"/>
      <c r="L129" s="133" t="s">
        <v>907</v>
      </c>
      <c r="M129" s="63" t="s">
        <v>130</v>
      </c>
      <c r="N129" s="63" t="s">
        <v>908</v>
      </c>
      <c r="O129" s="63" t="s">
        <v>909</v>
      </c>
      <c r="P129" s="63" t="s">
        <v>751</v>
      </c>
      <c r="Q129" s="63" t="s">
        <v>721</v>
      </c>
      <c r="R129" s="63"/>
      <c r="S129" s="12"/>
      <c r="T129" s="19"/>
      <c r="U129" s="19"/>
      <c r="V129" s="19"/>
      <c r="W129" s="19"/>
      <c r="X129" s="19"/>
      <c r="Y129" s="19"/>
      <c r="Z129" s="12"/>
      <c r="AA129" s="51" t="s">
        <v>162</v>
      </c>
      <c r="AB129" s="51" t="s">
        <v>162</v>
      </c>
      <c r="AC129" s="51" t="s">
        <v>162</v>
      </c>
      <c r="AD129" s="51" t="s">
        <v>162</v>
      </c>
      <c r="AE129" s="51" t="s">
        <v>162</v>
      </c>
      <c r="AF129" s="51" t="s">
        <v>162</v>
      </c>
      <c r="AG129" s="12"/>
      <c r="AH129" s="51" t="s">
        <v>162</v>
      </c>
      <c r="AI129" s="51" t="s">
        <v>162</v>
      </c>
      <c r="AJ129" s="51" t="s">
        <v>162</v>
      </c>
      <c r="AK129" s="52" t="s">
        <v>164</v>
      </c>
      <c r="AL129" s="51" t="s">
        <v>162</v>
      </c>
      <c r="AM129" s="51" t="s">
        <v>162</v>
      </c>
      <c r="AN129" s="12"/>
      <c r="AO129" s="51" t="s">
        <v>162</v>
      </c>
      <c r="AP129" s="52" t="s">
        <v>164</v>
      </c>
      <c r="AQ129" s="51" t="s">
        <v>162</v>
      </c>
      <c r="AR129" s="51" t="s">
        <v>162</v>
      </c>
      <c r="AS129" s="51" t="s">
        <v>162</v>
      </c>
      <c r="AT129" s="52" t="s">
        <v>164</v>
      </c>
      <c r="AU129" s="9"/>
      <c r="AV129" s="19"/>
      <c r="AW129" s="19"/>
      <c r="AX129" s="19"/>
      <c r="AY129" s="19"/>
      <c r="AZ129" s="19"/>
      <c r="BA129" s="19"/>
      <c r="BB129" s="12"/>
      <c r="BC129" s="19"/>
      <c r="BD129" s="19"/>
      <c r="BE129" s="19"/>
      <c r="BF129" s="19"/>
      <c r="BG129" s="19"/>
      <c r="BH129" s="19"/>
      <c r="BI129" s="9"/>
    </row>
    <row r="130" spans="1:61" customFormat="1" ht="15.75" x14ac:dyDescent="0.25">
      <c r="J130" s="15"/>
      <c r="K130" s="225"/>
      <c r="L130" s="225"/>
      <c r="M130" s="225"/>
      <c r="N130" s="225"/>
      <c r="O130" s="225"/>
      <c r="P130" s="225"/>
      <c r="Q130" s="225"/>
      <c r="R130" s="225"/>
      <c r="S130" s="12"/>
      <c r="T130" s="19"/>
      <c r="U130" s="19"/>
      <c r="V130" s="19"/>
      <c r="W130" s="19"/>
      <c r="X130" s="19"/>
      <c r="Y130" s="19"/>
      <c r="Z130" s="12"/>
      <c r="AA130" s="19"/>
      <c r="AB130" s="19"/>
      <c r="AC130" s="19"/>
      <c r="AD130" s="19"/>
      <c r="AE130" s="19"/>
      <c r="AF130" s="19"/>
      <c r="AG130" s="12"/>
      <c r="AH130" s="19"/>
      <c r="AI130" s="19"/>
      <c r="AJ130" s="19"/>
      <c r="AK130" s="19"/>
      <c r="AL130" s="19"/>
      <c r="AM130" s="19"/>
      <c r="AN130" s="12"/>
      <c r="AO130" s="19"/>
      <c r="AP130" s="19"/>
      <c r="AQ130" s="19"/>
      <c r="AR130" s="19"/>
      <c r="AS130" s="19"/>
      <c r="AT130" s="19"/>
      <c r="AU130" s="9"/>
      <c r="AV130" s="19"/>
      <c r="AW130" s="19"/>
      <c r="AX130" s="19"/>
      <c r="AY130" s="19"/>
      <c r="AZ130" s="19"/>
      <c r="BA130" s="19"/>
      <c r="BB130" s="12"/>
      <c r="BC130" s="19"/>
      <c r="BD130" s="19"/>
      <c r="BE130" s="19"/>
      <c r="BF130" s="19"/>
      <c r="BG130" s="19"/>
      <c r="BH130" s="19"/>
      <c r="BI130" s="9"/>
    </row>
    <row r="131" spans="1:61" customFormat="1" ht="17.45" customHeight="1" x14ac:dyDescent="0.25">
      <c r="A131" s="7" t="s">
        <v>29</v>
      </c>
      <c r="B131" s="7"/>
      <c r="C131" s="7"/>
      <c r="D131" s="7"/>
      <c r="E131" s="7"/>
      <c r="F131" s="7"/>
      <c r="G131" s="7"/>
      <c r="H131" s="7"/>
      <c r="I131" s="7"/>
      <c r="J131" s="15"/>
      <c r="K131" s="225"/>
      <c r="L131" s="225"/>
      <c r="M131" s="225"/>
      <c r="N131" s="225"/>
      <c r="O131" s="225"/>
      <c r="P131" s="225"/>
      <c r="Q131" s="225"/>
      <c r="R131" s="248" t="s">
        <v>910</v>
      </c>
      <c r="S131" s="12"/>
      <c r="T131" s="19"/>
      <c r="U131" s="19"/>
      <c r="V131" s="19"/>
      <c r="W131" s="19"/>
      <c r="X131" s="19"/>
      <c r="Y131" s="19"/>
      <c r="Z131" s="12"/>
      <c r="AA131" s="51" t="s">
        <v>162</v>
      </c>
      <c r="AB131" s="51" t="s">
        <v>162</v>
      </c>
      <c r="AC131" s="51" t="s">
        <v>162</v>
      </c>
      <c r="AD131" s="51" t="s">
        <v>162</v>
      </c>
      <c r="AE131" s="51" t="s">
        <v>162</v>
      </c>
      <c r="AF131" s="51" t="s">
        <v>162</v>
      </c>
      <c r="AG131" s="12"/>
      <c r="AH131" s="51" t="s">
        <v>162</v>
      </c>
      <c r="AI131" s="51" t="s">
        <v>162</v>
      </c>
      <c r="AJ131" s="51" t="s">
        <v>162</v>
      </c>
      <c r="AK131" s="52" t="s">
        <v>164</v>
      </c>
      <c r="AL131" s="51" t="s">
        <v>162</v>
      </c>
      <c r="AM131" s="51" t="s">
        <v>162</v>
      </c>
      <c r="AN131" s="12"/>
      <c r="AO131" s="51" t="s">
        <v>162</v>
      </c>
      <c r="AP131" s="52" t="s">
        <v>164</v>
      </c>
      <c r="AQ131" s="51" t="s">
        <v>162</v>
      </c>
      <c r="AR131" s="51" t="s">
        <v>162</v>
      </c>
      <c r="AS131" s="51" t="s">
        <v>162</v>
      </c>
      <c r="AT131" s="52" t="s">
        <v>164</v>
      </c>
      <c r="AU131" s="9"/>
      <c r="AV131" s="19"/>
      <c r="AW131" s="19"/>
      <c r="AX131" s="19"/>
      <c r="AY131" s="19"/>
      <c r="AZ131" s="19"/>
      <c r="BA131" s="19"/>
      <c r="BB131" s="12"/>
      <c r="BC131" s="19"/>
      <c r="BD131" s="19"/>
      <c r="BE131" s="19"/>
      <c r="BF131" s="19"/>
      <c r="BG131" s="19"/>
      <c r="BH131" s="19"/>
      <c r="BI131" s="9"/>
    </row>
    <row r="132" spans="1:61" customFormat="1" ht="16.5" thickBot="1" x14ac:dyDescent="0.3">
      <c r="A132" s="5"/>
      <c r="B132" s="122" t="s">
        <v>900</v>
      </c>
      <c r="C132" s="122" t="s">
        <v>901</v>
      </c>
      <c r="D132" s="122" t="s">
        <v>902</v>
      </c>
      <c r="E132" s="122" t="s">
        <v>852</v>
      </c>
      <c r="F132" s="122" t="s">
        <v>903</v>
      </c>
      <c r="G132" s="122" t="s">
        <v>904</v>
      </c>
      <c r="H132" s="122" t="s">
        <v>905</v>
      </c>
      <c r="I132" s="122" t="s">
        <v>856</v>
      </c>
      <c r="J132" s="15"/>
      <c r="K132" s="224"/>
      <c r="L132" s="225"/>
      <c r="M132" s="225"/>
      <c r="N132" s="225"/>
      <c r="O132" s="225"/>
      <c r="P132" s="225"/>
      <c r="Q132" s="225"/>
      <c r="R132" s="225"/>
      <c r="S132" s="12"/>
      <c r="T132" s="19"/>
      <c r="U132" s="19"/>
      <c r="V132" s="19"/>
      <c r="W132" s="19"/>
      <c r="X132" s="19"/>
      <c r="Y132" s="19"/>
      <c r="Z132" s="12"/>
      <c r="AA132" s="51" t="s">
        <v>162</v>
      </c>
      <c r="AB132" s="51" t="s">
        <v>162</v>
      </c>
      <c r="AC132" s="51" t="s">
        <v>162</v>
      </c>
      <c r="AD132" s="51" t="s">
        <v>162</v>
      </c>
      <c r="AE132" s="51" t="s">
        <v>162</v>
      </c>
      <c r="AF132" s="51" t="s">
        <v>162</v>
      </c>
      <c r="AG132" s="12"/>
      <c r="AH132" s="51" t="s">
        <v>162</v>
      </c>
      <c r="AI132" s="51" t="s">
        <v>162</v>
      </c>
      <c r="AJ132" s="51" t="s">
        <v>162</v>
      </c>
      <c r="AK132" s="52" t="s">
        <v>164</v>
      </c>
      <c r="AL132" s="51" t="s">
        <v>162</v>
      </c>
      <c r="AM132" s="51" t="s">
        <v>162</v>
      </c>
      <c r="AN132" s="12"/>
      <c r="AO132" s="51" t="s">
        <v>162</v>
      </c>
      <c r="AP132" s="52" t="s">
        <v>164</v>
      </c>
      <c r="AQ132" s="51" t="s">
        <v>162</v>
      </c>
      <c r="AR132" s="51" t="s">
        <v>162</v>
      </c>
      <c r="AS132" s="51" t="s">
        <v>162</v>
      </c>
      <c r="AT132" s="52" t="s">
        <v>164</v>
      </c>
      <c r="AU132" s="9"/>
      <c r="AV132" s="19"/>
      <c r="AW132" s="19"/>
      <c r="AX132" s="19"/>
      <c r="AY132" s="19"/>
      <c r="AZ132" s="19"/>
      <c r="BA132" s="19"/>
      <c r="BB132" s="12"/>
      <c r="BC132" s="19"/>
      <c r="BD132" s="19"/>
      <c r="BE132" s="19"/>
      <c r="BF132" s="19"/>
      <c r="BG132" s="19"/>
      <c r="BH132" s="19"/>
      <c r="BI132" s="9"/>
    </row>
    <row r="133" spans="1:61" customFormat="1" ht="26.45" customHeight="1" thickBot="1" x14ac:dyDescent="0.3">
      <c r="A133" s="5" t="s">
        <v>65</v>
      </c>
      <c r="B133" s="8" t="s">
        <v>64</v>
      </c>
      <c r="C133" s="8" t="s">
        <v>64</v>
      </c>
      <c r="D133" s="8" t="s">
        <v>64</v>
      </c>
      <c r="E133" s="8" t="s">
        <v>64</v>
      </c>
      <c r="F133" s="8" t="s">
        <v>64</v>
      </c>
      <c r="G133" s="8" t="s">
        <v>64</v>
      </c>
      <c r="H133" s="8" t="s">
        <v>64</v>
      </c>
      <c r="I133" s="53" t="str">
        <f>"SOM("&amp;ADDRESS(ROW(B133),COLUMN(B133),4)&amp;":"&amp;ADDRESS(ROW(H133),COLUMN(H133),4)&amp;")"</f>
        <v>SOM(B133:H133)</v>
      </c>
      <c r="J133" s="15"/>
      <c r="K133" s="231"/>
      <c r="L133" s="63" t="s">
        <v>844</v>
      </c>
      <c r="M133" s="63" t="s">
        <v>110</v>
      </c>
      <c r="N133" s="63" t="s">
        <v>721</v>
      </c>
      <c r="O133" s="70" t="s">
        <v>911</v>
      </c>
      <c r="P133" s="63" t="s">
        <v>751</v>
      </c>
      <c r="Q133" s="63" t="s">
        <v>721</v>
      </c>
      <c r="R133" s="63"/>
      <c r="S133" s="12"/>
      <c r="T133" s="19"/>
      <c r="U133" s="19"/>
      <c r="V133" s="19"/>
      <c r="W133" s="19"/>
      <c r="X133" s="19"/>
      <c r="Y133" s="19"/>
      <c r="Z133" s="12"/>
      <c r="AA133" s="51" t="s">
        <v>162</v>
      </c>
      <c r="AB133" s="51" t="s">
        <v>162</v>
      </c>
      <c r="AC133" s="51" t="s">
        <v>162</v>
      </c>
      <c r="AD133" s="51" t="s">
        <v>162</v>
      </c>
      <c r="AE133" s="51" t="s">
        <v>162</v>
      </c>
      <c r="AF133" s="51" t="s">
        <v>162</v>
      </c>
      <c r="AG133" s="12"/>
      <c r="AH133" s="51" t="s">
        <v>162</v>
      </c>
      <c r="AI133" s="51" t="s">
        <v>162</v>
      </c>
      <c r="AJ133" s="51" t="s">
        <v>162</v>
      </c>
      <c r="AK133" s="52" t="s">
        <v>164</v>
      </c>
      <c r="AL133" s="51" t="s">
        <v>162</v>
      </c>
      <c r="AM133" s="51" t="s">
        <v>162</v>
      </c>
      <c r="AN133" s="12"/>
      <c r="AO133" s="51" t="s">
        <v>162</v>
      </c>
      <c r="AP133" s="52" t="s">
        <v>164</v>
      </c>
      <c r="AQ133" s="51" t="s">
        <v>162</v>
      </c>
      <c r="AR133" s="51" t="s">
        <v>162</v>
      </c>
      <c r="AS133" s="51" t="s">
        <v>162</v>
      </c>
      <c r="AT133" s="52" t="s">
        <v>164</v>
      </c>
      <c r="AU133" s="9"/>
      <c r="AV133" s="19"/>
      <c r="AW133" s="19"/>
      <c r="AX133" s="19"/>
      <c r="AY133" s="19"/>
      <c r="AZ133" s="19"/>
      <c r="BA133" s="19"/>
      <c r="BB133" s="12"/>
      <c r="BC133" s="19"/>
      <c r="BD133" s="19"/>
      <c r="BE133" s="19"/>
      <c r="BF133" s="19"/>
      <c r="BG133" s="19"/>
      <c r="BH133" s="19"/>
      <c r="BI133" s="9"/>
    </row>
    <row r="134" spans="1:61" customFormat="1" ht="15.75" customHeight="1" thickBot="1" x14ac:dyDescent="0.3">
      <c r="A134" s="5" t="s">
        <v>30</v>
      </c>
      <c r="B134" s="8" t="s">
        <v>51</v>
      </c>
      <c r="C134" s="8" t="s">
        <v>51</v>
      </c>
      <c r="D134" s="8" t="s">
        <v>51</v>
      </c>
      <c r="E134" s="8" t="s">
        <v>51</v>
      </c>
      <c r="F134" s="8" t="s">
        <v>51</v>
      </c>
      <c r="G134" s="8" t="s">
        <v>51</v>
      </c>
      <c r="H134" s="8" t="s">
        <v>51</v>
      </c>
      <c r="I134" s="53" t="str">
        <f>"SOM("&amp;ADDRESS(ROW(B134),COLUMN(B134),4)&amp;":"&amp;ADDRESS(ROW(H134),COLUMN(H134),4)&amp;")"</f>
        <v>SOM(B134:H134)</v>
      </c>
      <c r="J134" s="15"/>
      <c r="K134" s="231"/>
      <c r="L134" s="63" t="s">
        <v>850</v>
      </c>
      <c r="M134" s="63" t="s">
        <v>102</v>
      </c>
      <c r="N134" s="63" t="s">
        <v>721</v>
      </c>
      <c r="O134" s="70" t="s">
        <v>912</v>
      </c>
      <c r="P134" s="63" t="s">
        <v>751</v>
      </c>
      <c r="Q134" s="63" t="s">
        <v>848</v>
      </c>
      <c r="R134" s="63"/>
      <c r="S134" s="12"/>
      <c r="T134" s="19"/>
      <c r="U134" s="19"/>
      <c r="V134" s="19"/>
      <c r="W134" s="19"/>
      <c r="X134" s="19"/>
      <c r="Y134" s="19"/>
      <c r="Z134" s="12"/>
      <c r="AA134" s="51" t="s">
        <v>162</v>
      </c>
      <c r="AB134" s="51" t="s">
        <v>162</v>
      </c>
      <c r="AC134" s="51" t="s">
        <v>162</v>
      </c>
      <c r="AD134" s="51" t="s">
        <v>162</v>
      </c>
      <c r="AE134" s="51" t="s">
        <v>162</v>
      </c>
      <c r="AF134" s="51" t="s">
        <v>162</v>
      </c>
      <c r="AG134" s="12"/>
      <c r="AH134" s="51" t="s">
        <v>162</v>
      </c>
      <c r="AI134" s="51" t="s">
        <v>162</v>
      </c>
      <c r="AJ134" s="51" t="s">
        <v>162</v>
      </c>
      <c r="AK134" s="52" t="s">
        <v>164</v>
      </c>
      <c r="AL134" s="51" t="s">
        <v>162</v>
      </c>
      <c r="AM134" s="51" t="s">
        <v>162</v>
      </c>
      <c r="AN134" s="12"/>
      <c r="AO134" s="51" t="s">
        <v>162</v>
      </c>
      <c r="AP134" s="52" t="s">
        <v>164</v>
      </c>
      <c r="AQ134" s="51" t="s">
        <v>162</v>
      </c>
      <c r="AR134" s="51" t="s">
        <v>162</v>
      </c>
      <c r="AS134" s="51" t="s">
        <v>162</v>
      </c>
      <c r="AT134" s="52" t="s">
        <v>164</v>
      </c>
      <c r="AU134" s="9"/>
      <c r="AV134" s="19"/>
      <c r="AW134" s="19"/>
      <c r="AX134" s="19"/>
      <c r="AY134" s="19"/>
      <c r="AZ134" s="19"/>
      <c r="BA134" s="19"/>
      <c r="BB134" s="12"/>
      <c r="BC134" s="19"/>
      <c r="BD134" s="19"/>
      <c r="BE134" s="19"/>
      <c r="BF134" s="19"/>
      <c r="BG134" s="19"/>
      <c r="BH134" s="19"/>
      <c r="BI134" s="9"/>
    </row>
    <row r="135" spans="1:61" customFormat="1" ht="15.75" x14ac:dyDescent="0.25">
      <c r="J135" s="15"/>
      <c r="K135" s="224"/>
      <c r="L135" s="224"/>
      <c r="M135" s="224"/>
      <c r="N135" s="224"/>
      <c r="O135" s="224"/>
      <c r="P135" s="224"/>
      <c r="Q135" s="224"/>
      <c r="R135" s="224"/>
      <c r="S135" s="12"/>
      <c r="T135" s="19"/>
      <c r="U135" s="19"/>
      <c r="V135" s="19"/>
      <c r="W135" s="19"/>
      <c r="X135" s="19"/>
      <c r="Y135" s="19"/>
      <c r="Z135" s="12"/>
      <c r="AA135" s="19"/>
      <c r="AB135" s="19"/>
      <c r="AC135" s="19"/>
      <c r="AD135" s="19"/>
      <c r="AE135" s="19"/>
      <c r="AF135" s="19"/>
      <c r="AG135" s="12"/>
      <c r="AH135" s="19"/>
      <c r="AI135" s="19"/>
      <c r="AJ135" s="19"/>
      <c r="AK135" s="19"/>
      <c r="AL135" s="19"/>
      <c r="AM135" s="19"/>
      <c r="AN135" s="12"/>
      <c r="AO135" s="19"/>
      <c r="AP135" s="19"/>
      <c r="AQ135" s="19"/>
      <c r="AR135" s="19"/>
      <c r="AS135" s="19"/>
      <c r="AT135" s="19"/>
      <c r="AU135" s="9"/>
      <c r="AV135" s="19"/>
      <c r="AW135" s="19"/>
      <c r="AX135" s="19"/>
      <c r="AY135" s="19"/>
      <c r="AZ135" s="19"/>
      <c r="BA135" s="19"/>
      <c r="BB135" s="12"/>
      <c r="BC135" s="19"/>
      <c r="BD135" s="19"/>
      <c r="BE135" s="19"/>
      <c r="BF135" s="19"/>
      <c r="BG135" s="19"/>
      <c r="BH135" s="19"/>
      <c r="BI135" s="9"/>
    </row>
    <row r="136" spans="1:61" customFormat="1" ht="15.75" x14ac:dyDescent="0.25">
      <c r="A136" s="4" t="s">
        <v>913</v>
      </c>
      <c r="B136" s="4"/>
      <c r="C136" s="4"/>
      <c r="D136" s="4"/>
      <c r="E136" s="4"/>
      <c r="F136" s="4"/>
      <c r="G136" s="4"/>
      <c r="H136" s="4"/>
      <c r="I136" s="4"/>
      <c r="J136" s="124"/>
      <c r="K136" s="234"/>
      <c r="L136" s="234"/>
      <c r="M136" s="234"/>
      <c r="N136" s="234"/>
      <c r="O136" s="234"/>
      <c r="P136" s="234"/>
      <c r="Q136" s="234"/>
      <c r="R136" s="234"/>
      <c r="S136" s="12"/>
      <c r="T136" s="19"/>
      <c r="U136" s="19"/>
      <c r="V136" s="19"/>
      <c r="W136" s="19"/>
      <c r="X136" s="19"/>
      <c r="Y136" s="19"/>
      <c r="Z136" s="12"/>
      <c r="AA136" s="51" t="s">
        <v>162</v>
      </c>
      <c r="AB136" s="51" t="s">
        <v>162</v>
      </c>
      <c r="AC136" s="51" t="s">
        <v>162</v>
      </c>
      <c r="AD136" s="51" t="s">
        <v>162</v>
      </c>
      <c r="AE136" s="51" t="s">
        <v>162</v>
      </c>
      <c r="AF136" s="51" t="s">
        <v>162</v>
      </c>
      <c r="AG136" s="12"/>
      <c r="AH136" s="51" t="s">
        <v>162</v>
      </c>
      <c r="AI136" s="51" t="s">
        <v>162</v>
      </c>
      <c r="AJ136" s="51" t="s">
        <v>162</v>
      </c>
      <c r="AK136" s="52" t="s">
        <v>164</v>
      </c>
      <c r="AL136" s="51" t="s">
        <v>162</v>
      </c>
      <c r="AM136" s="51" t="s">
        <v>162</v>
      </c>
      <c r="AN136" s="12"/>
      <c r="AO136" s="51" t="s">
        <v>162</v>
      </c>
      <c r="AP136" s="52" t="s">
        <v>164</v>
      </c>
      <c r="AQ136" s="51" t="s">
        <v>162</v>
      </c>
      <c r="AR136" s="51" t="s">
        <v>162</v>
      </c>
      <c r="AS136" s="51" t="s">
        <v>162</v>
      </c>
      <c r="AT136" s="52" t="s">
        <v>164</v>
      </c>
      <c r="AU136" s="9"/>
      <c r="AV136" s="19"/>
      <c r="AW136" s="19"/>
      <c r="AX136" s="19"/>
      <c r="AY136" s="19"/>
      <c r="AZ136" s="19"/>
      <c r="BA136" s="19"/>
      <c r="BB136" s="12"/>
      <c r="BC136" s="19"/>
      <c r="BD136" s="19"/>
      <c r="BE136" s="19"/>
      <c r="BF136" s="19"/>
      <c r="BG136" s="19"/>
      <c r="BH136" s="19"/>
      <c r="BI136" s="9"/>
    </row>
    <row r="137" spans="1:61" customFormat="1" ht="17.45" customHeight="1" x14ac:dyDescent="0.25">
      <c r="A137" s="7" t="s">
        <v>914</v>
      </c>
      <c r="B137" s="7"/>
      <c r="C137" s="7"/>
      <c r="D137" s="7"/>
      <c r="J137" s="15"/>
      <c r="K137" s="234"/>
      <c r="L137" s="234"/>
      <c r="M137" s="234"/>
      <c r="N137" s="234"/>
      <c r="O137" s="234"/>
      <c r="P137" s="234"/>
      <c r="Q137" s="234"/>
      <c r="R137" s="248" t="s">
        <v>910</v>
      </c>
      <c r="S137" s="12"/>
      <c r="T137" s="19"/>
      <c r="U137" s="19"/>
      <c r="V137" s="19"/>
      <c r="W137" s="19"/>
      <c r="X137" s="19"/>
      <c r="Y137" s="19"/>
      <c r="Z137" s="12"/>
      <c r="AA137" s="51" t="s">
        <v>162</v>
      </c>
      <c r="AB137" s="51" t="s">
        <v>162</v>
      </c>
      <c r="AC137" s="51" t="s">
        <v>162</v>
      </c>
      <c r="AD137" s="51" t="s">
        <v>162</v>
      </c>
      <c r="AE137" s="51" t="s">
        <v>162</v>
      </c>
      <c r="AF137" s="51" t="s">
        <v>162</v>
      </c>
      <c r="AG137" s="12"/>
      <c r="AH137" s="51" t="s">
        <v>162</v>
      </c>
      <c r="AI137" s="51" t="s">
        <v>162</v>
      </c>
      <c r="AJ137" s="51" t="s">
        <v>162</v>
      </c>
      <c r="AK137" s="52" t="s">
        <v>164</v>
      </c>
      <c r="AL137" s="51" t="s">
        <v>162</v>
      </c>
      <c r="AM137" s="51" t="s">
        <v>162</v>
      </c>
      <c r="AN137" s="12"/>
      <c r="AO137" s="51" t="s">
        <v>162</v>
      </c>
      <c r="AP137" s="52" t="s">
        <v>164</v>
      </c>
      <c r="AQ137" s="51" t="s">
        <v>162</v>
      </c>
      <c r="AR137" s="51" t="s">
        <v>162</v>
      </c>
      <c r="AS137" s="51" t="s">
        <v>162</v>
      </c>
      <c r="AT137" s="52" t="s">
        <v>164</v>
      </c>
      <c r="AU137" s="9"/>
      <c r="AV137" s="19"/>
      <c r="AW137" s="19"/>
      <c r="AX137" s="19"/>
      <c r="AY137" s="19"/>
      <c r="AZ137" s="19"/>
      <c r="BA137" s="19"/>
      <c r="BB137" s="12"/>
      <c r="BC137" s="19"/>
      <c r="BD137" s="19"/>
      <c r="BE137" s="19"/>
      <c r="BF137" s="19"/>
      <c r="BG137" s="19"/>
      <c r="BH137" s="19"/>
      <c r="BI137" s="9"/>
    </row>
    <row r="138" spans="1:61" customFormat="1" ht="15.75" x14ac:dyDescent="0.25">
      <c r="A138" s="5"/>
      <c r="B138" s="122" t="s">
        <v>900</v>
      </c>
      <c r="C138" s="122" t="s">
        <v>901</v>
      </c>
      <c r="D138" s="122" t="s">
        <v>902</v>
      </c>
      <c r="F138" s="15"/>
      <c r="G138" s="15"/>
      <c r="H138" s="15"/>
      <c r="I138" s="15"/>
      <c r="J138" s="15"/>
      <c r="K138" s="224"/>
      <c r="L138" s="225"/>
      <c r="M138" s="225"/>
      <c r="N138" s="225"/>
      <c r="O138" s="225"/>
      <c r="P138" s="225"/>
      <c r="Q138" s="225"/>
      <c r="R138" s="225"/>
      <c r="S138" s="12"/>
      <c r="T138" s="19"/>
      <c r="U138" s="19"/>
      <c r="V138" s="19"/>
      <c r="W138" s="19"/>
      <c r="X138" s="19"/>
      <c r="Y138" s="19"/>
      <c r="Z138" s="12"/>
      <c r="AA138" s="51" t="s">
        <v>162</v>
      </c>
      <c r="AB138" s="51" t="s">
        <v>162</v>
      </c>
      <c r="AC138" s="51" t="s">
        <v>162</v>
      </c>
      <c r="AD138" s="51" t="s">
        <v>162</v>
      </c>
      <c r="AE138" s="51" t="s">
        <v>162</v>
      </c>
      <c r="AF138" s="51" t="s">
        <v>162</v>
      </c>
      <c r="AG138" s="12"/>
      <c r="AH138" s="51" t="s">
        <v>162</v>
      </c>
      <c r="AI138" s="51" t="s">
        <v>162</v>
      </c>
      <c r="AJ138" s="51" t="s">
        <v>162</v>
      </c>
      <c r="AK138" s="52" t="s">
        <v>164</v>
      </c>
      <c r="AL138" s="51" t="s">
        <v>162</v>
      </c>
      <c r="AM138" s="51" t="s">
        <v>162</v>
      </c>
      <c r="AN138" s="12"/>
      <c r="AO138" s="51" t="s">
        <v>162</v>
      </c>
      <c r="AP138" s="52" t="s">
        <v>164</v>
      </c>
      <c r="AQ138" s="51" t="s">
        <v>162</v>
      </c>
      <c r="AR138" s="51" t="s">
        <v>162</v>
      </c>
      <c r="AS138" s="51" t="s">
        <v>162</v>
      </c>
      <c r="AT138" s="52" t="s">
        <v>164</v>
      </c>
      <c r="AU138" s="9"/>
      <c r="AV138" s="19"/>
      <c r="AW138" s="19"/>
      <c r="AX138" s="19"/>
      <c r="AY138" s="19"/>
      <c r="AZ138" s="19"/>
      <c r="BA138" s="19"/>
      <c r="BB138" s="12"/>
      <c r="BC138" s="19"/>
      <c r="BD138" s="19"/>
      <c r="BE138" s="19"/>
      <c r="BF138" s="19"/>
      <c r="BG138" s="19"/>
      <c r="BH138" s="19"/>
      <c r="BI138" s="9"/>
    </row>
    <row r="139" spans="1:61" customFormat="1" ht="16.5" customHeight="1" x14ac:dyDescent="0.25">
      <c r="A139" s="5" t="s">
        <v>30</v>
      </c>
      <c r="B139" s="56" t="str">
        <f>"= "&amp;ADDRESS(ROW(B134),COLUMN(B134),4)</f>
        <v>= B134</v>
      </c>
      <c r="C139" s="56" t="str">
        <f>"= "&amp;ADDRESS(ROW(C134),COLUMN(C134),4)</f>
        <v>= C134</v>
      </c>
      <c r="D139" s="56" t="str">
        <f>"= "&amp;ADDRESS(ROW(D134),COLUMN(D134),4)</f>
        <v>= D134</v>
      </c>
      <c r="F139" s="15"/>
      <c r="G139" s="15"/>
      <c r="H139" s="15"/>
      <c r="I139" s="15"/>
      <c r="J139" s="15"/>
      <c r="K139" s="231"/>
      <c r="L139" s="63" t="s">
        <v>850</v>
      </c>
      <c r="M139" s="63" t="s">
        <v>102</v>
      </c>
      <c r="N139" s="63" t="s">
        <v>721</v>
      </c>
      <c r="O139" s="70" t="s">
        <v>915</v>
      </c>
      <c r="P139" s="63" t="s">
        <v>751</v>
      </c>
      <c r="Q139" s="63" t="s">
        <v>848</v>
      </c>
      <c r="R139" s="63"/>
      <c r="S139" s="12"/>
      <c r="T139" s="19"/>
      <c r="U139" s="19"/>
      <c r="V139" s="19"/>
      <c r="W139" s="19"/>
      <c r="X139" s="19"/>
      <c r="Y139" s="19"/>
      <c r="Z139" s="12"/>
      <c r="AA139" s="51" t="s">
        <v>162</v>
      </c>
      <c r="AB139" s="51" t="s">
        <v>162</v>
      </c>
      <c r="AC139" s="51" t="s">
        <v>162</v>
      </c>
      <c r="AD139" s="51" t="s">
        <v>162</v>
      </c>
      <c r="AE139" s="51" t="s">
        <v>162</v>
      </c>
      <c r="AF139" s="51" t="s">
        <v>162</v>
      </c>
      <c r="AG139" s="12"/>
      <c r="AH139" s="51" t="s">
        <v>162</v>
      </c>
      <c r="AI139" s="51" t="s">
        <v>162</v>
      </c>
      <c r="AJ139" s="51" t="s">
        <v>162</v>
      </c>
      <c r="AK139" s="52" t="s">
        <v>164</v>
      </c>
      <c r="AL139" s="51" t="s">
        <v>162</v>
      </c>
      <c r="AM139" s="51" t="s">
        <v>162</v>
      </c>
      <c r="AN139" s="12"/>
      <c r="AO139" s="51" t="s">
        <v>162</v>
      </c>
      <c r="AP139" s="52" t="s">
        <v>164</v>
      </c>
      <c r="AQ139" s="51" t="s">
        <v>162</v>
      </c>
      <c r="AR139" s="51" t="s">
        <v>162</v>
      </c>
      <c r="AS139" s="51" t="s">
        <v>162</v>
      </c>
      <c r="AT139" s="52" t="s">
        <v>164</v>
      </c>
      <c r="AU139" s="9"/>
      <c r="AV139" s="19"/>
      <c r="AW139" s="19"/>
      <c r="AX139" s="19"/>
      <c r="AY139" s="19"/>
      <c r="AZ139" s="19"/>
      <c r="BA139" s="19"/>
      <c r="BB139" s="12"/>
      <c r="BC139" s="19"/>
      <c r="BD139" s="19"/>
      <c r="BE139" s="19"/>
      <c r="BF139" s="19"/>
      <c r="BG139" s="19"/>
      <c r="BH139" s="19"/>
      <c r="BI139" s="9"/>
    </row>
    <row r="140" spans="1:61" customFormat="1" ht="16.5" customHeight="1" x14ac:dyDescent="0.25">
      <c r="A140" s="5" t="s">
        <v>32</v>
      </c>
      <c r="B140" s="8" t="s">
        <v>51</v>
      </c>
      <c r="C140" s="8" t="s">
        <v>51</v>
      </c>
      <c r="D140" s="8" t="s">
        <v>51</v>
      </c>
      <c r="F140" s="15"/>
      <c r="G140" s="15"/>
      <c r="H140" s="15"/>
      <c r="I140" s="15"/>
      <c r="J140" s="15"/>
      <c r="K140" s="231"/>
      <c r="L140" s="63" t="s">
        <v>916</v>
      </c>
      <c r="M140" s="63" t="s">
        <v>102</v>
      </c>
      <c r="N140" s="63" t="s">
        <v>721</v>
      </c>
      <c r="O140" s="70" t="s">
        <v>915</v>
      </c>
      <c r="P140" s="63" t="s">
        <v>751</v>
      </c>
      <c r="Q140" s="63" t="s">
        <v>917</v>
      </c>
      <c r="R140" s="63"/>
      <c r="S140" s="12"/>
      <c r="T140" s="19"/>
      <c r="U140" s="19"/>
      <c r="V140" s="19"/>
      <c r="W140" s="19"/>
      <c r="X140" s="19"/>
      <c r="Y140" s="19"/>
      <c r="Z140" s="12"/>
      <c r="AA140" s="51" t="s">
        <v>162</v>
      </c>
      <c r="AB140" s="51" t="s">
        <v>162</v>
      </c>
      <c r="AC140" s="51" t="s">
        <v>162</v>
      </c>
      <c r="AD140" s="51" t="s">
        <v>162</v>
      </c>
      <c r="AE140" s="51" t="s">
        <v>162</v>
      </c>
      <c r="AF140" s="51" t="s">
        <v>162</v>
      </c>
      <c r="AG140" s="12"/>
      <c r="AH140" s="51" t="s">
        <v>162</v>
      </c>
      <c r="AI140" s="51" t="s">
        <v>162</v>
      </c>
      <c r="AJ140" s="51" t="s">
        <v>162</v>
      </c>
      <c r="AK140" s="52" t="s">
        <v>164</v>
      </c>
      <c r="AL140" s="51" t="s">
        <v>162</v>
      </c>
      <c r="AM140" s="51" t="s">
        <v>162</v>
      </c>
      <c r="AN140" s="12"/>
      <c r="AO140" s="51" t="s">
        <v>162</v>
      </c>
      <c r="AP140" s="52" t="s">
        <v>164</v>
      </c>
      <c r="AQ140" s="51" t="s">
        <v>162</v>
      </c>
      <c r="AR140" s="51" t="s">
        <v>162</v>
      </c>
      <c r="AS140" s="51" t="s">
        <v>162</v>
      </c>
      <c r="AT140" s="52" t="s">
        <v>164</v>
      </c>
      <c r="AU140" s="9"/>
      <c r="AV140" s="19"/>
      <c r="AW140" s="19"/>
      <c r="AX140" s="19"/>
      <c r="AY140" s="19"/>
      <c r="AZ140" s="19"/>
      <c r="BA140" s="19"/>
      <c r="BB140" s="12"/>
      <c r="BC140" s="19"/>
      <c r="BD140" s="19"/>
      <c r="BE140" s="19"/>
      <c r="BF140" s="19"/>
      <c r="BG140" s="19"/>
      <c r="BH140" s="19"/>
      <c r="BI140" s="9"/>
    </row>
    <row r="141" spans="1:61" customFormat="1" ht="16.5" customHeight="1" x14ac:dyDescent="0.25">
      <c r="A141" s="5" t="s">
        <v>918</v>
      </c>
      <c r="B141" s="8" t="s">
        <v>51</v>
      </c>
      <c r="C141" s="8" t="s">
        <v>51</v>
      </c>
      <c r="D141" s="8" t="s">
        <v>51</v>
      </c>
      <c r="F141" s="15"/>
      <c r="G141" s="15"/>
      <c r="H141" s="15"/>
      <c r="I141" s="15"/>
      <c r="J141" s="15"/>
      <c r="K141" s="231"/>
      <c r="L141" s="63" t="s">
        <v>919</v>
      </c>
      <c r="M141" s="63" t="s">
        <v>102</v>
      </c>
      <c r="N141" s="63" t="s">
        <v>721</v>
      </c>
      <c r="O141" s="70" t="s">
        <v>915</v>
      </c>
      <c r="P141" s="63" t="s">
        <v>751</v>
      </c>
      <c r="Q141" s="63" t="s">
        <v>917</v>
      </c>
      <c r="R141" s="63"/>
      <c r="S141" s="12"/>
      <c r="T141" s="19"/>
      <c r="U141" s="19"/>
      <c r="V141" s="19"/>
      <c r="W141" s="19"/>
      <c r="X141" s="19"/>
      <c r="Y141" s="19"/>
      <c r="Z141" s="12"/>
      <c r="AA141" s="51" t="s">
        <v>162</v>
      </c>
      <c r="AB141" s="51" t="s">
        <v>162</v>
      </c>
      <c r="AC141" s="51" t="s">
        <v>162</v>
      </c>
      <c r="AD141" s="51" t="s">
        <v>162</v>
      </c>
      <c r="AE141" s="51" t="s">
        <v>162</v>
      </c>
      <c r="AF141" s="51" t="s">
        <v>162</v>
      </c>
      <c r="AG141" s="12"/>
      <c r="AH141" s="51" t="s">
        <v>162</v>
      </c>
      <c r="AI141" s="51" t="s">
        <v>162</v>
      </c>
      <c r="AJ141" s="51" t="s">
        <v>162</v>
      </c>
      <c r="AK141" s="52" t="s">
        <v>164</v>
      </c>
      <c r="AL141" s="51" t="s">
        <v>162</v>
      </c>
      <c r="AM141" s="51" t="s">
        <v>162</v>
      </c>
      <c r="AN141" s="12"/>
      <c r="AO141" s="51" t="s">
        <v>162</v>
      </c>
      <c r="AP141" s="52" t="s">
        <v>164</v>
      </c>
      <c r="AQ141" s="51" t="s">
        <v>162</v>
      </c>
      <c r="AR141" s="51" t="s">
        <v>162</v>
      </c>
      <c r="AS141" s="51" t="s">
        <v>162</v>
      </c>
      <c r="AT141" s="52" t="s">
        <v>164</v>
      </c>
      <c r="AU141" s="9"/>
      <c r="AV141" s="19"/>
      <c r="AW141" s="19"/>
      <c r="AX141" s="19"/>
      <c r="AY141" s="19"/>
      <c r="AZ141" s="19"/>
      <c r="BA141" s="19"/>
      <c r="BB141" s="12"/>
      <c r="BC141" s="19"/>
      <c r="BD141" s="19"/>
      <c r="BE141" s="19"/>
      <c r="BF141" s="19"/>
      <c r="BG141" s="19"/>
      <c r="BH141" s="19"/>
      <c r="BI141" s="9"/>
    </row>
    <row r="142" spans="1:61" customFormat="1" ht="16.5" customHeight="1" x14ac:dyDescent="0.25">
      <c r="A142" s="5" t="s">
        <v>920</v>
      </c>
      <c r="B142" s="8" t="s">
        <v>51</v>
      </c>
      <c r="C142" s="8" t="s">
        <v>51</v>
      </c>
      <c r="D142" s="8" t="s">
        <v>51</v>
      </c>
      <c r="F142" s="15"/>
      <c r="G142" s="15"/>
      <c r="H142" s="15"/>
      <c r="I142" s="15"/>
      <c r="J142" s="15"/>
      <c r="K142" s="231"/>
      <c r="L142" s="63" t="s">
        <v>921</v>
      </c>
      <c r="M142" s="63" t="s">
        <v>102</v>
      </c>
      <c r="N142" s="63" t="s">
        <v>721</v>
      </c>
      <c r="O142" s="70" t="s">
        <v>915</v>
      </c>
      <c r="P142" s="63" t="s">
        <v>751</v>
      </c>
      <c r="Q142" s="63" t="s">
        <v>917</v>
      </c>
      <c r="R142" s="63"/>
      <c r="S142" s="12"/>
      <c r="T142" s="19"/>
      <c r="U142" s="19"/>
      <c r="V142" s="19"/>
      <c r="W142" s="19"/>
      <c r="X142" s="19"/>
      <c r="Y142" s="19"/>
      <c r="Z142" s="12"/>
      <c r="AA142" s="51" t="s">
        <v>162</v>
      </c>
      <c r="AB142" s="51" t="s">
        <v>162</v>
      </c>
      <c r="AC142" s="51" t="s">
        <v>162</v>
      </c>
      <c r="AD142" s="51" t="s">
        <v>162</v>
      </c>
      <c r="AE142" s="51" t="s">
        <v>162</v>
      </c>
      <c r="AF142" s="51" t="s">
        <v>162</v>
      </c>
      <c r="AG142" s="12"/>
      <c r="AH142" s="51" t="s">
        <v>162</v>
      </c>
      <c r="AI142" s="51" t="s">
        <v>162</v>
      </c>
      <c r="AJ142" s="51" t="s">
        <v>162</v>
      </c>
      <c r="AK142" s="52" t="s">
        <v>164</v>
      </c>
      <c r="AL142" s="51" t="s">
        <v>162</v>
      </c>
      <c r="AM142" s="51" t="s">
        <v>162</v>
      </c>
      <c r="AN142" s="12"/>
      <c r="AO142" s="51" t="s">
        <v>162</v>
      </c>
      <c r="AP142" s="52" t="s">
        <v>164</v>
      </c>
      <c r="AQ142" s="51" t="s">
        <v>162</v>
      </c>
      <c r="AR142" s="51" t="s">
        <v>162</v>
      </c>
      <c r="AS142" s="51" t="s">
        <v>162</v>
      </c>
      <c r="AT142" s="52" t="s">
        <v>164</v>
      </c>
      <c r="AU142" s="9"/>
      <c r="AV142" s="19"/>
      <c r="AW142" s="19"/>
      <c r="AX142" s="19"/>
      <c r="AY142" s="19"/>
      <c r="AZ142" s="19"/>
      <c r="BA142" s="19"/>
      <c r="BB142" s="12"/>
      <c r="BC142" s="19"/>
      <c r="BD142" s="19"/>
      <c r="BE142" s="19"/>
      <c r="BF142" s="19"/>
      <c r="BG142" s="19"/>
      <c r="BH142" s="19"/>
      <c r="BI142" s="9"/>
    </row>
    <row r="143" spans="1:61" customFormat="1" ht="16.5" customHeight="1" thickBot="1" x14ac:dyDescent="0.3">
      <c r="A143" s="5" t="s">
        <v>922</v>
      </c>
      <c r="B143" s="8" t="s">
        <v>51</v>
      </c>
      <c r="C143" s="8" t="s">
        <v>51</v>
      </c>
      <c r="D143" s="8" t="s">
        <v>51</v>
      </c>
      <c r="F143" s="15"/>
      <c r="G143" s="15"/>
      <c r="H143" s="15"/>
      <c r="I143" s="15"/>
      <c r="J143" s="15"/>
      <c r="K143" s="231"/>
      <c r="L143" s="63" t="s">
        <v>923</v>
      </c>
      <c r="M143" s="63" t="s">
        <v>102</v>
      </c>
      <c r="N143" s="63" t="s">
        <v>721</v>
      </c>
      <c r="O143" s="70" t="s">
        <v>915</v>
      </c>
      <c r="P143" s="63" t="s">
        <v>751</v>
      </c>
      <c r="Q143" s="63" t="s">
        <v>917</v>
      </c>
      <c r="R143" s="63"/>
      <c r="S143" s="12"/>
      <c r="T143" s="19"/>
      <c r="U143" s="19"/>
      <c r="V143" s="19"/>
      <c r="W143" s="19"/>
      <c r="X143" s="19"/>
      <c r="Y143" s="19"/>
      <c r="Z143" s="12"/>
      <c r="AA143" s="51" t="s">
        <v>162</v>
      </c>
      <c r="AB143" s="51" t="s">
        <v>162</v>
      </c>
      <c r="AC143" s="51" t="s">
        <v>162</v>
      </c>
      <c r="AD143" s="51" t="s">
        <v>162</v>
      </c>
      <c r="AE143" s="51" t="s">
        <v>162</v>
      </c>
      <c r="AF143" s="51" t="s">
        <v>162</v>
      </c>
      <c r="AG143" s="12"/>
      <c r="AH143" s="51" t="s">
        <v>162</v>
      </c>
      <c r="AI143" s="51" t="s">
        <v>162</v>
      </c>
      <c r="AJ143" s="51" t="s">
        <v>162</v>
      </c>
      <c r="AK143" s="52" t="s">
        <v>164</v>
      </c>
      <c r="AL143" s="51" t="s">
        <v>162</v>
      </c>
      <c r="AM143" s="51" t="s">
        <v>162</v>
      </c>
      <c r="AN143" s="12"/>
      <c r="AO143" s="51" t="s">
        <v>162</v>
      </c>
      <c r="AP143" s="52" t="s">
        <v>164</v>
      </c>
      <c r="AQ143" s="51" t="s">
        <v>162</v>
      </c>
      <c r="AR143" s="51" t="s">
        <v>162</v>
      </c>
      <c r="AS143" s="51" t="s">
        <v>162</v>
      </c>
      <c r="AT143" s="52" t="s">
        <v>164</v>
      </c>
      <c r="AU143" s="9"/>
      <c r="AV143" s="19"/>
      <c r="AW143" s="19"/>
      <c r="AX143" s="19"/>
      <c r="AY143" s="19"/>
      <c r="AZ143" s="19"/>
      <c r="BA143" s="19"/>
      <c r="BB143" s="12"/>
      <c r="BC143" s="19"/>
      <c r="BD143" s="19"/>
      <c r="BE143" s="19"/>
      <c r="BF143" s="19"/>
      <c r="BG143" s="19"/>
      <c r="BH143" s="19"/>
      <c r="BI143" s="9"/>
    </row>
    <row r="144" spans="1:61" customFormat="1" ht="27" thickBot="1" x14ac:dyDescent="0.3">
      <c r="A144" s="50" t="s">
        <v>924</v>
      </c>
      <c r="B144" s="57" t="str">
        <f>"debit ("&amp;ADDRESS(ROW(B139),COLUMN(B143),4)&amp;") - SOM credit ("&amp;ADDRESS(ROW(B140),COLUMN(B143),4)&amp;":"&amp;ADDRESS(ROW(B143),COLUMN(B143),4)&amp;")"</f>
        <v>debit (B139) - SOM credit (B140:B143)</v>
      </c>
      <c r="C144" s="57" t="str">
        <f t="shared" ref="C144:D144" si="4">"debit ("&amp;ADDRESS(ROW(C139),COLUMN(C143),4)&amp;") - SOM credit ("&amp;ADDRESS(ROW(C140),COLUMN(C143),4)&amp;":"&amp;ADDRESS(ROW(C143),COLUMN(C143),4)&amp;")"</f>
        <v>debit (C139) - SOM credit (C140:C143)</v>
      </c>
      <c r="D144" s="57" t="str">
        <f t="shared" si="4"/>
        <v>debit (D139) - SOM credit (D140:D143)</v>
      </c>
      <c r="F144" s="15"/>
      <c r="G144" s="15"/>
      <c r="H144" s="15"/>
      <c r="I144" s="15"/>
      <c r="J144" s="15"/>
      <c r="K144" s="231"/>
      <c r="L144" s="63" t="s">
        <v>925</v>
      </c>
      <c r="M144" s="63" t="s">
        <v>102</v>
      </c>
      <c r="N144" s="63" t="s">
        <v>721</v>
      </c>
      <c r="O144" s="70"/>
      <c r="P144" s="63" t="s">
        <v>751</v>
      </c>
      <c r="Q144" s="63" t="s">
        <v>848</v>
      </c>
      <c r="R144" s="63"/>
      <c r="S144" s="12"/>
      <c r="T144" s="19"/>
      <c r="U144" s="19"/>
      <c r="V144" s="19"/>
      <c r="W144" s="19"/>
      <c r="X144" s="19"/>
      <c r="Y144" s="19"/>
      <c r="Z144" s="12"/>
      <c r="AA144" s="51" t="s">
        <v>162</v>
      </c>
      <c r="AB144" s="51" t="s">
        <v>162</v>
      </c>
      <c r="AC144" s="51" t="s">
        <v>162</v>
      </c>
      <c r="AD144" s="51" t="s">
        <v>162</v>
      </c>
      <c r="AE144" s="51" t="s">
        <v>162</v>
      </c>
      <c r="AF144" s="51" t="s">
        <v>162</v>
      </c>
      <c r="AG144" s="12"/>
      <c r="AH144" s="51" t="s">
        <v>162</v>
      </c>
      <c r="AI144" s="51" t="s">
        <v>162</v>
      </c>
      <c r="AJ144" s="51" t="s">
        <v>162</v>
      </c>
      <c r="AK144" s="52" t="s">
        <v>164</v>
      </c>
      <c r="AL144" s="51" t="s">
        <v>162</v>
      </c>
      <c r="AM144" s="51" t="s">
        <v>162</v>
      </c>
      <c r="AN144" s="12"/>
      <c r="AO144" s="51" t="s">
        <v>162</v>
      </c>
      <c r="AP144" s="52" t="s">
        <v>164</v>
      </c>
      <c r="AQ144" s="51" t="s">
        <v>162</v>
      </c>
      <c r="AR144" s="51" t="s">
        <v>162</v>
      </c>
      <c r="AS144" s="51" t="s">
        <v>162</v>
      </c>
      <c r="AT144" s="52" t="s">
        <v>164</v>
      </c>
      <c r="AU144" s="9"/>
      <c r="AV144" s="19"/>
      <c r="AW144" s="19"/>
      <c r="AX144" s="19"/>
      <c r="AY144" s="19"/>
      <c r="AZ144" s="19"/>
      <c r="BA144" s="19"/>
      <c r="BB144" s="12"/>
      <c r="BC144" s="19"/>
      <c r="BD144" s="19"/>
      <c r="BE144" s="19"/>
      <c r="BF144" s="19"/>
      <c r="BG144" s="19"/>
      <c r="BH144" s="19"/>
      <c r="BI144" s="9"/>
    </row>
    <row r="145" spans="1:61" customFormat="1" ht="15.75" x14ac:dyDescent="0.25">
      <c r="J145" s="15"/>
      <c r="K145" s="224"/>
      <c r="L145" s="224"/>
      <c r="M145" s="224"/>
      <c r="N145" s="224"/>
      <c r="O145" s="224"/>
      <c r="P145" s="224"/>
      <c r="Q145" s="224"/>
      <c r="R145" s="224"/>
      <c r="S145" s="12"/>
      <c r="T145" s="19"/>
      <c r="U145" s="19"/>
      <c r="V145" s="19"/>
      <c r="W145" s="19"/>
      <c r="X145" s="19"/>
      <c r="Y145" s="19"/>
      <c r="Z145" s="12"/>
      <c r="AA145" s="19"/>
      <c r="AB145" s="19"/>
      <c r="AC145" s="19"/>
      <c r="AD145" s="19"/>
      <c r="AE145" s="19"/>
      <c r="AF145" s="19"/>
      <c r="AG145" s="12"/>
      <c r="AH145" s="19"/>
      <c r="AI145" s="19"/>
      <c r="AJ145" s="19"/>
      <c r="AK145" s="19"/>
      <c r="AL145" s="19"/>
      <c r="AM145" s="19"/>
      <c r="AN145" s="12"/>
      <c r="AO145" s="19"/>
      <c r="AP145" s="19"/>
      <c r="AQ145" s="19"/>
      <c r="AR145" s="19"/>
      <c r="AS145" s="19"/>
      <c r="AT145" s="19"/>
      <c r="AU145" s="9"/>
      <c r="AV145" s="19"/>
      <c r="AW145" s="19"/>
      <c r="AX145" s="19"/>
      <c r="AY145" s="19"/>
      <c r="AZ145" s="19"/>
      <c r="BA145" s="19"/>
      <c r="BB145" s="12"/>
      <c r="BC145" s="19"/>
      <c r="BD145" s="19"/>
      <c r="BE145" s="19"/>
      <c r="BF145" s="19"/>
      <c r="BG145" s="19"/>
      <c r="BH145" s="19"/>
      <c r="BI145" s="9"/>
    </row>
    <row r="146" spans="1:61" customFormat="1" ht="15.75" x14ac:dyDescent="0.25">
      <c r="A146" s="4" t="s">
        <v>33</v>
      </c>
      <c r="B146" s="4"/>
      <c r="C146" s="4"/>
      <c r="D146" s="4"/>
      <c r="E146" s="4"/>
      <c r="F146" s="4"/>
      <c r="G146" s="4"/>
      <c r="H146" s="4"/>
      <c r="I146" s="4"/>
      <c r="J146" s="124"/>
      <c r="K146" s="223"/>
      <c r="L146" s="223"/>
      <c r="M146" s="223"/>
      <c r="N146" s="223"/>
      <c r="O146" s="223"/>
      <c r="P146" s="223"/>
      <c r="Q146" s="223"/>
      <c r="R146" s="223"/>
      <c r="S146" s="12"/>
      <c r="T146" s="19"/>
      <c r="U146" s="19"/>
      <c r="V146" s="19"/>
      <c r="W146" s="19"/>
      <c r="X146" s="19"/>
      <c r="Y146" s="19"/>
      <c r="Z146" s="12"/>
      <c r="AA146" s="19"/>
      <c r="AB146" s="19"/>
      <c r="AC146" s="19"/>
      <c r="AD146" s="19"/>
      <c r="AE146" s="19"/>
      <c r="AF146" s="19"/>
      <c r="AG146" s="12"/>
      <c r="AH146" s="19"/>
      <c r="AI146" s="19"/>
      <c r="AJ146" s="19"/>
      <c r="AK146" s="19"/>
      <c r="AL146" s="19"/>
      <c r="AM146" s="19"/>
      <c r="AN146" s="12"/>
      <c r="AO146" s="19"/>
      <c r="AP146" s="19"/>
      <c r="AQ146" s="19"/>
      <c r="AR146" s="19"/>
      <c r="AS146" s="19"/>
      <c r="AT146" s="19"/>
      <c r="AU146" s="9"/>
      <c r="AV146" s="19"/>
      <c r="AW146" s="19"/>
      <c r="AX146" s="19"/>
      <c r="AY146" s="19"/>
      <c r="AZ146" s="19"/>
      <c r="BA146" s="19"/>
      <c r="BB146" s="12"/>
      <c r="BC146" s="19"/>
      <c r="BD146" s="19"/>
      <c r="BE146" s="19"/>
      <c r="BF146" s="19"/>
      <c r="BG146" s="19"/>
      <c r="BH146" s="19"/>
      <c r="BI146" s="9"/>
    </row>
    <row r="147" spans="1:61" customFormat="1" ht="15" customHeight="1" x14ac:dyDescent="0.25">
      <c r="A147" s="7" t="s">
        <v>926</v>
      </c>
      <c r="B147" s="7"/>
      <c r="C147" s="7"/>
      <c r="D147" s="7"/>
      <c r="J147" s="15"/>
      <c r="K147" s="225"/>
      <c r="L147" s="225"/>
      <c r="M147" s="225"/>
      <c r="N147" s="225"/>
      <c r="O147" s="225"/>
      <c r="P147" s="225"/>
      <c r="Q147" s="225"/>
      <c r="R147" s="250" t="s">
        <v>927</v>
      </c>
      <c r="S147" s="12"/>
      <c r="T147" s="19"/>
      <c r="U147" s="19"/>
      <c r="V147" s="19"/>
      <c r="W147" s="19"/>
      <c r="X147" s="19"/>
      <c r="Y147" s="19"/>
      <c r="Z147" s="12"/>
      <c r="AA147" s="51" t="s">
        <v>162</v>
      </c>
      <c r="AB147" s="51" t="s">
        <v>162</v>
      </c>
      <c r="AC147" s="51" t="s">
        <v>162</v>
      </c>
      <c r="AD147" s="51" t="s">
        <v>162</v>
      </c>
      <c r="AE147" s="51" t="s">
        <v>162</v>
      </c>
      <c r="AF147" s="51" t="s">
        <v>162</v>
      </c>
      <c r="AG147" s="12"/>
      <c r="AH147" s="51" t="s">
        <v>162</v>
      </c>
      <c r="AI147" s="51" t="s">
        <v>162</v>
      </c>
      <c r="AJ147" s="51" t="s">
        <v>162</v>
      </c>
      <c r="AK147" s="52" t="s">
        <v>164</v>
      </c>
      <c r="AL147" s="51" t="s">
        <v>162</v>
      </c>
      <c r="AM147" s="51" t="s">
        <v>162</v>
      </c>
      <c r="AN147" s="12"/>
      <c r="AO147" s="51" t="s">
        <v>162</v>
      </c>
      <c r="AP147" s="52" t="s">
        <v>164</v>
      </c>
      <c r="AQ147" s="51" t="s">
        <v>162</v>
      </c>
      <c r="AR147" s="51" t="s">
        <v>162</v>
      </c>
      <c r="AS147" s="51" t="s">
        <v>162</v>
      </c>
      <c r="AT147" s="52" t="s">
        <v>164</v>
      </c>
      <c r="AU147" s="9"/>
      <c r="AV147" s="19"/>
      <c r="AW147" s="19"/>
      <c r="AX147" s="19"/>
      <c r="AY147" s="19"/>
      <c r="AZ147" s="19"/>
      <c r="BA147" s="19"/>
      <c r="BB147" s="12"/>
      <c r="BC147" s="19"/>
      <c r="BD147" s="19"/>
      <c r="BE147" s="19"/>
      <c r="BF147" s="19"/>
      <c r="BG147" s="19"/>
      <c r="BH147" s="19"/>
      <c r="BI147" s="9"/>
    </row>
    <row r="148" spans="1:61" customFormat="1" ht="15.75" x14ac:dyDescent="0.25">
      <c r="A148" s="5"/>
      <c r="B148" s="122" t="s">
        <v>900</v>
      </c>
      <c r="C148" s="122" t="s">
        <v>901</v>
      </c>
      <c r="D148" s="122" t="s">
        <v>902</v>
      </c>
      <c r="J148" s="15"/>
      <c r="K148" s="224"/>
      <c r="L148" s="225"/>
      <c r="M148" s="225"/>
      <c r="N148" s="225"/>
      <c r="O148" s="225"/>
      <c r="P148" s="225"/>
      <c r="Q148" s="225"/>
      <c r="R148" s="225"/>
      <c r="S148" s="12"/>
      <c r="T148" s="19"/>
      <c r="U148" s="19"/>
      <c r="V148" s="19"/>
      <c r="W148" s="19"/>
      <c r="X148" s="19"/>
      <c r="Y148" s="19"/>
      <c r="Z148" s="12"/>
      <c r="AA148" s="51" t="s">
        <v>162</v>
      </c>
      <c r="AB148" s="51" t="s">
        <v>162</v>
      </c>
      <c r="AC148" s="51" t="s">
        <v>162</v>
      </c>
      <c r="AD148" s="51" t="s">
        <v>162</v>
      </c>
      <c r="AE148" s="51" t="s">
        <v>162</v>
      </c>
      <c r="AF148" s="51" t="s">
        <v>162</v>
      </c>
      <c r="AG148" s="12"/>
      <c r="AH148" s="51" t="s">
        <v>162</v>
      </c>
      <c r="AI148" s="51" t="s">
        <v>162</v>
      </c>
      <c r="AJ148" s="51" t="s">
        <v>162</v>
      </c>
      <c r="AK148" s="52" t="s">
        <v>164</v>
      </c>
      <c r="AL148" s="51" t="s">
        <v>162</v>
      </c>
      <c r="AM148" s="51" t="s">
        <v>162</v>
      </c>
      <c r="AN148" s="12"/>
      <c r="AO148" s="51" t="s">
        <v>162</v>
      </c>
      <c r="AP148" s="52" t="s">
        <v>164</v>
      </c>
      <c r="AQ148" s="51" t="s">
        <v>162</v>
      </c>
      <c r="AR148" s="51" t="s">
        <v>162</v>
      </c>
      <c r="AS148" s="51" t="s">
        <v>162</v>
      </c>
      <c r="AT148" s="52" t="s">
        <v>164</v>
      </c>
      <c r="AU148" s="9"/>
      <c r="AV148" s="19"/>
      <c r="AW148" s="19"/>
      <c r="AX148" s="19"/>
      <c r="AY148" s="19"/>
      <c r="AZ148" s="19"/>
      <c r="BA148" s="19"/>
      <c r="BB148" s="12"/>
      <c r="BC148" s="19"/>
      <c r="BD148" s="19"/>
      <c r="BE148" s="19"/>
      <c r="BF148" s="19"/>
      <c r="BG148" s="19"/>
      <c r="BH148" s="19"/>
      <c r="BI148" s="9"/>
    </row>
    <row r="149" spans="1:61" customFormat="1" ht="15.75" x14ac:dyDescent="0.25">
      <c r="A149" s="5" t="s">
        <v>928</v>
      </c>
      <c r="B149" s="8" t="s">
        <v>51</v>
      </c>
      <c r="C149" s="8" t="s">
        <v>51</v>
      </c>
      <c r="D149" s="8" t="s">
        <v>51</v>
      </c>
      <c r="F149" s="15"/>
      <c r="G149" s="15"/>
      <c r="H149" s="15"/>
      <c r="I149" s="15"/>
      <c r="J149" s="15"/>
      <c r="K149" s="231"/>
      <c r="L149" s="63" t="s">
        <v>929</v>
      </c>
      <c r="M149" s="63" t="s">
        <v>114</v>
      </c>
      <c r="N149" s="63" t="s">
        <v>721</v>
      </c>
      <c r="O149" s="63" t="s">
        <v>909</v>
      </c>
      <c r="P149" s="63" t="s">
        <v>751</v>
      </c>
      <c r="Q149" s="63" t="s">
        <v>917</v>
      </c>
      <c r="R149" s="63"/>
      <c r="S149" s="12"/>
      <c r="T149" s="19"/>
      <c r="U149" s="19"/>
      <c r="V149" s="19"/>
      <c r="W149" s="19"/>
      <c r="X149" s="19"/>
      <c r="Y149" s="19"/>
      <c r="Z149" s="12"/>
      <c r="AA149" s="51" t="s">
        <v>162</v>
      </c>
      <c r="AB149" s="51" t="s">
        <v>162</v>
      </c>
      <c r="AC149" s="51" t="s">
        <v>162</v>
      </c>
      <c r="AD149" s="51" t="s">
        <v>162</v>
      </c>
      <c r="AE149" s="51" t="s">
        <v>162</v>
      </c>
      <c r="AF149" s="51" t="s">
        <v>162</v>
      </c>
      <c r="AG149" s="12"/>
      <c r="AH149" s="51" t="s">
        <v>162</v>
      </c>
      <c r="AI149" s="51" t="s">
        <v>162</v>
      </c>
      <c r="AJ149" s="51" t="s">
        <v>162</v>
      </c>
      <c r="AK149" s="52" t="s">
        <v>164</v>
      </c>
      <c r="AL149" s="51" t="s">
        <v>162</v>
      </c>
      <c r="AM149" s="51" t="s">
        <v>162</v>
      </c>
      <c r="AN149" s="12"/>
      <c r="AO149" s="51" t="s">
        <v>162</v>
      </c>
      <c r="AP149" s="52" t="s">
        <v>164</v>
      </c>
      <c r="AQ149" s="51" t="s">
        <v>162</v>
      </c>
      <c r="AR149" s="51" t="s">
        <v>162</v>
      </c>
      <c r="AS149" s="51" t="s">
        <v>162</v>
      </c>
      <c r="AT149" s="52" t="s">
        <v>164</v>
      </c>
      <c r="AU149" s="9"/>
      <c r="AV149" s="19"/>
      <c r="AW149" s="19"/>
      <c r="AX149" s="19"/>
      <c r="AY149" s="19"/>
      <c r="AZ149" s="19"/>
      <c r="BA149" s="19"/>
      <c r="BB149" s="12"/>
      <c r="BC149" s="19"/>
      <c r="BD149" s="19"/>
      <c r="BE149" s="19"/>
      <c r="BF149" s="19"/>
      <c r="BG149" s="19"/>
      <c r="BH149" s="19"/>
      <c r="BI149" s="9"/>
    </row>
    <row r="150" spans="1:61" customFormat="1" ht="15.75" x14ac:dyDescent="0.25">
      <c r="A150" s="5" t="s">
        <v>930</v>
      </c>
      <c r="B150" s="8" t="s">
        <v>51</v>
      </c>
      <c r="C150" s="8" t="s">
        <v>51</v>
      </c>
      <c r="D150" s="8" t="s">
        <v>51</v>
      </c>
      <c r="F150" s="15"/>
      <c r="G150" s="15"/>
      <c r="H150" s="15"/>
      <c r="I150" s="15"/>
      <c r="J150" s="15"/>
      <c r="K150" s="231"/>
      <c r="L150" s="63" t="s">
        <v>931</v>
      </c>
      <c r="M150" s="63" t="s">
        <v>114</v>
      </c>
      <c r="N150" s="63" t="s">
        <v>721</v>
      </c>
      <c r="O150" s="63" t="s">
        <v>909</v>
      </c>
      <c r="P150" s="63" t="s">
        <v>751</v>
      </c>
      <c r="Q150" s="63" t="s">
        <v>917</v>
      </c>
      <c r="R150" s="63"/>
      <c r="S150" s="12"/>
      <c r="T150" s="19"/>
      <c r="U150" s="19"/>
      <c r="V150" s="19"/>
      <c r="W150" s="19"/>
      <c r="X150" s="19"/>
      <c r="Y150" s="19"/>
      <c r="Z150" s="12"/>
      <c r="AA150" s="51" t="s">
        <v>162</v>
      </c>
      <c r="AB150" s="51" t="s">
        <v>162</v>
      </c>
      <c r="AC150" s="51" t="s">
        <v>162</v>
      </c>
      <c r="AD150" s="51" t="s">
        <v>162</v>
      </c>
      <c r="AE150" s="51" t="s">
        <v>162</v>
      </c>
      <c r="AF150" s="51" t="s">
        <v>162</v>
      </c>
      <c r="AG150" s="12"/>
      <c r="AH150" s="51" t="s">
        <v>162</v>
      </c>
      <c r="AI150" s="51" t="s">
        <v>162</v>
      </c>
      <c r="AJ150" s="51" t="s">
        <v>162</v>
      </c>
      <c r="AK150" s="52" t="s">
        <v>164</v>
      </c>
      <c r="AL150" s="51" t="s">
        <v>162</v>
      </c>
      <c r="AM150" s="51" t="s">
        <v>162</v>
      </c>
      <c r="AN150" s="12"/>
      <c r="AO150" s="51" t="s">
        <v>162</v>
      </c>
      <c r="AP150" s="52" t="s">
        <v>164</v>
      </c>
      <c r="AQ150" s="51" t="s">
        <v>162</v>
      </c>
      <c r="AR150" s="51" t="s">
        <v>162</v>
      </c>
      <c r="AS150" s="51" t="s">
        <v>162</v>
      </c>
      <c r="AT150" s="52" t="s">
        <v>164</v>
      </c>
      <c r="AU150" s="9"/>
      <c r="AV150" s="19"/>
      <c r="AW150" s="19"/>
      <c r="AX150" s="19"/>
      <c r="AY150" s="19"/>
      <c r="AZ150" s="19"/>
      <c r="BA150" s="19"/>
      <c r="BB150" s="12"/>
      <c r="BC150" s="19"/>
      <c r="BD150" s="19"/>
      <c r="BE150" s="19"/>
      <c r="BF150" s="19"/>
      <c r="BG150" s="19"/>
      <c r="BH150" s="19"/>
      <c r="BI150" s="9"/>
    </row>
    <row r="151" spans="1:61" customFormat="1" ht="15.75" x14ac:dyDescent="0.25">
      <c r="A151" s="5" t="s">
        <v>932</v>
      </c>
      <c r="B151" s="8" t="s">
        <v>51</v>
      </c>
      <c r="C151" s="8" t="s">
        <v>51</v>
      </c>
      <c r="D151" s="8" t="s">
        <v>51</v>
      </c>
      <c r="F151" s="15"/>
      <c r="G151" s="15"/>
      <c r="H151" s="15"/>
      <c r="I151" s="15"/>
      <c r="J151" s="15"/>
      <c r="K151" s="231"/>
      <c r="L151" s="63" t="s">
        <v>933</v>
      </c>
      <c r="M151" s="63" t="s">
        <v>114</v>
      </c>
      <c r="N151" s="63" t="s">
        <v>721</v>
      </c>
      <c r="O151" s="63" t="s">
        <v>909</v>
      </c>
      <c r="P151" s="63" t="s">
        <v>751</v>
      </c>
      <c r="Q151" s="63" t="s">
        <v>848</v>
      </c>
      <c r="R151" s="63"/>
      <c r="S151" s="12"/>
      <c r="T151" s="19"/>
      <c r="U151" s="19"/>
      <c r="V151" s="19"/>
      <c r="W151" s="19"/>
      <c r="X151" s="19"/>
      <c r="Y151" s="19"/>
      <c r="Z151" s="12"/>
      <c r="AA151" s="51" t="s">
        <v>162</v>
      </c>
      <c r="AB151" s="51" t="s">
        <v>162</v>
      </c>
      <c r="AC151" s="51" t="s">
        <v>162</v>
      </c>
      <c r="AD151" s="51" t="s">
        <v>162</v>
      </c>
      <c r="AE151" s="51" t="s">
        <v>162</v>
      </c>
      <c r="AF151" s="51" t="s">
        <v>162</v>
      </c>
      <c r="AG151" s="12"/>
      <c r="AH151" s="51" t="s">
        <v>162</v>
      </c>
      <c r="AI151" s="51" t="s">
        <v>162</v>
      </c>
      <c r="AJ151" s="51" t="s">
        <v>162</v>
      </c>
      <c r="AK151" s="52" t="s">
        <v>164</v>
      </c>
      <c r="AL151" s="51" t="s">
        <v>162</v>
      </c>
      <c r="AM151" s="51" t="s">
        <v>162</v>
      </c>
      <c r="AN151" s="12"/>
      <c r="AO151" s="51" t="s">
        <v>162</v>
      </c>
      <c r="AP151" s="52" t="s">
        <v>164</v>
      </c>
      <c r="AQ151" s="51" t="s">
        <v>162</v>
      </c>
      <c r="AR151" s="51" t="s">
        <v>162</v>
      </c>
      <c r="AS151" s="51" t="s">
        <v>162</v>
      </c>
      <c r="AT151" s="52" t="s">
        <v>164</v>
      </c>
      <c r="AU151" s="9"/>
      <c r="AV151" s="19"/>
      <c r="AW151" s="19"/>
      <c r="AX151" s="19"/>
      <c r="AY151" s="19"/>
      <c r="AZ151" s="19"/>
      <c r="BA151" s="19"/>
      <c r="BB151" s="12"/>
      <c r="BC151" s="19"/>
      <c r="BD151" s="19"/>
      <c r="BE151" s="19"/>
      <c r="BF151" s="19"/>
      <c r="BG151" s="19"/>
      <c r="BH151" s="19"/>
      <c r="BI151" s="9"/>
    </row>
    <row r="152" spans="1:61" customFormat="1" ht="15.75" x14ac:dyDescent="0.25">
      <c r="A152" s="5" t="s">
        <v>934</v>
      </c>
      <c r="B152" s="8" t="s">
        <v>51</v>
      </c>
      <c r="C152" s="8" t="s">
        <v>51</v>
      </c>
      <c r="D152" s="8" t="s">
        <v>51</v>
      </c>
      <c r="F152" s="15"/>
      <c r="G152" s="15"/>
      <c r="H152" s="15"/>
      <c r="I152" s="15"/>
      <c r="J152" s="15"/>
      <c r="K152" s="231"/>
      <c r="L152" s="63" t="s">
        <v>935</v>
      </c>
      <c r="M152" s="63" t="s">
        <v>114</v>
      </c>
      <c r="N152" s="63" t="s">
        <v>721</v>
      </c>
      <c r="O152" s="63" t="s">
        <v>909</v>
      </c>
      <c r="P152" s="63" t="s">
        <v>751</v>
      </c>
      <c r="Q152" s="63" t="s">
        <v>848</v>
      </c>
      <c r="R152" s="63"/>
      <c r="S152" s="12"/>
      <c r="T152" s="19"/>
      <c r="U152" s="19"/>
      <c r="V152" s="19"/>
      <c r="W152" s="19"/>
      <c r="X152" s="19"/>
      <c r="Y152" s="19"/>
      <c r="Z152" s="12"/>
      <c r="AA152" s="51" t="s">
        <v>162</v>
      </c>
      <c r="AB152" s="51" t="s">
        <v>162</v>
      </c>
      <c r="AC152" s="51" t="s">
        <v>162</v>
      </c>
      <c r="AD152" s="51" t="s">
        <v>162</v>
      </c>
      <c r="AE152" s="51" t="s">
        <v>162</v>
      </c>
      <c r="AF152" s="51" t="s">
        <v>162</v>
      </c>
      <c r="AG152" s="12"/>
      <c r="AH152" s="51" t="s">
        <v>162</v>
      </c>
      <c r="AI152" s="51" t="s">
        <v>162</v>
      </c>
      <c r="AJ152" s="51" t="s">
        <v>162</v>
      </c>
      <c r="AK152" s="52" t="s">
        <v>164</v>
      </c>
      <c r="AL152" s="51" t="s">
        <v>162</v>
      </c>
      <c r="AM152" s="51" t="s">
        <v>162</v>
      </c>
      <c r="AN152" s="12"/>
      <c r="AO152" s="51" t="s">
        <v>162</v>
      </c>
      <c r="AP152" s="52" t="s">
        <v>164</v>
      </c>
      <c r="AQ152" s="51" t="s">
        <v>162</v>
      </c>
      <c r="AR152" s="51" t="s">
        <v>162</v>
      </c>
      <c r="AS152" s="51" t="s">
        <v>162</v>
      </c>
      <c r="AT152" s="52" t="s">
        <v>164</v>
      </c>
      <c r="AU152" s="9"/>
      <c r="AV152" s="19"/>
      <c r="AW152" s="19"/>
      <c r="AX152" s="19"/>
      <c r="AY152" s="19"/>
      <c r="AZ152" s="19"/>
      <c r="BA152" s="19"/>
      <c r="BB152" s="12"/>
      <c r="BC152" s="19"/>
      <c r="BD152" s="19"/>
      <c r="BE152" s="19"/>
      <c r="BF152" s="19"/>
      <c r="BG152" s="19"/>
      <c r="BH152" s="19"/>
      <c r="BI152" s="9"/>
    </row>
    <row r="153" spans="1:61" customFormat="1" ht="15.75" x14ac:dyDescent="0.25">
      <c r="A153" s="5" t="s">
        <v>936</v>
      </c>
      <c r="B153" s="8" t="s">
        <v>51</v>
      </c>
      <c r="C153" s="8" t="s">
        <v>51</v>
      </c>
      <c r="D153" s="8" t="s">
        <v>51</v>
      </c>
      <c r="F153" s="15"/>
      <c r="G153" s="15"/>
      <c r="H153" s="15"/>
      <c r="I153" s="15"/>
      <c r="J153" s="15"/>
      <c r="K153" s="231"/>
      <c r="L153" s="63" t="s">
        <v>937</v>
      </c>
      <c r="M153" s="63" t="s">
        <v>114</v>
      </c>
      <c r="N153" s="63" t="s">
        <v>721</v>
      </c>
      <c r="O153" s="63" t="s">
        <v>909</v>
      </c>
      <c r="P153" s="63" t="s">
        <v>751</v>
      </c>
      <c r="Q153" s="63" t="s">
        <v>848</v>
      </c>
      <c r="R153" s="63"/>
      <c r="S153" s="12"/>
      <c r="T153" s="19"/>
      <c r="U153" s="19"/>
      <c r="V153" s="19"/>
      <c r="W153" s="19"/>
      <c r="X153" s="19"/>
      <c r="Y153" s="19"/>
      <c r="Z153" s="12"/>
      <c r="AA153" s="51" t="s">
        <v>162</v>
      </c>
      <c r="AB153" s="51" t="s">
        <v>162</v>
      </c>
      <c r="AC153" s="51" t="s">
        <v>162</v>
      </c>
      <c r="AD153" s="51" t="s">
        <v>162</v>
      </c>
      <c r="AE153" s="51" t="s">
        <v>162</v>
      </c>
      <c r="AF153" s="51" t="s">
        <v>162</v>
      </c>
      <c r="AG153" s="12"/>
      <c r="AH153" s="51" t="s">
        <v>162</v>
      </c>
      <c r="AI153" s="51" t="s">
        <v>162</v>
      </c>
      <c r="AJ153" s="51" t="s">
        <v>162</v>
      </c>
      <c r="AK153" s="52" t="s">
        <v>164</v>
      </c>
      <c r="AL153" s="51" t="s">
        <v>162</v>
      </c>
      <c r="AM153" s="51" t="s">
        <v>162</v>
      </c>
      <c r="AN153" s="12"/>
      <c r="AO153" s="51" t="s">
        <v>162</v>
      </c>
      <c r="AP153" s="52" t="s">
        <v>164</v>
      </c>
      <c r="AQ153" s="51" t="s">
        <v>162</v>
      </c>
      <c r="AR153" s="51" t="s">
        <v>162</v>
      </c>
      <c r="AS153" s="51" t="s">
        <v>162</v>
      </c>
      <c r="AT153" s="52" t="s">
        <v>164</v>
      </c>
      <c r="AU153" s="9"/>
      <c r="AV153" s="19"/>
      <c r="AW153" s="19"/>
      <c r="AX153" s="19"/>
      <c r="AY153" s="19"/>
      <c r="AZ153" s="19"/>
      <c r="BA153" s="19"/>
      <c r="BB153" s="12"/>
      <c r="BC153" s="19"/>
      <c r="BD153" s="19"/>
      <c r="BE153" s="19"/>
      <c r="BF153" s="19"/>
      <c r="BG153" s="19"/>
      <c r="BH153" s="19"/>
      <c r="BI153" s="9"/>
    </row>
    <row r="154" spans="1:61" customFormat="1" ht="15.75" x14ac:dyDescent="0.25">
      <c r="A154" s="5" t="s">
        <v>938</v>
      </c>
      <c r="B154" s="8" t="s">
        <v>51</v>
      </c>
      <c r="C154" s="8" t="s">
        <v>51</v>
      </c>
      <c r="D154" s="8" t="s">
        <v>51</v>
      </c>
      <c r="F154" s="15"/>
      <c r="G154" s="15"/>
      <c r="H154" s="15"/>
      <c r="I154" s="15"/>
      <c r="J154" s="15"/>
      <c r="K154" s="231"/>
      <c r="L154" s="63" t="s">
        <v>939</v>
      </c>
      <c r="M154" s="63" t="s">
        <v>114</v>
      </c>
      <c r="N154" s="63" t="s">
        <v>721</v>
      </c>
      <c r="O154" s="63" t="s">
        <v>909</v>
      </c>
      <c r="P154" s="63" t="s">
        <v>751</v>
      </c>
      <c r="Q154" s="63" t="s">
        <v>848</v>
      </c>
      <c r="R154" s="63"/>
      <c r="S154" s="12"/>
      <c r="T154" s="19"/>
      <c r="U154" s="19"/>
      <c r="V154" s="19"/>
      <c r="W154" s="19"/>
      <c r="X154" s="19"/>
      <c r="Y154" s="19"/>
      <c r="Z154" s="12"/>
      <c r="AA154" s="51" t="s">
        <v>162</v>
      </c>
      <c r="AB154" s="51" t="s">
        <v>162</v>
      </c>
      <c r="AC154" s="51" t="s">
        <v>162</v>
      </c>
      <c r="AD154" s="51" t="s">
        <v>162</v>
      </c>
      <c r="AE154" s="51" t="s">
        <v>162</v>
      </c>
      <c r="AF154" s="51" t="s">
        <v>162</v>
      </c>
      <c r="AG154" s="12"/>
      <c r="AH154" s="51" t="s">
        <v>162</v>
      </c>
      <c r="AI154" s="51" t="s">
        <v>162</v>
      </c>
      <c r="AJ154" s="51" t="s">
        <v>162</v>
      </c>
      <c r="AK154" s="52" t="s">
        <v>164</v>
      </c>
      <c r="AL154" s="51" t="s">
        <v>162</v>
      </c>
      <c r="AM154" s="51" t="s">
        <v>162</v>
      </c>
      <c r="AN154" s="12"/>
      <c r="AO154" s="51" t="s">
        <v>162</v>
      </c>
      <c r="AP154" s="52" t="s">
        <v>164</v>
      </c>
      <c r="AQ154" s="51" t="s">
        <v>162</v>
      </c>
      <c r="AR154" s="51" t="s">
        <v>162</v>
      </c>
      <c r="AS154" s="51" t="s">
        <v>162</v>
      </c>
      <c r="AT154" s="52" t="s">
        <v>164</v>
      </c>
      <c r="AU154" s="9"/>
      <c r="AV154" s="19"/>
      <c r="AW154" s="19"/>
      <c r="AX154" s="19"/>
      <c r="AY154" s="19"/>
      <c r="AZ154" s="19"/>
      <c r="BA154" s="19"/>
      <c r="BB154" s="12"/>
      <c r="BC154" s="19"/>
      <c r="BD154" s="19"/>
      <c r="BE154" s="19"/>
      <c r="BF154" s="19"/>
      <c r="BG154" s="19"/>
      <c r="BH154" s="19"/>
      <c r="BI154" s="9"/>
    </row>
    <row r="155" spans="1:61" customFormat="1" ht="15.75" x14ac:dyDescent="0.25">
      <c r="A155" s="5" t="s">
        <v>940</v>
      </c>
      <c r="B155" s="8" t="s">
        <v>51</v>
      </c>
      <c r="C155" s="8" t="s">
        <v>51</v>
      </c>
      <c r="D155" s="8" t="s">
        <v>51</v>
      </c>
      <c r="F155" s="15"/>
      <c r="G155" s="15"/>
      <c r="H155" s="15"/>
      <c r="I155" s="15"/>
      <c r="J155" s="15"/>
      <c r="K155" s="231"/>
      <c r="L155" s="63" t="s">
        <v>941</v>
      </c>
      <c r="M155" s="63" t="s">
        <v>114</v>
      </c>
      <c r="N155" s="63" t="s">
        <v>721</v>
      </c>
      <c r="O155" s="63" t="s">
        <v>909</v>
      </c>
      <c r="P155" s="63" t="s">
        <v>751</v>
      </c>
      <c r="Q155" s="63" t="s">
        <v>848</v>
      </c>
      <c r="R155" s="63"/>
      <c r="S155" s="12"/>
      <c r="T155" s="19"/>
      <c r="U155" s="19"/>
      <c r="V155" s="19"/>
      <c r="W155" s="19"/>
      <c r="X155" s="19"/>
      <c r="Y155" s="19"/>
      <c r="Z155" s="12"/>
      <c r="AA155" s="51" t="s">
        <v>162</v>
      </c>
      <c r="AB155" s="51" t="s">
        <v>162</v>
      </c>
      <c r="AC155" s="51" t="s">
        <v>162</v>
      </c>
      <c r="AD155" s="51" t="s">
        <v>162</v>
      </c>
      <c r="AE155" s="51" t="s">
        <v>162</v>
      </c>
      <c r="AF155" s="51" t="s">
        <v>162</v>
      </c>
      <c r="AG155" s="12"/>
      <c r="AH155" s="51" t="s">
        <v>162</v>
      </c>
      <c r="AI155" s="51" t="s">
        <v>162</v>
      </c>
      <c r="AJ155" s="51" t="s">
        <v>162</v>
      </c>
      <c r="AK155" s="52" t="s">
        <v>164</v>
      </c>
      <c r="AL155" s="51" t="s">
        <v>162</v>
      </c>
      <c r="AM155" s="51" t="s">
        <v>162</v>
      </c>
      <c r="AN155" s="12"/>
      <c r="AO155" s="51" t="s">
        <v>162</v>
      </c>
      <c r="AP155" s="52" t="s">
        <v>164</v>
      </c>
      <c r="AQ155" s="51" t="s">
        <v>162</v>
      </c>
      <c r="AR155" s="51" t="s">
        <v>162</v>
      </c>
      <c r="AS155" s="51" t="s">
        <v>162</v>
      </c>
      <c r="AT155" s="52" t="s">
        <v>164</v>
      </c>
      <c r="AU155" s="9"/>
      <c r="AV155" s="19"/>
      <c r="AW155" s="19"/>
      <c r="AX155" s="19"/>
      <c r="AY155" s="19"/>
      <c r="AZ155" s="19"/>
      <c r="BA155" s="19"/>
      <c r="BB155" s="12"/>
      <c r="BC155" s="19"/>
      <c r="BD155" s="19"/>
      <c r="BE155" s="19"/>
      <c r="BF155" s="19"/>
      <c r="BG155" s="19"/>
      <c r="BH155" s="19"/>
      <c r="BI155" s="9"/>
    </row>
    <row r="156" spans="1:61" customFormat="1" ht="15.75" x14ac:dyDescent="0.25">
      <c r="A156" s="5" t="s">
        <v>942</v>
      </c>
      <c r="B156" s="8" t="s">
        <v>51</v>
      </c>
      <c r="C156" s="8" t="s">
        <v>51</v>
      </c>
      <c r="D156" s="8" t="s">
        <v>51</v>
      </c>
      <c r="F156" s="15"/>
      <c r="G156" s="15"/>
      <c r="H156" s="15"/>
      <c r="I156" s="15"/>
      <c r="J156" s="15"/>
      <c r="K156" s="231"/>
      <c r="L156" s="63" t="s">
        <v>943</v>
      </c>
      <c r="M156" s="63" t="s">
        <v>114</v>
      </c>
      <c r="N156" s="63" t="s">
        <v>721</v>
      </c>
      <c r="O156" s="63" t="s">
        <v>909</v>
      </c>
      <c r="P156" s="63" t="s">
        <v>751</v>
      </c>
      <c r="Q156" s="63" t="s">
        <v>848</v>
      </c>
      <c r="R156" s="63"/>
      <c r="S156" s="12"/>
      <c r="T156" s="19"/>
      <c r="U156" s="19"/>
      <c r="V156" s="19"/>
      <c r="W156" s="19"/>
      <c r="X156" s="19"/>
      <c r="Y156" s="19"/>
      <c r="Z156" s="12"/>
      <c r="AA156" s="51" t="s">
        <v>162</v>
      </c>
      <c r="AB156" s="51" t="s">
        <v>162</v>
      </c>
      <c r="AC156" s="51" t="s">
        <v>162</v>
      </c>
      <c r="AD156" s="51" t="s">
        <v>162</v>
      </c>
      <c r="AE156" s="51" t="s">
        <v>162</v>
      </c>
      <c r="AF156" s="51" t="s">
        <v>162</v>
      </c>
      <c r="AG156" s="12"/>
      <c r="AH156" s="51" t="s">
        <v>162</v>
      </c>
      <c r="AI156" s="51" t="s">
        <v>162</v>
      </c>
      <c r="AJ156" s="51" t="s">
        <v>162</v>
      </c>
      <c r="AK156" s="52" t="s">
        <v>164</v>
      </c>
      <c r="AL156" s="51" t="s">
        <v>162</v>
      </c>
      <c r="AM156" s="51" t="s">
        <v>162</v>
      </c>
      <c r="AN156" s="12"/>
      <c r="AO156" s="51" t="s">
        <v>162</v>
      </c>
      <c r="AP156" s="52" t="s">
        <v>164</v>
      </c>
      <c r="AQ156" s="51" t="s">
        <v>162</v>
      </c>
      <c r="AR156" s="51" t="s">
        <v>162</v>
      </c>
      <c r="AS156" s="51" t="s">
        <v>162</v>
      </c>
      <c r="AT156" s="52" t="s">
        <v>164</v>
      </c>
      <c r="AU156" s="9"/>
      <c r="AV156" s="19"/>
      <c r="AW156" s="19"/>
      <c r="AX156" s="19"/>
      <c r="AY156" s="19"/>
      <c r="AZ156" s="19"/>
      <c r="BA156" s="19"/>
      <c r="BB156" s="12"/>
      <c r="BC156" s="19"/>
      <c r="BD156" s="19"/>
      <c r="BE156" s="19"/>
      <c r="BF156" s="19"/>
      <c r="BG156" s="19"/>
      <c r="BH156" s="19"/>
      <c r="BI156" s="9"/>
    </row>
    <row r="157" spans="1:61" customFormat="1" ht="15.75" x14ac:dyDescent="0.25">
      <c r="A157" s="5" t="s">
        <v>944</v>
      </c>
      <c r="B157" s="8" t="s">
        <v>66</v>
      </c>
      <c r="C157" s="8" t="s">
        <v>66</v>
      </c>
      <c r="D157" s="8" t="s">
        <v>66</v>
      </c>
      <c r="F157" s="15"/>
      <c r="G157" s="15"/>
      <c r="H157" s="15"/>
      <c r="I157" s="15"/>
      <c r="J157" s="15"/>
      <c r="K157" s="231"/>
      <c r="L157" s="63" t="s">
        <v>945</v>
      </c>
      <c r="M157" s="63" t="s">
        <v>112</v>
      </c>
      <c r="N157" s="63" t="s">
        <v>721</v>
      </c>
      <c r="O157" s="63" t="s">
        <v>909</v>
      </c>
      <c r="P157" s="63" t="s">
        <v>751</v>
      </c>
      <c r="Q157" s="63" t="s">
        <v>721</v>
      </c>
      <c r="R157" s="63"/>
      <c r="S157" s="12"/>
      <c r="T157" s="19"/>
      <c r="U157" s="19"/>
      <c r="V157" s="19"/>
      <c r="W157" s="19"/>
      <c r="X157" s="19"/>
      <c r="Y157" s="19"/>
      <c r="Z157" s="12"/>
      <c r="AA157" s="51" t="s">
        <v>162</v>
      </c>
      <c r="AB157" s="51" t="s">
        <v>162</v>
      </c>
      <c r="AC157" s="51" t="s">
        <v>162</v>
      </c>
      <c r="AD157" s="51" t="s">
        <v>162</v>
      </c>
      <c r="AE157" s="51" t="s">
        <v>162</v>
      </c>
      <c r="AF157" s="51" t="s">
        <v>162</v>
      </c>
      <c r="AG157" s="12"/>
      <c r="AH157" s="51" t="s">
        <v>162</v>
      </c>
      <c r="AI157" s="51" t="s">
        <v>162</v>
      </c>
      <c r="AJ157" s="51" t="s">
        <v>162</v>
      </c>
      <c r="AK157" s="52" t="s">
        <v>164</v>
      </c>
      <c r="AL157" s="51" t="s">
        <v>162</v>
      </c>
      <c r="AM157" s="51" t="s">
        <v>162</v>
      </c>
      <c r="AN157" s="12"/>
      <c r="AO157" s="51" t="s">
        <v>162</v>
      </c>
      <c r="AP157" s="52" t="s">
        <v>164</v>
      </c>
      <c r="AQ157" s="51" t="s">
        <v>162</v>
      </c>
      <c r="AR157" s="51" t="s">
        <v>162</v>
      </c>
      <c r="AS157" s="51" t="s">
        <v>162</v>
      </c>
      <c r="AT157" s="52" t="s">
        <v>164</v>
      </c>
      <c r="AU157" s="9"/>
      <c r="AV157" s="19"/>
      <c r="AW157" s="19"/>
      <c r="AX157" s="19"/>
      <c r="AY157" s="19"/>
      <c r="AZ157" s="19"/>
      <c r="BA157" s="19"/>
      <c r="BB157" s="12"/>
      <c r="BC157" s="19"/>
      <c r="BD157" s="19"/>
      <c r="BE157" s="19"/>
      <c r="BF157" s="19"/>
      <c r="BG157" s="19"/>
      <c r="BH157" s="19"/>
      <c r="BI157" s="9"/>
    </row>
    <row r="158" spans="1:61" customFormat="1" ht="15.75" x14ac:dyDescent="0.25">
      <c r="J158" s="15"/>
      <c r="K158" s="224"/>
      <c r="L158" s="224"/>
      <c r="M158" s="224"/>
      <c r="N158" s="224"/>
      <c r="O158" s="224"/>
      <c r="P158" s="224"/>
      <c r="Q158" s="224"/>
      <c r="R158" s="224"/>
      <c r="S158" s="12"/>
      <c r="T158" s="19"/>
      <c r="U158" s="19"/>
      <c r="V158" s="19"/>
      <c r="W158" s="19"/>
      <c r="X158" s="19"/>
      <c r="Y158" s="19"/>
      <c r="Z158" s="12"/>
      <c r="AA158" s="19"/>
      <c r="AB158" s="19"/>
      <c r="AC158" s="19"/>
      <c r="AD158" s="19"/>
      <c r="AE158" s="19"/>
      <c r="AF158" s="19"/>
      <c r="AG158" s="12"/>
      <c r="AH158" s="19"/>
      <c r="AI158" s="19"/>
      <c r="AJ158" s="19"/>
      <c r="AK158" s="19"/>
      <c r="AL158" s="19"/>
      <c r="AM158" s="19"/>
      <c r="AN158" s="12"/>
      <c r="AO158" s="19"/>
      <c r="AP158" s="19"/>
      <c r="AQ158" s="19"/>
      <c r="AR158" s="19"/>
      <c r="AS158" s="19"/>
      <c r="AT158" s="19"/>
      <c r="AU158" s="9"/>
      <c r="AV158" s="19"/>
      <c r="AW158" s="19"/>
      <c r="AX158" s="19"/>
      <c r="AY158" s="19"/>
      <c r="AZ158" s="19"/>
      <c r="BA158" s="19"/>
      <c r="BB158" s="12"/>
      <c r="BC158" s="19"/>
      <c r="BD158" s="19"/>
      <c r="BE158" s="19"/>
      <c r="BF158" s="19"/>
      <c r="BG158" s="19"/>
      <c r="BH158" s="19"/>
      <c r="BI158" s="9"/>
    </row>
    <row r="159" spans="1:61" customFormat="1" ht="15.75" x14ac:dyDescent="0.25">
      <c r="A159" s="4" t="s">
        <v>946</v>
      </c>
      <c r="B159" s="4"/>
      <c r="C159" s="4"/>
      <c r="D159" s="4"/>
      <c r="E159" s="4"/>
      <c r="F159" s="4"/>
      <c r="G159" s="4"/>
      <c r="H159" s="4"/>
      <c r="I159" s="4"/>
      <c r="J159" s="124"/>
      <c r="K159" s="234"/>
      <c r="L159" s="234"/>
      <c r="M159" s="234"/>
      <c r="N159" s="234"/>
      <c r="O159" s="234"/>
      <c r="P159" s="234"/>
      <c r="Q159" s="234"/>
      <c r="R159" s="234"/>
      <c r="S159" s="12"/>
      <c r="T159" s="19"/>
      <c r="U159" s="19"/>
      <c r="V159" s="19"/>
      <c r="W159" s="19"/>
      <c r="X159" s="19"/>
      <c r="Y159" s="19"/>
      <c r="Z159" s="12"/>
      <c r="AA159" s="19"/>
      <c r="AB159" s="19"/>
      <c r="AC159" s="19"/>
      <c r="AD159" s="19"/>
      <c r="AE159" s="19"/>
      <c r="AF159" s="19"/>
      <c r="AG159" s="12"/>
      <c r="AH159" s="19"/>
      <c r="AI159" s="19"/>
      <c r="AJ159" s="19"/>
      <c r="AK159" s="19"/>
      <c r="AL159" s="19"/>
      <c r="AM159" s="19"/>
      <c r="AN159" s="12"/>
      <c r="AO159" s="19"/>
      <c r="AP159" s="19"/>
      <c r="AQ159" s="19"/>
      <c r="AR159" s="19"/>
      <c r="AS159" s="19"/>
      <c r="AT159" s="19"/>
      <c r="AU159" s="9"/>
      <c r="AV159" s="19"/>
      <c r="AW159" s="19"/>
      <c r="AX159" s="19"/>
      <c r="AY159" s="19"/>
      <c r="AZ159" s="19"/>
      <c r="BA159" s="19"/>
      <c r="BB159" s="12"/>
      <c r="BC159" s="19"/>
      <c r="BD159" s="19"/>
      <c r="BE159" s="19"/>
      <c r="BF159" s="19"/>
      <c r="BG159" s="19"/>
      <c r="BH159" s="19"/>
      <c r="BI159" s="9"/>
    </row>
    <row r="160" spans="1:61" customFormat="1" ht="15" customHeight="1" x14ac:dyDescent="0.25">
      <c r="A160" s="7" t="s">
        <v>947</v>
      </c>
      <c r="B160" s="7"/>
      <c r="C160" s="7"/>
      <c r="D160" s="7"/>
      <c r="J160" s="15"/>
      <c r="K160" s="234"/>
      <c r="L160" s="234"/>
      <c r="M160" s="234"/>
      <c r="N160" s="234"/>
      <c r="O160" s="234"/>
      <c r="P160" s="234"/>
      <c r="Q160" s="234"/>
      <c r="R160" s="250" t="s">
        <v>948</v>
      </c>
      <c r="S160" s="12"/>
      <c r="T160" s="19"/>
      <c r="U160" s="19"/>
      <c r="V160" s="19"/>
      <c r="W160" s="19"/>
      <c r="X160" s="19"/>
      <c r="Y160" s="19"/>
      <c r="Z160" s="12"/>
      <c r="AA160" s="51" t="s">
        <v>162</v>
      </c>
      <c r="AB160" s="51" t="s">
        <v>162</v>
      </c>
      <c r="AC160" s="51" t="s">
        <v>162</v>
      </c>
      <c r="AD160" s="51" t="s">
        <v>162</v>
      </c>
      <c r="AE160" s="51" t="s">
        <v>162</v>
      </c>
      <c r="AF160" s="51" t="s">
        <v>162</v>
      </c>
      <c r="AG160" s="12"/>
      <c r="AH160" s="51" t="s">
        <v>162</v>
      </c>
      <c r="AI160" s="51" t="s">
        <v>162</v>
      </c>
      <c r="AJ160" s="51" t="s">
        <v>162</v>
      </c>
      <c r="AK160" s="52" t="s">
        <v>164</v>
      </c>
      <c r="AL160" s="51" t="s">
        <v>162</v>
      </c>
      <c r="AM160" s="51" t="s">
        <v>162</v>
      </c>
      <c r="AN160" s="12"/>
      <c r="AO160" s="51" t="s">
        <v>162</v>
      </c>
      <c r="AP160" s="52" t="s">
        <v>164</v>
      </c>
      <c r="AQ160" s="51" t="s">
        <v>162</v>
      </c>
      <c r="AR160" s="51" t="s">
        <v>162</v>
      </c>
      <c r="AS160" s="51" t="s">
        <v>162</v>
      </c>
      <c r="AT160" s="52" t="s">
        <v>164</v>
      </c>
      <c r="AU160" s="9"/>
      <c r="AV160" s="19"/>
      <c r="AW160" s="19"/>
      <c r="AX160" s="19"/>
      <c r="AY160" s="19"/>
      <c r="AZ160" s="19"/>
      <c r="BA160" s="19"/>
      <c r="BB160" s="12"/>
      <c r="BC160" s="19"/>
      <c r="BD160" s="19"/>
      <c r="BE160" s="19"/>
      <c r="BF160" s="19"/>
      <c r="BG160" s="19"/>
      <c r="BH160" s="19"/>
      <c r="BI160" s="9"/>
    </row>
    <row r="161" spans="1:61" customFormat="1" ht="15.75" x14ac:dyDescent="0.25">
      <c r="A161" s="5"/>
      <c r="B161" s="122" t="s">
        <v>900</v>
      </c>
      <c r="C161" s="122" t="s">
        <v>901</v>
      </c>
      <c r="D161" s="122" t="s">
        <v>902</v>
      </c>
      <c r="J161" s="15"/>
      <c r="K161" s="224"/>
      <c r="L161" s="225"/>
      <c r="M161" s="225"/>
      <c r="N161" s="225"/>
      <c r="O161" s="225"/>
      <c r="P161" s="225"/>
      <c r="Q161" s="225"/>
      <c r="R161" s="225"/>
      <c r="S161" s="12"/>
      <c r="T161" s="19"/>
      <c r="U161" s="19"/>
      <c r="V161" s="19"/>
      <c r="W161" s="19"/>
      <c r="X161" s="19"/>
      <c r="Y161" s="19"/>
      <c r="Z161" s="12"/>
      <c r="AA161" s="51" t="s">
        <v>162</v>
      </c>
      <c r="AB161" s="51" t="s">
        <v>162</v>
      </c>
      <c r="AC161" s="51" t="s">
        <v>162</v>
      </c>
      <c r="AD161" s="51" t="s">
        <v>162</v>
      </c>
      <c r="AE161" s="51" t="s">
        <v>162</v>
      </c>
      <c r="AF161" s="51" t="s">
        <v>162</v>
      </c>
      <c r="AG161" s="12"/>
      <c r="AH161" s="51" t="s">
        <v>162</v>
      </c>
      <c r="AI161" s="51" t="s">
        <v>162</v>
      </c>
      <c r="AJ161" s="51" t="s">
        <v>162</v>
      </c>
      <c r="AK161" s="52" t="s">
        <v>164</v>
      </c>
      <c r="AL161" s="51" t="s">
        <v>162</v>
      </c>
      <c r="AM161" s="51" t="s">
        <v>162</v>
      </c>
      <c r="AN161" s="12"/>
      <c r="AO161" s="51" t="s">
        <v>162</v>
      </c>
      <c r="AP161" s="52" t="s">
        <v>164</v>
      </c>
      <c r="AQ161" s="51" t="s">
        <v>162</v>
      </c>
      <c r="AR161" s="51" t="s">
        <v>162</v>
      </c>
      <c r="AS161" s="51" t="s">
        <v>162</v>
      </c>
      <c r="AT161" s="52" t="s">
        <v>164</v>
      </c>
      <c r="AU161" s="9"/>
      <c r="AV161" s="19"/>
      <c r="AW161" s="19"/>
      <c r="AX161" s="19"/>
      <c r="AY161" s="19"/>
      <c r="AZ161" s="19"/>
      <c r="BA161" s="19"/>
      <c r="BB161" s="12"/>
      <c r="BC161" s="19"/>
      <c r="BD161" s="19"/>
      <c r="BE161" s="19"/>
      <c r="BF161" s="19"/>
      <c r="BG161" s="19"/>
      <c r="BH161" s="19"/>
      <c r="BI161" s="9"/>
    </row>
    <row r="162" spans="1:61" customFormat="1" ht="15.75" x14ac:dyDescent="0.25">
      <c r="A162" s="5" t="s">
        <v>949</v>
      </c>
      <c r="B162" s="8" t="s">
        <v>51</v>
      </c>
      <c r="C162" s="8" t="s">
        <v>51</v>
      </c>
      <c r="D162" s="8" t="s">
        <v>51</v>
      </c>
      <c r="F162" s="15"/>
      <c r="G162" s="15"/>
      <c r="H162" s="15"/>
      <c r="I162" s="15"/>
      <c r="J162" s="15"/>
      <c r="K162" s="229"/>
      <c r="L162" s="63" t="s">
        <v>950</v>
      </c>
      <c r="M162" s="63" t="s">
        <v>114</v>
      </c>
      <c r="N162" s="60" t="s">
        <v>721</v>
      </c>
      <c r="O162" s="63" t="s">
        <v>909</v>
      </c>
      <c r="P162" s="63" t="s">
        <v>751</v>
      </c>
      <c r="Q162" s="63" t="s">
        <v>917</v>
      </c>
      <c r="R162" s="63"/>
      <c r="S162" s="12"/>
      <c r="T162" s="19"/>
      <c r="U162" s="19"/>
      <c r="V162" s="19"/>
      <c r="W162" s="19"/>
      <c r="X162" s="19"/>
      <c r="Y162" s="19"/>
      <c r="Z162" s="12"/>
      <c r="AA162" s="51" t="s">
        <v>162</v>
      </c>
      <c r="AB162" s="51" t="s">
        <v>162</v>
      </c>
      <c r="AC162" s="51" t="s">
        <v>162</v>
      </c>
      <c r="AD162" s="51" t="s">
        <v>162</v>
      </c>
      <c r="AE162" s="51" t="s">
        <v>162</v>
      </c>
      <c r="AF162" s="51" t="s">
        <v>162</v>
      </c>
      <c r="AG162" s="12"/>
      <c r="AH162" s="51" t="s">
        <v>162</v>
      </c>
      <c r="AI162" s="51" t="s">
        <v>162</v>
      </c>
      <c r="AJ162" s="51" t="s">
        <v>162</v>
      </c>
      <c r="AK162" s="52" t="s">
        <v>164</v>
      </c>
      <c r="AL162" s="51" t="s">
        <v>162</v>
      </c>
      <c r="AM162" s="51" t="s">
        <v>162</v>
      </c>
      <c r="AN162" s="12"/>
      <c r="AO162" s="51" t="s">
        <v>162</v>
      </c>
      <c r="AP162" s="52" t="s">
        <v>164</v>
      </c>
      <c r="AQ162" s="51" t="s">
        <v>162</v>
      </c>
      <c r="AR162" s="51" t="s">
        <v>162</v>
      </c>
      <c r="AS162" s="51" t="s">
        <v>162</v>
      </c>
      <c r="AT162" s="52" t="s">
        <v>164</v>
      </c>
      <c r="AU162" s="9"/>
      <c r="AV162" s="19"/>
      <c r="AW162" s="19"/>
      <c r="AX162" s="19"/>
      <c r="AY162" s="19"/>
      <c r="AZ162" s="19"/>
      <c r="BA162" s="19"/>
      <c r="BB162" s="12"/>
      <c r="BC162" s="19"/>
      <c r="BD162" s="19"/>
      <c r="BE162" s="19"/>
      <c r="BF162" s="19"/>
      <c r="BG162" s="19"/>
      <c r="BH162" s="19"/>
      <c r="BI162" s="9"/>
    </row>
    <row r="163" spans="1:61" customFormat="1" ht="15.75" x14ac:dyDescent="0.25">
      <c r="A163" s="5" t="s">
        <v>932</v>
      </c>
      <c r="B163" s="8" t="s">
        <v>51</v>
      </c>
      <c r="C163" s="8" t="s">
        <v>51</v>
      </c>
      <c r="D163" s="8" t="s">
        <v>51</v>
      </c>
      <c r="F163" s="15"/>
      <c r="G163" s="15"/>
      <c r="H163" s="15"/>
      <c r="I163" s="15"/>
      <c r="J163" s="15"/>
      <c r="K163" s="229"/>
      <c r="L163" s="63" t="s">
        <v>951</v>
      </c>
      <c r="M163" s="63" t="s">
        <v>114</v>
      </c>
      <c r="N163" s="60" t="s">
        <v>721</v>
      </c>
      <c r="O163" s="63" t="s">
        <v>909</v>
      </c>
      <c r="P163" s="63" t="s">
        <v>751</v>
      </c>
      <c r="Q163" s="63" t="s">
        <v>848</v>
      </c>
      <c r="R163" s="63"/>
      <c r="S163" s="12"/>
      <c r="T163" s="19"/>
      <c r="U163" s="19"/>
      <c r="V163" s="19"/>
      <c r="W163" s="19"/>
      <c r="X163" s="19"/>
      <c r="Y163" s="19"/>
      <c r="Z163" s="12"/>
      <c r="AA163" s="51" t="s">
        <v>162</v>
      </c>
      <c r="AB163" s="51" t="s">
        <v>162</v>
      </c>
      <c r="AC163" s="51" t="s">
        <v>162</v>
      </c>
      <c r="AD163" s="51" t="s">
        <v>162</v>
      </c>
      <c r="AE163" s="51" t="s">
        <v>162</v>
      </c>
      <c r="AF163" s="51" t="s">
        <v>162</v>
      </c>
      <c r="AG163" s="12"/>
      <c r="AH163" s="51" t="s">
        <v>162</v>
      </c>
      <c r="AI163" s="51" t="s">
        <v>162</v>
      </c>
      <c r="AJ163" s="51" t="s">
        <v>162</v>
      </c>
      <c r="AK163" s="52" t="s">
        <v>164</v>
      </c>
      <c r="AL163" s="51" t="s">
        <v>162</v>
      </c>
      <c r="AM163" s="51" t="s">
        <v>162</v>
      </c>
      <c r="AN163" s="12"/>
      <c r="AO163" s="51" t="s">
        <v>162</v>
      </c>
      <c r="AP163" s="52" t="s">
        <v>164</v>
      </c>
      <c r="AQ163" s="51" t="s">
        <v>162</v>
      </c>
      <c r="AR163" s="51" t="s">
        <v>162</v>
      </c>
      <c r="AS163" s="51" t="s">
        <v>162</v>
      </c>
      <c r="AT163" s="52" t="s">
        <v>164</v>
      </c>
      <c r="AU163" s="9"/>
      <c r="AV163" s="19"/>
      <c r="AW163" s="19"/>
      <c r="AX163" s="19"/>
      <c r="AY163" s="19"/>
      <c r="AZ163" s="19"/>
      <c r="BA163" s="19"/>
      <c r="BB163" s="12"/>
      <c r="BC163" s="19"/>
      <c r="BD163" s="19"/>
      <c r="BE163" s="19"/>
      <c r="BF163" s="19"/>
      <c r="BG163" s="19"/>
      <c r="BH163" s="19"/>
      <c r="BI163" s="9"/>
    </row>
    <row r="164" spans="1:61" customFormat="1" ht="15.75" x14ac:dyDescent="0.25">
      <c r="A164" s="5" t="s">
        <v>934</v>
      </c>
      <c r="B164" s="8" t="s">
        <v>51</v>
      </c>
      <c r="C164" s="8" t="s">
        <v>51</v>
      </c>
      <c r="D164" s="8" t="s">
        <v>51</v>
      </c>
      <c r="F164" s="15"/>
      <c r="G164" s="15"/>
      <c r="H164" s="15"/>
      <c r="I164" s="15"/>
      <c r="J164" s="15"/>
      <c r="K164" s="229"/>
      <c r="L164" s="63" t="s">
        <v>952</v>
      </c>
      <c r="M164" s="63" t="s">
        <v>114</v>
      </c>
      <c r="N164" s="60" t="s">
        <v>721</v>
      </c>
      <c r="O164" s="63" t="s">
        <v>909</v>
      </c>
      <c r="P164" s="63" t="s">
        <v>751</v>
      </c>
      <c r="Q164" s="63" t="s">
        <v>848</v>
      </c>
      <c r="R164" s="63"/>
      <c r="S164" s="12"/>
      <c r="T164" s="19"/>
      <c r="U164" s="19"/>
      <c r="V164" s="19"/>
      <c r="W164" s="19"/>
      <c r="X164" s="19"/>
      <c r="Y164" s="19"/>
      <c r="Z164" s="12"/>
      <c r="AA164" s="51" t="s">
        <v>162</v>
      </c>
      <c r="AB164" s="51" t="s">
        <v>162</v>
      </c>
      <c r="AC164" s="51" t="s">
        <v>162</v>
      </c>
      <c r="AD164" s="51" t="s">
        <v>162</v>
      </c>
      <c r="AE164" s="51" t="s">
        <v>162</v>
      </c>
      <c r="AF164" s="51" t="s">
        <v>162</v>
      </c>
      <c r="AG164" s="12"/>
      <c r="AH164" s="51" t="s">
        <v>162</v>
      </c>
      <c r="AI164" s="51" t="s">
        <v>162</v>
      </c>
      <c r="AJ164" s="51" t="s">
        <v>162</v>
      </c>
      <c r="AK164" s="52" t="s">
        <v>164</v>
      </c>
      <c r="AL164" s="51" t="s">
        <v>162</v>
      </c>
      <c r="AM164" s="51" t="s">
        <v>162</v>
      </c>
      <c r="AN164" s="12"/>
      <c r="AO164" s="51" t="s">
        <v>162</v>
      </c>
      <c r="AP164" s="52" t="s">
        <v>164</v>
      </c>
      <c r="AQ164" s="51" t="s">
        <v>162</v>
      </c>
      <c r="AR164" s="51" t="s">
        <v>162</v>
      </c>
      <c r="AS164" s="51" t="s">
        <v>162</v>
      </c>
      <c r="AT164" s="52" t="s">
        <v>164</v>
      </c>
      <c r="AU164" s="9"/>
      <c r="AV164" s="19"/>
      <c r="AW164" s="19"/>
      <c r="AX164" s="19"/>
      <c r="AY164" s="19"/>
      <c r="AZ164" s="19"/>
      <c r="BA164" s="19"/>
      <c r="BB164" s="12"/>
      <c r="BC164" s="19"/>
      <c r="BD164" s="19"/>
      <c r="BE164" s="19"/>
      <c r="BF164" s="19"/>
      <c r="BG164" s="19"/>
      <c r="BH164" s="19"/>
      <c r="BI164" s="9"/>
    </row>
    <row r="165" spans="1:61" customFormat="1" ht="15.75" x14ac:dyDescent="0.25">
      <c r="A165" s="5" t="s">
        <v>938</v>
      </c>
      <c r="B165" s="8" t="s">
        <v>51</v>
      </c>
      <c r="C165" s="8" t="s">
        <v>51</v>
      </c>
      <c r="D165" s="8" t="s">
        <v>51</v>
      </c>
      <c r="F165" s="15"/>
      <c r="G165" s="15"/>
      <c r="H165" s="15"/>
      <c r="I165" s="15"/>
      <c r="J165" s="15"/>
      <c r="K165" s="229"/>
      <c r="L165" s="63" t="s">
        <v>953</v>
      </c>
      <c r="M165" s="63" t="s">
        <v>114</v>
      </c>
      <c r="N165" s="60" t="s">
        <v>721</v>
      </c>
      <c r="O165" s="63" t="s">
        <v>909</v>
      </c>
      <c r="P165" s="63" t="s">
        <v>751</v>
      </c>
      <c r="Q165" s="63" t="s">
        <v>848</v>
      </c>
      <c r="R165" s="63"/>
      <c r="S165" s="12"/>
      <c r="T165" s="19"/>
      <c r="U165" s="19"/>
      <c r="V165" s="19"/>
      <c r="W165" s="19"/>
      <c r="X165" s="19"/>
      <c r="Y165" s="19"/>
      <c r="Z165" s="12"/>
      <c r="AA165" s="51" t="s">
        <v>162</v>
      </c>
      <c r="AB165" s="51" t="s">
        <v>162</v>
      </c>
      <c r="AC165" s="51" t="s">
        <v>162</v>
      </c>
      <c r="AD165" s="51" t="s">
        <v>162</v>
      </c>
      <c r="AE165" s="51" t="s">
        <v>162</v>
      </c>
      <c r="AF165" s="51" t="s">
        <v>162</v>
      </c>
      <c r="AG165" s="12"/>
      <c r="AH165" s="51" t="s">
        <v>162</v>
      </c>
      <c r="AI165" s="51" t="s">
        <v>162</v>
      </c>
      <c r="AJ165" s="51" t="s">
        <v>162</v>
      </c>
      <c r="AK165" s="52" t="s">
        <v>164</v>
      </c>
      <c r="AL165" s="51" t="s">
        <v>162</v>
      </c>
      <c r="AM165" s="51" t="s">
        <v>162</v>
      </c>
      <c r="AN165" s="12"/>
      <c r="AO165" s="51" t="s">
        <v>162</v>
      </c>
      <c r="AP165" s="52" t="s">
        <v>164</v>
      </c>
      <c r="AQ165" s="51" t="s">
        <v>162</v>
      </c>
      <c r="AR165" s="51" t="s">
        <v>162</v>
      </c>
      <c r="AS165" s="51" t="s">
        <v>162</v>
      </c>
      <c r="AT165" s="52" t="s">
        <v>164</v>
      </c>
      <c r="AU165" s="9"/>
      <c r="AV165" s="19"/>
      <c r="AW165" s="19"/>
      <c r="AX165" s="19"/>
      <c r="AY165" s="19"/>
      <c r="AZ165" s="19"/>
      <c r="BA165" s="19"/>
      <c r="BB165" s="12"/>
      <c r="BC165" s="19"/>
      <c r="BD165" s="19"/>
      <c r="BE165" s="19"/>
      <c r="BF165" s="19"/>
      <c r="BG165" s="19"/>
      <c r="BH165" s="19"/>
      <c r="BI165" s="9"/>
    </row>
    <row r="166" spans="1:61" customFormat="1" ht="15.75" x14ac:dyDescent="0.25">
      <c r="A166" s="5" t="s">
        <v>940</v>
      </c>
      <c r="B166" s="8" t="s">
        <v>51</v>
      </c>
      <c r="C166" s="8" t="s">
        <v>51</v>
      </c>
      <c r="D166" s="8" t="s">
        <v>51</v>
      </c>
      <c r="F166" s="15"/>
      <c r="G166" s="15"/>
      <c r="H166" s="15"/>
      <c r="I166" s="15"/>
      <c r="J166" s="15"/>
      <c r="K166" s="229"/>
      <c r="L166" s="63" t="s">
        <v>954</v>
      </c>
      <c r="M166" s="63" t="s">
        <v>114</v>
      </c>
      <c r="N166" s="60" t="s">
        <v>721</v>
      </c>
      <c r="O166" s="63" t="s">
        <v>909</v>
      </c>
      <c r="P166" s="63" t="s">
        <v>751</v>
      </c>
      <c r="Q166" s="63" t="s">
        <v>848</v>
      </c>
      <c r="R166" s="63"/>
      <c r="S166" s="12"/>
      <c r="T166" s="19"/>
      <c r="U166" s="19"/>
      <c r="V166" s="19"/>
      <c r="W166" s="19"/>
      <c r="X166" s="19"/>
      <c r="Y166" s="19"/>
      <c r="Z166" s="12"/>
      <c r="AA166" s="51" t="s">
        <v>162</v>
      </c>
      <c r="AB166" s="51" t="s">
        <v>162</v>
      </c>
      <c r="AC166" s="51" t="s">
        <v>162</v>
      </c>
      <c r="AD166" s="51" t="s">
        <v>162</v>
      </c>
      <c r="AE166" s="51" t="s">
        <v>162</v>
      </c>
      <c r="AF166" s="51" t="s">
        <v>162</v>
      </c>
      <c r="AG166" s="12"/>
      <c r="AH166" s="51" t="s">
        <v>162</v>
      </c>
      <c r="AI166" s="51" t="s">
        <v>162</v>
      </c>
      <c r="AJ166" s="51" t="s">
        <v>162</v>
      </c>
      <c r="AK166" s="52" t="s">
        <v>164</v>
      </c>
      <c r="AL166" s="51" t="s">
        <v>162</v>
      </c>
      <c r="AM166" s="51" t="s">
        <v>162</v>
      </c>
      <c r="AN166" s="12"/>
      <c r="AO166" s="51" t="s">
        <v>162</v>
      </c>
      <c r="AP166" s="52" t="s">
        <v>164</v>
      </c>
      <c r="AQ166" s="51" t="s">
        <v>162</v>
      </c>
      <c r="AR166" s="51" t="s">
        <v>162</v>
      </c>
      <c r="AS166" s="51" t="s">
        <v>162</v>
      </c>
      <c r="AT166" s="52" t="s">
        <v>164</v>
      </c>
      <c r="AU166" s="9"/>
      <c r="AV166" s="19"/>
      <c r="AW166" s="19"/>
      <c r="AX166" s="19"/>
      <c r="AY166" s="19"/>
      <c r="AZ166" s="19"/>
      <c r="BA166" s="19"/>
      <c r="BB166" s="12"/>
      <c r="BC166" s="19"/>
      <c r="BD166" s="19"/>
      <c r="BE166" s="19"/>
      <c r="BF166" s="19"/>
      <c r="BG166" s="19"/>
      <c r="BH166" s="19"/>
      <c r="BI166" s="9"/>
    </row>
    <row r="167" spans="1:61" customFormat="1" ht="15.75" x14ac:dyDescent="0.25">
      <c r="A167" s="5" t="s">
        <v>942</v>
      </c>
      <c r="B167" s="8" t="s">
        <v>51</v>
      </c>
      <c r="C167" s="8" t="s">
        <v>51</v>
      </c>
      <c r="D167" s="8" t="s">
        <v>51</v>
      </c>
      <c r="F167" s="15"/>
      <c r="G167" s="15"/>
      <c r="H167" s="15"/>
      <c r="I167" s="15"/>
      <c r="J167" s="15"/>
      <c r="K167" s="229"/>
      <c r="L167" s="63" t="s">
        <v>955</v>
      </c>
      <c r="M167" s="63" t="s">
        <v>114</v>
      </c>
      <c r="N167" s="60" t="s">
        <v>721</v>
      </c>
      <c r="O167" s="63" t="s">
        <v>909</v>
      </c>
      <c r="P167" s="63" t="s">
        <v>751</v>
      </c>
      <c r="Q167" s="63" t="s">
        <v>848</v>
      </c>
      <c r="R167" s="63"/>
      <c r="S167" s="12"/>
      <c r="T167" s="19"/>
      <c r="U167" s="19"/>
      <c r="V167" s="19"/>
      <c r="W167" s="19"/>
      <c r="X167" s="19"/>
      <c r="Y167" s="19"/>
      <c r="Z167" s="12"/>
      <c r="AA167" s="51" t="s">
        <v>162</v>
      </c>
      <c r="AB167" s="51" t="s">
        <v>162</v>
      </c>
      <c r="AC167" s="51" t="s">
        <v>162</v>
      </c>
      <c r="AD167" s="51" t="s">
        <v>162</v>
      </c>
      <c r="AE167" s="51" t="s">
        <v>162</v>
      </c>
      <c r="AF167" s="51" t="s">
        <v>162</v>
      </c>
      <c r="AG167" s="12"/>
      <c r="AH167" s="51" t="s">
        <v>162</v>
      </c>
      <c r="AI167" s="51" t="s">
        <v>162</v>
      </c>
      <c r="AJ167" s="51" t="s">
        <v>162</v>
      </c>
      <c r="AK167" s="52" t="s">
        <v>164</v>
      </c>
      <c r="AL167" s="51" t="s">
        <v>162</v>
      </c>
      <c r="AM167" s="51" t="s">
        <v>162</v>
      </c>
      <c r="AN167" s="12"/>
      <c r="AO167" s="51" t="s">
        <v>162</v>
      </c>
      <c r="AP167" s="52" t="s">
        <v>164</v>
      </c>
      <c r="AQ167" s="51" t="s">
        <v>162</v>
      </c>
      <c r="AR167" s="51" t="s">
        <v>162</v>
      </c>
      <c r="AS167" s="51" t="s">
        <v>162</v>
      </c>
      <c r="AT167" s="52" t="s">
        <v>164</v>
      </c>
      <c r="AU167" s="9"/>
      <c r="AV167" s="19"/>
      <c r="AW167" s="19"/>
      <c r="AX167" s="19"/>
      <c r="AY167" s="19"/>
      <c r="AZ167" s="19"/>
      <c r="BA167" s="19"/>
      <c r="BB167" s="12"/>
      <c r="BC167" s="19"/>
      <c r="BD167" s="19"/>
      <c r="BE167" s="19"/>
      <c r="BF167" s="19"/>
      <c r="BG167" s="19"/>
      <c r="BH167" s="19"/>
      <c r="BI167" s="9"/>
    </row>
    <row r="168" spans="1:61" customFormat="1" ht="15.75" x14ac:dyDescent="0.25">
      <c r="A168" s="5" t="s">
        <v>956</v>
      </c>
      <c r="B168" s="8" t="s">
        <v>66</v>
      </c>
      <c r="C168" s="8" t="s">
        <v>66</v>
      </c>
      <c r="D168" s="8" t="s">
        <v>66</v>
      </c>
      <c r="F168" s="15"/>
      <c r="G168" s="15"/>
      <c r="H168" s="15"/>
      <c r="I168" s="15"/>
      <c r="J168" s="15"/>
      <c r="K168" s="229"/>
      <c r="L168" s="63" t="s">
        <v>957</v>
      </c>
      <c r="M168" s="63" t="s">
        <v>112</v>
      </c>
      <c r="N168" s="60" t="s">
        <v>721</v>
      </c>
      <c r="O168" s="63" t="s">
        <v>909</v>
      </c>
      <c r="P168" s="63" t="s">
        <v>751</v>
      </c>
      <c r="Q168" s="63" t="s">
        <v>721</v>
      </c>
      <c r="R168" s="63"/>
      <c r="S168" s="12"/>
      <c r="T168" s="19"/>
      <c r="U168" s="19"/>
      <c r="V168" s="19"/>
      <c r="W168" s="19"/>
      <c r="X168" s="19"/>
      <c r="Y168" s="19"/>
      <c r="Z168" s="12"/>
      <c r="AA168" s="51" t="s">
        <v>162</v>
      </c>
      <c r="AB168" s="51" t="s">
        <v>162</v>
      </c>
      <c r="AC168" s="51" t="s">
        <v>162</v>
      </c>
      <c r="AD168" s="51" t="s">
        <v>162</v>
      </c>
      <c r="AE168" s="51" t="s">
        <v>162</v>
      </c>
      <c r="AF168" s="51" t="s">
        <v>162</v>
      </c>
      <c r="AG168" s="12"/>
      <c r="AH168" s="51" t="s">
        <v>162</v>
      </c>
      <c r="AI168" s="51" t="s">
        <v>162</v>
      </c>
      <c r="AJ168" s="51" t="s">
        <v>162</v>
      </c>
      <c r="AK168" s="52" t="s">
        <v>164</v>
      </c>
      <c r="AL168" s="51" t="s">
        <v>162</v>
      </c>
      <c r="AM168" s="51" t="s">
        <v>162</v>
      </c>
      <c r="AN168" s="12"/>
      <c r="AO168" s="51" t="s">
        <v>162</v>
      </c>
      <c r="AP168" s="52" t="s">
        <v>164</v>
      </c>
      <c r="AQ168" s="51" t="s">
        <v>162</v>
      </c>
      <c r="AR168" s="51" t="s">
        <v>162</v>
      </c>
      <c r="AS168" s="51" t="s">
        <v>162</v>
      </c>
      <c r="AT168" s="52" t="s">
        <v>164</v>
      </c>
      <c r="AU168" s="9"/>
      <c r="AV168" s="19"/>
      <c r="AW168" s="19"/>
      <c r="AX168" s="19"/>
      <c r="AY168" s="19"/>
      <c r="AZ168" s="19"/>
      <c r="BA168" s="19"/>
      <c r="BB168" s="12"/>
      <c r="BC168" s="19"/>
      <c r="BD168" s="19"/>
      <c r="BE168" s="19"/>
      <c r="BF168" s="19"/>
      <c r="BG168" s="19"/>
      <c r="BH168" s="19"/>
      <c r="BI168" s="9"/>
    </row>
    <row r="169" spans="1:61" customFormat="1" ht="15.75" x14ac:dyDescent="0.25">
      <c r="J169" s="15"/>
      <c r="K169" s="224"/>
      <c r="L169" s="224"/>
      <c r="M169" s="224"/>
      <c r="N169" s="224"/>
      <c r="O169" s="224"/>
      <c r="P169" s="224"/>
      <c r="Q169" s="224"/>
      <c r="R169" s="224"/>
      <c r="S169" s="12"/>
      <c r="T169" s="19"/>
      <c r="U169" s="19"/>
      <c r="V169" s="19"/>
      <c r="W169" s="19"/>
      <c r="X169" s="19"/>
      <c r="Y169" s="19"/>
      <c r="Z169" s="12"/>
      <c r="AA169" s="19"/>
      <c r="AB169" s="19"/>
      <c r="AC169" s="19"/>
      <c r="AD169" s="19"/>
      <c r="AE169" s="19"/>
      <c r="AF169" s="19"/>
      <c r="AG169" s="12"/>
      <c r="AH169" s="19"/>
      <c r="AI169" s="19"/>
      <c r="AJ169" s="19"/>
      <c r="AK169" s="19"/>
      <c r="AL169" s="19"/>
      <c r="AM169" s="19"/>
      <c r="AN169" s="12"/>
      <c r="AO169" s="19"/>
      <c r="AP169" s="19"/>
      <c r="AQ169" s="19"/>
      <c r="AR169" s="19"/>
      <c r="AS169" s="19"/>
      <c r="AT169" s="19"/>
      <c r="AU169" s="9"/>
      <c r="AV169" s="19"/>
      <c r="AW169" s="19"/>
      <c r="AX169" s="19"/>
      <c r="AY169" s="19"/>
      <c r="AZ169" s="19"/>
      <c r="BA169" s="19"/>
      <c r="BB169" s="12"/>
      <c r="BC169" s="19"/>
      <c r="BD169" s="19"/>
      <c r="BE169" s="19"/>
      <c r="BF169" s="19"/>
      <c r="BG169" s="19"/>
      <c r="BH169" s="19"/>
      <c r="BI169" s="9"/>
    </row>
    <row r="170" spans="1:61" customFormat="1" ht="18.75" x14ac:dyDescent="0.3">
      <c r="A170" s="13" t="s">
        <v>404</v>
      </c>
      <c r="B170" s="13"/>
      <c r="C170" s="13"/>
      <c r="D170" s="13"/>
      <c r="E170" s="13"/>
      <c r="F170" s="13"/>
      <c r="G170" s="13"/>
      <c r="H170" s="13"/>
      <c r="I170" s="13"/>
      <c r="J170" s="228"/>
      <c r="K170" s="234"/>
      <c r="L170" s="234"/>
      <c r="M170" s="234"/>
      <c r="N170" s="234"/>
      <c r="O170" s="234"/>
      <c r="P170" s="234"/>
      <c r="Q170" s="234"/>
      <c r="R170" s="234"/>
      <c r="S170" s="12"/>
      <c r="T170" s="51" t="s">
        <v>162</v>
      </c>
      <c r="U170" s="51" t="s">
        <v>162</v>
      </c>
      <c r="V170" s="51" t="s">
        <v>162</v>
      </c>
      <c r="W170" s="52" t="s">
        <v>164</v>
      </c>
      <c r="X170" s="52" t="s">
        <v>164</v>
      </c>
      <c r="Y170" s="52" t="s">
        <v>164</v>
      </c>
      <c r="Z170" s="12"/>
      <c r="AA170" s="19"/>
      <c r="AB170" s="19"/>
      <c r="AC170" s="19"/>
      <c r="AD170" s="19"/>
      <c r="AE170" s="19"/>
      <c r="AF170" s="19"/>
      <c r="AG170" s="12"/>
      <c r="AH170" s="19"/>
      <c r="AI170" s="19"/>
      <c r="AJ170" s="19"/>
      <c r="AK170" s="19"/>
      <c r="AL170" s="19"/>
      <c r="AM170" s="19"/>
      <c r="AN170" s="12"/>
      <c r="AO170" s="19"/>
      <c r="AP170" s="19"/>
      <c r="AQ170" s="19"/>
      <c r="AR170" s="19"/>
      <c r="AS170" s="19"/>
      <c r="AT170" s="19"/>
      <c r="AU170" s="9"/>
      <c r="AV170" s="19"/>
      <c r="AW170" s="19"/>
      <c r="AX170" s="19"/>
      <c r="AY170" s="19"/>
      <c r="AZ170" s="19"/>
      <c r="BA170" s="19"/>
      <c r="BB170" s="12"/>
      <c r="BC170" s="19"/>
      <c r="BD170" s="19"/>
      <c r="BE170" s="19"/>
      <c r="BF170" s="19"/>
      <c r="BG170" s="19"/>
      <c r="BH170" s="19"/>
      <c r="BI170" s="9"/>
    </row>
    <row r="171" spans="1:61" customFormat="1" ht="15.75" x14ac:dyDescent="0.25">
      <c r="A171" s="4" t="s">
        <v>406</v>
      </c>
      <c r="B171" s="4"/>
      <c r="C171" s="4"/>
      <c r="D171" s="4"/>
      <c r="E171" s="4"/>
      <c r="F171" s="4"/>
      <c r="G171" s="4"/>
      <c r="H171" s="4"/>
      <c r="I171" s="4"/>
      <c r="J171" s="124"/>
      <c r="K171" s="223"/>
      <c r="L171" s="234"/>
      <c r="M171" s="234"/>
      <c r="N171" s="223"/>
      <c r="O171" s="234"/>
      <c r="P171" s="234"/>
      <c r="Q171" s="234"/>
      <c r="R171" s="135" t="s">
        <v>409</v>
      </c>
      <c r="S171" s="12"/>
      <c r="T171" s="51" t="s">
        <v>162</v>
      </c>
      <c r="U171" s="51" t="s">
        <v>162</v>
      </c>
      <c r="V171" s="51" t="s">
        <v>162</v>
      </c>
      <c r="W171" s="52" t="s">
        <v>164</v>
      </c>
      <c r="X171" s="52" t="s">
        <v>164</v>
      </c>
      <c r="Y171" s="52" t="s">
        <v>164</v>
      </c>
      <c r="Z171" s="12"/>
      <c r="AA171" s="19"/>
      <c r="AB171" s="19"/>
      <c r="AC171" s="19"/>
      <c r="AD171" s="19"/>
      <c r="AE171" s="19"/>
      <c r="AF171" s="19"/>
      <c r="AG171" s="12"/>
      <c r="AH171" s="19"/>
      <c r="AI171" s="19"/>
      <c r="AJ171" s="19"/>
      <c r="AK171" s="19"/>
      <c r="AL171" s="19"/>
      <c r="AM171" s="19"/>
      <c r="AN171" s="12"/>
      <c r="AO171" s="19"/>
      <c r="AP171" s="19"/>
      <c r="AQ171" s="19"/>
      <c r="AR171" s="19"/>
      <c r="AS171" s="19"/>
      <c r="AT171" s="19"/>
      <c r="AU171" s="9"/>
      <c r="AV171" s="19"/>
      <c r="AW171" s="19"/>
      <c r="AX171" s="19"/>
      <c r="AY171" s="19"/>
      <c r="AZ171" s="19"/>
      <c r="BA171" s="19"/>
      <c r="BB171" s="12"/>
      <c r="BC171" s="19"/>
      <c r="BD171" s="19"/>
      <c r="BE171" s="19"/>
      <c r="BF171" s="19"/>
      <c r="BG171" s="19"/>
      <c r="BH171" s="19"/>
      <c r="BI171" s="9"/>
    </row>
    <row r="172" spans="1:61" customFormat="1" ht="15.75" x14ac:dyDescent="0.25">
      <c r="A172" s="5"/>
      <c r="B172" s="122" t="s">
        <v>48</v>
      </c>
      <c r="J172" s="15"/>
      <c r="K172" s="229"/>
      <c r="N172" s="229"/>
      <c r="R172" s="230"/>
      <c r="S172" s="12"/>
      <c r="T172" s="51" t="s">
        <v>162</v>
      </c>
      <c r="U172" s="51" t="s">
        <v>162</v>
      </c>
      <c r="V172" s="51" t="s">
        <v>162</v>
      </c>
      <c r="W172" s="52" t="s">
        <v>164</v>
      </c>
      <c r="X172" s="52" t="s">
        <v>164</v>
      </c>
      <c r="Y172" s="52" t="s">
        <v>164</v>
      </c>
      <c r="Z172" s="12"/>
      <c r="AA172" s="19"/>
      <c r="AB172" s="19"/>
      <c r="AC172" s="19"/>
      <c r="AD172" s="19"/>
      <c r="AE172" s="19"/>
      <c r="AF172" s="19"/>
      <c r="AG172" s="12"/>
      <c r="AH172" s="19"/>
      <c r="AI172" s="19"/>
      <c r="AJ172" s="19"/>
      <c r="AK172" s="19"/>
      <c r="AL172" s="19"/>
      <c r="AM172" s="19"/>
      <c r="AN172" s="12"/>
      <c r="AO172" s="19"/>
      <c r="AP172" s="19"/>
      <c r="AQ172" s="19"/>
      <c r="AR172" s="19"/>
      <c r="AS172" s="19"/>
      <c r="AT172" s="19"/>
      <c r="AU172" s="9"/>
      <c r="AV172" s="19"/>
      <c r="AW172" s="19"/>
      <c r="AX172" s="19"/>
      <c r="AY172" s="19"/>
      <c r="AZ172" s="19"/>
      <c r="BA172" s="19"/>
      <c r="BB172" s="12"/>
      <c r="BC172" s="19"/>
      <c r="BD172" s="19"/>
      <c r="BE172" s="19"/>
      <c r="BF172" s="19"/>
      <c r="BG172" s="19"/>
      <c r="BH172" s="19"/>
      <c r="BI172" s="9"/>
    </row>
    <row r="173" spans="1:61" customFormat="1" ht="15.75" x14ac:dyDescent="0.25">
      <c r="A173" s="5" t="s">
        <v>65</v>
      </c>
      <c r="B173" s="8" t="s">
        <v>64</v>
      </c>
      <c r="F173" s="15"/>
      <c r="G173" s="15"/>
      <c r="H173" s="15"/>
      <c r="I173" s="15"/>
      <c r="J173" s="15"/>
      <c r="K173" s="229"/>
      <c r="L173" s="63" t="s">
        <v>958</v>
      </c>
      <c r="M173" s="63" t="s">
        <v>110</v>
      </c>
      <c r="N173" s="60" t="s">
        <v>721</v>
      </c>
      <c r="O173" s="60" t="s">
        <v>721</v>
      </c>
      <c r="P173" s="63" t="s">
        <v>723</v>
      </c>
      <c r="Q173" s="63" t="s">
        <v>721</v>
      </c>
      <c r="R173" s="63"/>
      <c r="S173" s="12"/>
      <c r="T173" s="51" t="s">
        <v>162</v>
      </c>
      <c r="U173" s="51" t="s">
        <v>162</v>
      </c>
      <c r="V173" s="51" t="s">
        <v>162</v>
      </c>
      <c r="W173" s="52" t="s">
        <v>164</v>
      </c>
      <c r="X173" s="52" t="s">
        <v>164</v>
      </c>
      <c r="Y173" s="52" t="s">
        <v>164</v>
      </c>
      <c r="Z173" s="12"/>
      <c r="AA173" s="19"/>
      <c r="AB173" s="19"/>
      <c r="AC173" s="19"/>
      <c r="AD173" s="19"/>
      <c r="AE173" s="19"/>
      <c r="AF173" s="19"/>
      <c r="AG173" s="12"/>
      <c r="AH173" s="19"/>
      <c r="AI173" s="19"/>
      <c r="AJ173" s="19"/>
      <c r="AK173" s="19"/>
      <c r="AL173" s="19"/>
      <c r="AM173" s="19"/>
      <c r="AN173" s="12"/>
      <c r="AO173" s="19"/>
      <c r="AP173" s="19"/>
      <c r="AQ173" s="19"/>
      <c r="AR173" s="19"/>
      <c r="AS173" s="19"/>
      <c r="AT173" s="19"/>
      <c r="AU173" s="9"/>
      <c r="AV173" s="19"/>
      <c r="AW173" s="19"/>
      <c r="AX173" s="19"/>
      <c r="AY173" s="19"/>
      <c r="AZ173" s="19"/>
      <c r="BA173" s="19"/>
      <c r="BB173" s="12"/>
      <c r="BC173" s="19"/>
      <c r="BD173" s="19"/>
      <c r="BE173" s="19"/>
      <c r="BF173" s="19"/>
      <c r="BG173" s="19"/>
      <c r="BH173" s="19"/>
      <c r="BI173" s="9"/>
    </row>
    <row r="174" spans="1:61" customFormat="1" ht="15.75" x14ac:dyDescent="0.25">
      <c r="A174" s="5" t="s">
        <v>959</v>
      </c>
      <c r="B174" s="8" t="s">
        <v>51</v>
      </c>
      <c r="F174" s="15"/>
      <c r="G174" s="15"/>
      <c r="H174" s="15"/>
      <c r="I174" s="15"/>
      <c r="J174" s="15"/>
      <c r="K174" s="229"/>
      <c r="L174" s="63" t="s">
        <v>960</v>
      </c>
      <c r="M174" s="63" t="s">
        <v>102</v>
      </c>
      <c r="N174" s="60" t="s">
        <v>721</v>
      </c>
      <c r="O174" s="60" t="s">
        <v>721</v>
      </c>
      <c r="P174" s="63" t="s">
        <v>723</v>
      </c>
      <c r="Q174" s="63" t="s">
        <v>848</v>
      </c>
      <c r="R174" s="63"/>
      <c r="S174" s="12"/>
      <c r="T174" s="51" t="s">
        <v>162</v>
      </c>
      <c r="U174" s="51" t="s">
        <v>162</v>
      </c>
      <c r="V174" s="51" t="s">
        <v>162</v>
      </c>
      <c r="W174" s="52" t="s">
        <v>164</v>
      </c>
      <c r="X174" s="52" t="s">
        <v>164</v>
      </c>
      <c r="Y174" s="52" t="s">
        <v>164</v>
      </c>
      <c r="Z174" s="12"/>
      <c r="AA174" s="19"/>
      <c r="AB174" s="19"/>
      <c r="AC174" s="19"/>
      <c r="AD174" s="19"/>
      <c r="AE174" s="19"/>
      <c r="AF174" s="19"/>
      <c r="AG174" s="12"/>
      <c r="AH174" s="19"/>
      <c r="AI174" s="19"/>
      <c r="AJ174" s="19"/>
      <c r="AK174" s="19"/>
      <c r="AL174" s="19"/>
      <c r="AM174" s="19"/>
      <c r="AN174" s="12"/>
      <c r="AO174" s="19"/>
      <c r="AP174" s="19"/>
      <c r="AQ174" s="19"/>
      <c r="AR174" s="19"/>
      <c r="AS174" s="19"/>
      <c r="AT174" s="19"/>
      <c r="AU174" s="9"/>
      <c r="AV174" s="19"/>
      <c r="AW174" s="19"/>
      <c r="AX174" s="19"/>
      <c r="AY174" s="19"/>
      <c r="AZ174" s="19"/>
      <c r="BA174" s="19"/>
      <c r="BB174" s="12"/>
      <c r="BC174" s="19"/>
      <c r="BD174" s="19"/>
      <c r="BE174" s="19"/>
      <c r="BF174" s="19"/>
      <c r="BG174" s="19"/>
      <c r="BH174" s="19"/>
      <c r="BI174" s="9"/>
    </row>
    <row r="175" spans="1:61" customFormat="1" ht="15.75" x14ac:dyDescent="0.25">
      <c r="A175" s="5" t="s">
        <v>30</v>
      </c>
      <c r="B175" s="8" t="s">
        <v>51</v>
      </c>
      <c r="F175" s="15"/>
      <c r="G175" s="15"/>
      <c r="H175" s="15"/>
      <c r="I175" s="15"/>
      <c r="J175" s="15"/>
      <c r="K175" s="229"/>
      <c r="L175" s="63" t="s">
        <v>850</v>
      </c>
      <c r="M175" s="63" t="s">
        <v>102</v>
      </c>
      <c r="N175" s="60" t="s">
        <v>721</v>
      </c>
      <c r="O175" s="60" t="s">
        <v>721</v>
      </c>
      <c r="P175" s="63" t="s">
        <v>751</v>
      </c>
      <c r="Q175" s="63" t="s">
        <v>848</v>
      </c>
      <c r="R175" s="63"/>
      <c r="S175" s="12"/>
      <c r="T175" s="51" t="s">
        <v>162</v>
      </c>
      <c r="U175" s="51" t="s">
        <v>162</v>
      </c>
      <c r="V175" s="51" t="s">
        <v>162</v>
      </c>
      <c r="W175" s="52" t="s">
        <v>164</v>
      </c>
      <c r="X175" s="52" t="s">
        <v>164</v>
      </c>
      <c r="Y175" s="52" t="s">
        <v>164</v>
      </c>
      <c r="Z175" s="12"/>
      <c r="AA175" s="19"/>
      <c r="AB175" s="19"/>
      <c r="AC175" s="19"/>
      <c r="AD175" s="19"/>
      <c r="AE175" s="19"/>
      <c r="AF175" s="19"/>
      <c r="AG175" s="12"/>
      <c r="AH175" s="19"/>
      <c r="AI175" s="19"/>
      <c r="AJ175" s="19"/>
      <c r="AK175" s="19"/>
      <c r="AL175" s="19"/>
      <c r="AM175" s="19"/>
      <c r="AN175" s="12"/>
      <c r="AO175" s="19"/>
      <c r="AP175" s="19"/>
      <c r="AQ175" s="19"/>
      <c r="AR175" s="19"/>
      <c r="AS175" s="19"/>
      <c r="AT175" s="19"/>
      <c r="AU175" s="9"/>
      <c r="AV175" s="19"/>
      <c r="AW175" s="19"/>
      <c r="AX175" s="19"/>
      <c r="AY175" s="19"/>
      <c r="AZ175" s="19"/>
      <c r="BA175" s="19"/>
      <c r="BB175" s="12"/>
      <c r="BC175" s="19"/>
      <c r="BD175" s="19"/>
      <c r="BE175" s="19"/>
      <c r="BF175" s="19"/>
      <c r="BG175" s="19"/>
      <c r="BH175" s="19"/>
      <c r="BI175" s="9"/>
    </row>
    <row r="176" spans="1:61" customFormat="1" ht="15.75" x14ac:dyDescent="0.25">
      <c r="F176" s="15"/>
      <c r="G176" s="15"/>
      <c r="H176" s="15"/>
      <c r="I176" s="15"/>
      <c r="J176" s="15"/>
      <c r="K176" s="225"/>
      <c r="L176" s="225"/>
      <c r="M176" s="225"/>
      <c r="N176" s="225"/>
      <c r="O176" s="225"/>
      <c r="P176" s="225"/>
      <c r="Q176" s="225"/>
      <c r="R176" s="225"/>
      <c r="S176" s="12"/>
      <c r="T176" s="19"/>
      <c r="U176" s="19"/>
      <c r="V176" s="19"/>
      <c r="W176" s="19"/>
      <c r="X176" s="19"/>
      <c r="Y176" s="19"/>
      <c r="Z176" s="12"/>
      <c r="AA176" s="19"/>
      <c r="AB176" s="19"/>
      <c r="AC176" s="19"/>
      <c r="AD176" s="19"/>
      <c r="AE176" s="19"/>
      <c r="AF176" s="19"/>
      <c r="AG176" s="12"/>
      <c r="AH176" s="19"/>
      <c r="AI176" s="19"/>
      <c r="AJ176" s="19"/>
      <c r="AK176" s="19"/>
      <c r="AL176" s="19"/>
      <c r="AM176" s="19"/>
      <c r="AN176" s="12"/>
      <c r="AO176" s="19"/>
      <c r="AP176" s="19"/>
      <c r="AQ176" s="19"/>
      <c r="AR176" s="19"/>
      <c r="AS176" s="19"/>
      <c r="AT176" s="19"/>
      <c r="AU176" s="9"/>
      <c r="AV176" s="19"/>
      <c r="AW176" s="19"/>
      <c r="AX176" s="19"/>
      <c r="AY176" s="19"/>
      <c r="AZ176" s="19"/>
      <c r="BA176" s="19"/>
      <c r="BB176" s="12"/>
      <c r="BC176" s="19"/>
      <c r="BD176" s="19"/>
      <c r="BE176" s="19"/>
      <c r="BF176" s="19"/>
      <c r="BG176" s="19"/>
      <c r="BH176" s="19"/>
      <c r="BI176" s="9"/>
    </row>
    <row r="177" spans="1:61" customFormat="1" ht="15.75" x14ac:dyDescent="0.25">
      <c r="A177" s="4" t="s">
        <v>410</v>
      </c>
      <c r="B177" s="4"/>
      <c r="C177" s="4"/>
      <c r="D177" s="4"/>
      <c r="E177" s="4"/>
      <c r="F177" s="4"/>
      <c r="G177" s="4"/>
      <c r="H177" s="4"/>
      <c r="I177" s="4"/>
      <c r="J177" s="124"/>
      <c r="K177" s="225"/>
      <c r="L177" s="225"/>
      <c r="M177" s="225"/>
      <c r="N177" s="225"/>
      <c r="O177" s="225"/>
      <c r="P177" s="225"/>
      <c r="Q177" s="225"/>
      <c r="R177" s="133" t="s">
        <v>413</v>
      </c>
      <c r="S177" s="12"/>
      <c r="T177" s="51" t="s">
        <v>162</v>
      </c>
      <c r="U177" s="51" t="s">
        <v>162</v>
      </c>
      <c r="V177" s="51" t="s">
        <v>162</v>
      </c>
      <c r="W177" s="52" t="s">
        <v>164</v>
      </c>
      <c r="X177" s="52" t="s">
        <v>164</v>
      </c>
      <c r="Y177" s="52" t="s">
        <v>164</v>
      </c>
      <c r="Z177" s="12"/>
      <c r="AA177" s="19"/>
      <c r="AB177" s="19"/>
      <c r="AC177" s="19"/>
      <c r="AD177" s="19"/>
      <c r="AE177" s="19"/>
      <c r="AF177" s="19"/>
      <c r="AG177" s="12"/>
      <c r="AH177" s="19"/>
      <c r="AI177" s="19"/>
      <c r="AJ177" s="19"/>
      <c r="AK177" s="19"/>
      <c r="AL177" s="19"/>
      <c r="AM177" s="19"/>
      <c r="AN177" s="12"/>
      <c r="AO177" s="19"/>
      <c r="AP177" s="19"/>
      <c r="AQ177" s="19"/>
      <c r="AR177" s="19"/>
      <c r="AS177" s="19"/>
      <c r="AT177" s="19"/>
      <c r="AU177" s="9"/>
      <c r="AV177" s="19"/>
      <c r="AW177" s="19"/>
      <c r="AX177" s="19"/>
      <c r="AY177" s="19"/>
      <c r="AZ177" s="19"/>
      <c r="BA177" s="19"/>
      <c r="BB177" s="12"/>
      <c r="BC177" s="19"/>
      <c r="BD177" s="19"/>
      <c r="BE177" s="19"/>
      <c r="BF177" s="19"/>
      <c r="BG177" s="19"/>
      <c r="BH177" s="19"/>
      <c r="BI177" s="9"/>
    </row>
    <row r="178" spans="1:61" customFormat="1" ht="15.75" x14ac:dyDescent="0.25">
      <c r="A178" s="5"/>
      <c r="B178" s="122" t="s">
        <v>48</v>
      </c>
      <c r="F178" s="15"/>
      <c r="G178" s="15"/>
      <c r="H178" s="15"/>
      <c r="I178" s="15"/>
      <c r="J178" s="15"/>
      <c r="K178" s="224"/>
      <c r="L178" s="225"/>
      <c r="M178" s="225"/>
      <c r="N178" s="225"/>
      <c r="O178" s="225"/>
      <c r="P178" s="225"/>
      <c r="Q178" s="225"/>
      <c r="R178" s="225"/>
      <c r="S178" s="12"/>
      <c r="T178" s="51" t="s">
        <v>162</v>
      </c>
      <c r="U178" s="51" t="s">
        <v>162</v>
      </c>
      <c r="V178" s="51" t="s">
        <v>162</v>
      </c>
      <c r="W178" s="52" t="s">
        <v>164</v>
      </c>
      <c r="X178" s="52" t="s">
        <v>164</v>
      </c>
      <c r="Y178" s="52" t="s">
        <v>164</v>
      </c>
      <c r="Z178" s="12"/>
      <c r="AA178" s="19"/>
      <c r="AB178" s="19"/>
      <c r="AC178" s="19"/>
      <c r="AD178" s="19"/>
      <c r="AE178" s="19"/>
      <c r="AF178" s="19"/>
      <c r="AG178" s="12"/>
      <c r="AH178" s="19"/>
      <c r="AI178" s="19"/>
      <c r="AJ178" s="19"/>
      <c r="AK178" s="19"/>
      <c r="AL178" s="19"/>
      <c r="AM178" s="19"/>
      <c r="AN178" s="12"/>
      <c r="AO178" s="19"/>
      <c r="AP178" s="19"/>
      <c r="AQ178" s="19"/>
      <c r="AR178" s="19"/>
      <c r="AS178" s="19"/>
      <c r="AT178" s="19"/>
      <c r="AU178" s="9"/>
      <c r="AV178" s="19"/>
      <c r="AW178" s="19"/>
      <c r="AX178" s="19"/>
      <c r="AY178" s="19"/>
      <c r="AZ178" s="19"/>
      <c r="BA178" s="19"/>
      <c r="BB178" s="12"/>
      <c r="BC178" s="19"/>
      <c r="BD178" s="19"/>
      <c r="BE178" s="19"/>
      <c r="BF178" s="19"/>
      <c r="BG178" s="19"/>
      <c r="BH178" s="19"/>
      <c r="BI178" s="9"/>
    </row>
    <row r="179" spans="1:61" customFormat="1" ht="15.75" x14ac:dyDescent="0.25">
      <c r="A179" s="5" t="s">
        <v>65</v>
      </c>
      <c r="B179" s="8" t="s">
        <v>64</v>
      </c>
      <c r="F179" s="15"/>
      <c r="G179" s="15"/>
      <c r="H179" s="15"/>
      <c r="I179" s="15"/>
      <c r="J179" s="15"/>
      <c r="K179" s="229"/>
      <c r="L179" s="63" t="s">
        <v>961</v>
      </c>
      <c r="M179" s="63" t="s">
        <v>110</v>
      </c>
      <c r="N179" s="60" t="s">
        <v>721</v>
      </c>
      <c r="O179" s="60" t="s">
        <v>721</v>
      </c>
      <c r="P179" s="63" t="s">
        <v>723</v>
      </c>
      <c r="Q179" s="63" t="s">
        <v>721</v>
      </c>
      <c r="R179" s="63"/>
      <c r="S179" s="12"/>
      <c r="T179" s="51" t="s">
        <v>162</v>
      </c>
      <c r="U179" s="51" t="s">
        <v>162</v>
      </c>
      <c r="V179" s="51" t="s">
        <v>162</v>
      </c>
      <c r="W179" s="52" t="s">
        <v>164</v>
      </c>
      <c r="X179" s="52" t="s">
        <v>164</v>
      </c>
      <c r="Y179" s="52" t="s">
        <v>164</v>
      </c>
      <c r="Z179" s="12"/>
      <c r="AA179" s="19"/>
      <c r="AB179" s="19"/>
      <c r="AC179" s="19"/>
      <c r="AD179" s="19"/>
      <c r="AE179" s="19"/>
      <c r="AF179" s="19"/>
      <c r="AG179" s="12"/>
      <c r="AH179" s="19"/>
      <c r="AI179" s="19"/>
      <c r="AJ179" s="19"/>
      <c r="AK179" s="19"/>
      <c r="AL179" s="19"/>
      <c r="AM179" s="19"/>
      <c r="AN179" s="12"/>
      <c r="AO179" s="19"/>
      <c r="AP179" s="19"/>
      <c r="AQ179" s="19"/>
      <c r="AR179" s="19"/>
      <c r="AS179" s="19"/>
      <c r="AT179" s="19"/>
      <c r="AU179" s="9"/>
      <c r="AV179" s="19"/>
      <c r="AW179" s="19"/>
      <c r="AX179" s="19"/>
      <c r="AY179" s="19"/>
      <c r="AZ179" s="19"/>
      <c r="BA179" s="19"/>
      <c r="BB179" s="12"/>
      <c r="BC179" s="19"/>
      <c r="BD179" s="19"/>
      <c r="BE179" s="19"/>
      <c r="BF179" s="19"/>
      <c r="BG179" s="19"/>
      <c r="BH179" s="19"/>
      <c r="BI179" s="9"/>
    </row>
    <row r="180" spans="1:61" customFormat="1" ht="15.75" x14ac:dyDescent="0.25">
      <c r="A180" s="5" t="s">
        <v>959</v>
      </c>
      <c r="B180" s="8" t="s">
        <v>51</v>
      </c>
      <c r="F180" s="15"/>
      <c r="G180" s="15"/>
      <c r="H180" s="15"/>
      <c r="I180" s="15"/>
      <c r="J180" s="15"/>
      <c r="K180" s="229"/>
      <c r="L180" s="63" t="s">
        <v>962</v>
      </c>
      <c r="M180" s="63" t="s">
        <v>102</v>
      </c>
      <c r="N180" s="60" t="s">
        <v>721</v>
      </c>
      <c r="O180" s="60" t="s">
        <v>721</v>
      </c>
      <c r="P180" s="63" t="s">
        <v>723</v>
      </c>
      <c r="Q180" s="63" t="s">
        <v>848</v>
      </c>
      <c r="R180" s="63"/>
      <c r="S180" s="12"/>
      <c r="T180" s="51" t="s">
        <v>162</v>
      </c>
      <c r="U180" s="51" t="s">
        <v>162</v>
      </c>
      <c r="V180" s="51" t="s">
        <v>162</v>
      </c>
      <c r="W180" s="52" t="s">
        <v>164</v>
      </c>
      <c r="X180" s="52" t="s">
        <v>164</v>
      </c>
      <c r="Y180" s="52" t="s">
        <v>164</v>
      </c>
      <c r="Z180" s="12"/>
      <c r="AA180" s="19"/>
      <c r="AB180" s="19"/>
      <c r="AC180" s="19"/>
      <c r="AD180" s="19"/>
      <c r="AE180" s="19"/>
      <c r="AF180" s="19"/>
      <c r="AG180" s="12"/>
      <c r="AH180" s="19"/>
      <c r="AI180" s="19"/>
      <c r="AJ180" s="19"/>
      <c r="AK180" s="19"/>
      <c r="AL180" s="19"/>
      <c r="AM180" s="19"/>
      <c r="AN180" s="12"/>
      <c r="AO180" s="19"/>
      <c r="AP180" s="19"/>
      <c r="AQ180" s="19"/>
      <c r="AR180" s="19"/>
      <c r="AS180" s="19"/>
      <c r="AT180" s="19"/>
      <c r="AU180" s="9"/>
      <c r="AV180" s="19"/>
      <c r="AW180" s="19"/>
      <c r="AX180" s="19"/>
      <c r="AY180" s="19"/>
      <c r="AZ180" s="19"/>
      <c r="BA180" s="19"/>
      <c r="BB180" s="12"/>
      <c r="BC180" s="19"/>
      <c r="BD180" s="19"/>
      <c r="BE180" s="19"/>
      <c r="BF180" s="19"/>
      <c r="BG180" s="19"/>
      <c r="BH180" s="19"/>
      <c r="BI180" s="9"/>
    </row>
    <row r="181" spans="1:61" customFormat="1" ht="15.75" x14ac:dyDescent="0.25">
      <c r="A181" s="5" t="s">
        <v>30</v>
      </c>
      <c r="B181" s="8" t="s">
        <v>51</v>
      </c>
      <c r="F181" s="15"/>
      <c r="G181" s="15"/>
      <c r="H181" s="15"/>
      <c r="I181" s="15"/>
      <c r="J181" s="15"/>
      <c r="K181" s="231"/>
      <c r="L181" s="63" t="s">
        <v>850</v>
      </c>
      <c r="M181" s="63" t="s">
        <v>102</v>
      </c>
      <c r="N181" s="60" t="s">
        <v>721</v>
      </c>
      <c r="O181" s="60" t="s">
        <v>721</v>
      </c>
      <c r="P181" s="63" t="s">
        <v>751</v>
      </c>
      <c r="Q181" s="63" t="s">
        <v>848</v>
      </c>
      <c r="R181" s="63"/>
      <c r="S181" s="12"/>
      <c r="T181" s="51" t="s">
        <v>162</v>
      </c>
      <c r="U181" s="51" t="s">
        <v>162</v>
      </c>
      <c r="V181" s="51" t="s">
        <v>162</v>
      </c>
      <c r="W181" s="52" t="s">
        <v>164</v>
      </c>
      <c r="X181" s="52" t="s">
        <v>164</v>
      </c>
      <c r="Y181" s="52" t="s">
        <v>164</v>
      </c>
      <c r="Z181" s="12"/>
      <c r="AA181" s="19"/>
      <c r="AB181" s="19"/>
      <c r="AC181" s="19"/>
      <c r="AD181" s="19"/>
      <c r="AE181" s="19"/>
      <c r="AF181" s="19"/>
      <c r="AG181" s="12"/>
      <c r="AH181" s="19"/>
      <c r="AI181" s="19"/>
      <c r="AJ181" s="19"/>
      <c r="AK181" s="19"/>
      <c r="AL181" s="19"/>
      <c r="AM181" s="19"/>
      <c r="AN181" s="12"/>
      <c r="AO181" s="19"/>
      <c r="AP181" s="19"/>
      <c r="AQ181" s="19"/>
      <c r="AR181" s="19"/>
      <c r="AS181" s="19"/>
      <c r="AT181" s="19"/>
      <c r="AU181" s="9"/>
      <c r="AV181" s="19"/>
      <c r="AW181" s="19"/>
      <c r="AX181" s="19"/>
      <c r="AY181" s="19"/>
      <c r="AZ181" s="19"/>
      <c r="BA181" s="19"/>
      <c r="BB181" s="12"/>
      <c r="BC181" s="19"/>
      <c r="BD181" s="19"/>
      <c r="BE181" s="19"/>
      <c r="BF181" s="19"/>
      <c r="BG181" s="19"/>
      <c r="BH181" s="19"/>
      <c r="BI181" s="9"/>
    </row>
    <row r="182" spans="1:61" ht="15.75" x14ac:dyDescent="0.25">
      <c r="K182" s="231"/>
      <c r="S182" s="12"/>
      <c r="T182" s="19"/>
      <c r="U182" s="19"/>
      <c r="V182" s="19"/>
      <c r="W182" s="19"/>
      <c r="X182" s="19"/>
      <c r="Y182" s="19"/>
      <c r="Z182" s="12"/>
      <c r="AA182" s="19"/>
      <c r="AB182" s="19"/>
      <c r="AC182" s="19"/>
      <c r="AD182" s="19"/>
      <c r="AE182" s="19"/>
      <c r="AF182" s="19"/>
      <c r="AG182" s="12"/>
      <c r="AH182" s="19"/>
      <c r="AI182" s="19"/>
      <c r="AJ182" s="19"/>
      <c r="AK182" s="19"/>
      <c r="AL182" s="19"/>
      <c r="AM182" s="19"/>
      <c r="AN182" s="12"/>
      <c r="AO182" s="19"/>
      <c r="AP182" s="19"/>
      <c r="AQ182" s="19"/>
      <c r="AR182" s="19"/>
      <c r="AS182" s="19"/>
      <c r="AT182" s="19"/>
      <c r="AU182" s="9"/>
      <c r="AV182" s="19"/>
      <c r="AW182" s="19"/>
      <c r="AX182" s="19"/>
      <c r="AY182" s="19"/>
      <c r="AZ182" s="19"/>
      <c r="BA182" s="19"/>
      <c r="BB182" s="12"/>
      <c r="BC182" s="19"/>
      <c r="BD182" s="19"/>
      <c r="BE182" s="19"/>
      <c r="BF182" s="19"/>
      <c r="BG182" s="19"/>
      <c r="BH182" s="19"/>
      <c r="BI182" s="9"/>
    </row>
  </sheetData>
  <mergeCells count="10">
    <mergeCell ref="R118:R119"/>
    <mergeCell ref="A53:D53"/>
    <mergeCell ref="A111:B111"/>
    <mergeCell ref="B117:D117"/>
    <mergeCell ref="BC1:BH1"/>
    <mergeCell ref="AA1:AF1"/>
    <mergeCell ref="AH1:AM1"/>
    <mergeCell ref="AO1:AT1"/>
    <mergeCell ref="T1:Y1"/>
    <mergeCell ref="AV1:BA1"/>
  </mergeCells>
  <phoneticPr fontId="8"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41945-DB3D-41A8-977B-8C8494B3733B}">
  <sheetPr codeName="Blad4">
    <pageSetUpPr fitToPage="1"/>
  </sheetPr>
  <dimension ref="A1:AY88"/>
  <sheetViews>
    <sheetView showGridLines="0" zoomScale="125" zoomScaleNormal="70" zoomScaleSheetLayoutView="100" workbookViewId="0">
      <pane ySplit="2" topLeftCell="A3" activePane="bottomLeft" state="frozen"/>
      <selection pane="bottomLeft" activeCell="AZ82" sqref="AZ82"/>
    </sheetView>
  </sheetViews>
  <sheetFormatPr defaultColWidth="9.140625" defaultRowHeight="11.25" outlineLevelCol="2" x14ac:dyDescent="0.2"/>
  <cols>
    <col min="1" max="1" width="7.42578125" style="21" customWidth="1"/>
    <col min="2" max="2" width="16.28515625" style="21" customWidth="1"/>
    <col min="3" max="3" width="25.140625" style="21" customWidth="1"/>
    <col min="4" max="4" width="47.7109375" style="21" customWidth="1"/>
    <col min="5" max="6" width="25.7109375" style="21" customWidth="1"/>
    <col min="7" max="7" width="4.7109375" style="31" customWidth="1"/>
    <col min="8" max="8" width="9.140625" style="31" hidden="1" customWidth="1" outlineLevel="2"/>
    <col min="9" max="9" width="26.85546875" style="31" hidden="1" customWidth="1" outlineLevel="2"/>
    <col min="10" max="10" width="23.7109375" style="31" hidden="1" customWidth="1" outlineLevel="2"/>
    <col min="11" max="11" width="23.42578125" style="31" hidden="1" customWidth="1" outlineLevel="2"/>
    <col min="12" max="14" width="13.85546875" style="31" hidden="1" customWidth="1" outlineLevel="2"/>
    <col min="15" max="15" width="1.7109375" style="21" hidden="1" customWidth="1" outlineLevel="1" collapsed="1"/>
    <col min="16" max="21" width="2.7109375" style="21" hidden="1" customWidth="1" outlineLevel="1"/>
    <col min="22" max="22" width="1.7109375" style="21" hidden="1" customWidth="1" outlineLevel="1"/>
    <col min="23" max="28" width="2.7109375" style="21" hidden="1" customWidth="1" outlineLevel="1"/>
    <col min="29" max="29" width="1.7109375" style="21" hidden="1" customWidth="1" outlineLevel="1"/>
    <col min="30" max="35" width="2.7109375" style="21" hidden="1" customWidth="1" outlineLevel="1"/>
    <col min="36" max="36" width="1.7109375" style="21" hidden="1" customWidth="1" outlineLevel="1"/>
    <col min="37" max="42" width="2.7109375" style="21" hidden="1" customWidth="1" outlineLevel="1"/>
    <col min="43" max="43" width="1.7109375" style="21" hidden="1" customWidth="1" outlineLevel="1"/>
    <col min="44" max="49" width="2.7109375" style="21" hidden="1" customWidth="1" outlineLevel="1"/>
    <col min="50" max="50" width="1.7109375" style="21" hidden="1" customWidth="1" outlineLevel="1"/>
    <col min="51" max="51" width="9.140625" style="21" collapsed="1"/>
    <col min="52" max="16384" width="9.140625" style="21"/>
  </cols>
  <sheetData>
    <row r="1" spans="1:50" ht="43.5" customHeight="1" x14ac:dyDescent="0.25">
      <c r="H1" s="32"/>
      <c r="O1" s="9"/>
      <c r="P1" s="274" t="s">
        <v>156</v>
      </c>
      <c r="Q1" s="274"/>
      <c r="R1" s="274"/>
      <c r="S1" s="274"/>
      <c r="T1" s="274"/>
      <c r="U1" s="274"/>
      <c r="V1" s="37"/>
      <c r="W1" s="274" t="s">
        <v>157</v>
      </c>
      <c r="X1" s="274"/>
      <c r="Y1" s="274"/>
      <c r="Z1" s="274"/>
      <c r="AA1" s="274"/>
      <c r="AB1" s="274"/>
      <c r="AC1" s="37"/>
      <c r="AD1" s="274" t="s">
        <v>158</v>
      </c>
      <c r="AE1" s="274"/>
      <c r="AF1" s="274"/>
      <c r="AG1" s="274"/>
      <c r="AH1" s="274"/>
      <c r="AI1" s="274"/>
      <c r="AJ1" s="37"/>
      <c r="AK1" s="274" t="s">
        <v>159</v>
      </c>
      <c r="AL1" s="274"/>
      <c r="AM1" s="274"/>
      <c r="AN1" s="274"/>
      <c r="AO1" s="274"/>
      <c r="AP1" s="274"/>
      <c r="AQ1" s="37"/>
      <c r="AR1" s="274" t="s">
        <v>160</v>
      </c>
      <c r="AS1" s="274"/>
      <c r="AT1" s="274"/>
      <c r="AU1" s="274"/>
      <c r="AV1" s="274"/>
      <c r="AW1" s="274"/>
      <c r="AX1" s="9"/>
    </row>
    <row r="2" spans="1:50" ht="34.35" customHeight="1" x14ac:dyDescent="0.25">
      <c r="H2" s="59" t="s">
        <v>717</v>
      </c>
      <c r="I2" s="59" t="s">
        <v>712</v>
      </c>
      <c r="J2" s="59" t="s">
        <v>713</v>
      </c>
      <c r="K2" s="59" t="s">
        <v>715</v>
      </c>
      <c r="L2" s="59" t="s">
        <v>716</v>
      </c>
      <c r="M2" s="59" t="s">
        <v>718</v>
      </c>
      <c r="N2" s="59" t="s">
        <v>963</v>
      </c>
      <c r="O2" s="9"/>
      <c r="P2" s="62" t="s">
        <v>174</v>
      </c>
      <c r="Q2" s="62" t="s">
        <v>175</v>
      </c>
      <c r="R2" s="62" t="s">
        <v>165</v>
      </c>
      <c r="S2" s="62" t="s">
        <v>166</v>
      </c>
      <c r="T2" s="62" t="s">
        <v>176</v>
      </c>
      <c r="U2" s="62" t="s">
        <v>177</v>
      </c>
      <c r="V2" s="9"/>
      <c r="W2" s="62" t="s">
        <v>174</v>
      </c>
      <c r="X2" s="62" t="s">
        <v>175</v>
      </c>
      <c r="Y2" s="62" t="s">
        <v>165</v>
      </c>
      <c r="Z2" s="62" t="s">
        <v>166</v>
      </c>
      <c r="AA2" s="62" t="s">
        <v>176</v>
      </c>
      <c r="AB2" s="62" t="s">
        <v>177</v>
      </c>
      <c r="AC2" s="9"/>
      <c r="AD2" s="62" t="s">
        <v>174</v>
      </c>
      <c r="AE2" s="62" t="s">
        <v>175</v>
      </c>
      <c r="AF2" s="62" t="s">
        <v>165</v>
      </c>
      <c r="AG2" s="62" t="s">
        <v>166</v>
      </c>
      <c r="AH2" s="62" t="s">
        <v>176</v>
      </c>
      <c r="AI2" s="62" t="s">
        <v>177</v>
      </c>
      <c r="AJ2" s="9"/>
      <c r="AK2" s="62" t="s">
        <v>174</v>
      </c>
      <c r="AL2" s="62" t="s">
        <v>175</v>
      </c>
      <c r="AM2" s="62" t="s">
        <v>165</v>
      </c>
      <c r="AN2" s="62" t="s">
        <v>166</v>
      </c>
      <c r="AO2" s="62" t="s">
        <v>176</v>
      </c>
      <c r="AP2" s="62" t="s">
        <v>177</v>
      </c>
      <c r="AQ2" s="9"/>
      <c r="AR2" s="62" t="s">
        <v>174</v>
      </c>
      <c r="AS2" s="62" t="s">
        <v>175</v>
      </c>
      <c r="AT2" s="62" t="s">
        <v>165</v>
      </c>
      <c r="AU2" s="62" t="s">
        <v>166</v>
      </c>
      <c r="AV2" s="62" t="s">
        <v>176</v>
      </c>
      <c r="AW2" s="62" t="s">
        <v>177</v>
      </c>
      <c r="AX2" s="9"/>
    </row>
    <row r="3" spans="1:50" ht="18.75" x14ac:dyDescent="0.3">
      <c r="A3" s="13" t="s">
        <v>414</v>
      </c>
      <c r="H3" s="59"/>
      <c r="I3" s="59"/>
      <c r="J3" s="59"/>
      <c r="K3" s="59"/>
      <c r="L3" s="59"/>
      <c r="M3" s="59"/>
      <c r="N3" s="59"/>
      <c r="O3" s="9"/>
      <c r="P3" s="51" t="s">
        <v>162</v>
      </c>
      <c r="Q3" s="51" t="s">
        <v>162</v>
      </c>
      <c r="R3" s="51" t="s">
        <v>162</v>
      </c>
      <c r="S3" s="52" t="s">
        <v>164</v>
      </c>
      <c r="T3" s="52" t="s">
        <v>164</v>
      </c>
      <c r="U3" s="52" t="s">
        <v>164</v>
      </c>
      <c r="V3" s="9"/>
      <c r="W3" s="51" t="s">
        <v>162</v>
      </c>
      <c r="X3" s="51" t="s">
        <v>162</v>
      </c>
      <c r="Y3" s="51" t="s">
        <v>162</v>
      </c>
      <c r="Z3" s="52" t="s">
        <v>164</v>
      </c>
      <c r="AA3" s="52" t="s">
        <v>164</v>
      </c>
      <c r="AB3" s="52" t="s">
        <v>164</v>
      </c>
      <c r="AC3" s="9"/>
      <c r="AD3" s="51" t="s">
        <v>162</v>
      </c>
      <c r="AE3" s="51" t="s">
        <v>162</v>
      </c>
      <c r="AF3" s="51" t="s">
        <v>162</v>
      </c>
      <c r="AG3" s="51" t="s">
        <v>162</v>
      </c>
      <c r="AH3" s="51" t="s">
        <v>162</v>
      </c>
      <c r="AI3" s="51" t="s">
        <v>162</v>
      </c>
      <c r="AJ3" s="9"/>
      <c r="AK3" s="51" t="s">
        <v>162</v>
      </c>
      <c r="AL3" s="52" t="s">
        <v>164</v>
      </c>
      <c r="AM3" s="51" t="s">
        <v>162</v>
      </c>
      <c r="AN3" s="51" t="s">
        <v>162</v>
      </c>
      <c r="AO3" s="51" t="s">
        <v>162</v>
      </c>
      <c r="AP3" s="52" t="s">
        <v>164</v>
      </c>
      <c r="AQ3" s="9"/>
      <c r="AR3" s="51" t="s">
        <v>162</v>
      </c>
      <c r="AS3" s="52" t="s">
        <v>164</v>
      </c>
      <c r="AT3" s="51" t="s">
        <v>162</v>
      </c>
      <c r="AU3" s="51" t="s">
        <v>162</v>
      </c>
      <c r="AV3" s="51" t="s">
        <v>162</v>
      </c>
      <c r="AW3" s="52" t="s">
        <v>164</v>
      </c>
      <c r="AX3" s="9"/>
    </row>
    <row r="4" spans="1:50" ht="18.75" x14ac:dyDescent="0.3">
      <c r="A4" s="13" t="s">
        <v>416</v>
      </c>
      <c r="E4" s="22"/>
      <c r="F4" s="23"/>
      <c r="O4" s="9"/>
      <c r="P4" s="51" t="s">
        <v>162</v>
      </c>
      <c r="Q4" s="51" t="s">
        <v>162</v>
      </c>
      <c r="R4" s="51" t="s">
        <v>162</v>
      </c>
      <c r="S4" s="52" t="s">
        <v>164</v>
      </c>
      <c r="T4" s="52" t="s">
        <v>164</v>
      </c>
      <c r="U4" s="52" t="s">
        <v>164</v>
      </c>
      <c r="V4" s="9"/>
      <c r="W4" s="51" t="s">
        <v>162</v>
      </c>
      <c r="X4" s="51" t="s">
        <v>162</v>
      </c>
      <c r="Y4" s="51" t="s">
        <v>162</v>
      </c>
      <c r="Z4" s="52" t="s">
        <v>164</v>
      </c>
      <c r="AA4" s="52" t="s">
        <v>164</v>
      </c>
      <c r="AB4" s="52" t="s">
        <v>164</v>
      </c>
      <c r="AC4" s="9"/>
      <c r="AD4" s="51" t="s">
        <v>162</v>
      </c>
      <c r="AE4" s="51" t="s">
        <v>162</v>
      </c>
      <c r="AF4" s="51" t="s">
        <v>162</v>
      </c>
      <c r="AG4" s="51" t="s">
        <v>162</v>
      </c>
      <c r="AH4" s="51" t="s">
        <v>162</v>
      </c>
      <c r="AI4" s="51" t="s">
        <v>162</v>
      </c>
      <c r="AJ4" s="9"/>
      <c r="AK4" s="51" t="s">
        <v>162</v>
      </c>
      <c r="AL4" s="52" t="s">
        <v>164</v>
      </c>
      <c r="AM4" s="51" t="s">
        <v>162</v>
      </c>
      <c r="AN4" s="51" t="s">
        <v>162</v>
      </c>
      <c r="AO4" s="51" t="s">
        <v>162</v>
      </c>
      <c r="AP4" s="52" t="s">
        <v>164</v>
      </c>
      <c r="AQ4" s="9"/>
      <c r="AR4" s="51" t="s">
        <v>162</v>
      </c>
      <c r="AS4" s="52" t="s">
        <v>164</v>
      </c>
      <c r="AT4" s="51" t="s">
        <v>162</v>
      </c>
      <c r="AU4" s="51" t="s">
        <v>162</v>
      </c>
      <c r="AV4" s="51" t="s">
        <v>162</v>
      </c>
      <c r="AW4" s="52" t="s">
        <v>164</v>
      </c>
      <c r="AX4" s="9"/>
    </row>
    <row r="5" spans="1:50" ht="17.45" customHeight="1" x14ac:dyDescent="0.25">
      <c r="A5" s="4" t="s">
        <v>964</v>
      </c>
      <c r="B5" s="4"/>
      <c r="C5" s="4"/>
      <c r="D5" s="4"/>
      <c r="E5" s="4"/>
      <c r="F5" s="4"/>
      <c r="G5" s="124"/>
      <c r="H5" s="225"/>
      <c r="I5" s="225"/>
      <c r="J5" s="225"/>
      <c r="K5" s="225"/>
      <c r="L5" s="225"/>
      <c r="M5" s="70" t="s">
        <v>965</v>
      </c>
      <c r="N5" s="225"/>
      <c r="O5" s="9"/>
      <c r="P5" s="51" t="s">
        <v>162</v>
      </c>
      <c r="Q5" s="51" t="s">
        <v>162</v>
      </c>
      <c r="R5" s="51" t="s">
        <v>162</v>
      </c>
      <c r="S5" s="52" t="s">
        <v>164</v>
      </c>
      <c r="T5" s="52" t="s">
        <v>164</v>
      </c>
      <c r="U5" s="52" t="s">
        <v>164</v>
      </c>
      <c r="V5" s="9"/>
      <c r="W5" s="51" t="s">
        <v>162</v>
      </c>
      <c r="X5" s="51" t="s">
        <v>162</v>
      </c>
      <c r="Y5" s="51" t="s">
        <v>162</v>
      </c>
      <c r="Z5" s="52" t="s">
        <v>164</v>
      </c>
      <c r="AA5" s="52" t="s">
        <v>164</v>
      </c>
      <c r="AB5" s="52" t="s">
        <v>164</v>
      </c>
      <c r="AC5" s="9"/>
      <c r="AD5" s="51" t="s">
        <v>162</v>
      </c>
      <c r="AE5" s="51" t="s">
        <v>162</v>
      </c>
      <c r="AF5" s="51" t="s">
        <v>162</v>
      </c>
      <c r="AG5" s="51" t="s">
        <v>162</v>
      </c>
      <c r="AH5" s="51" t="s">
        <v>162</v>
      </c>
      <c r="AI5" s="51" t="s">
        <v>162</v>
      </c>
      <c r="AJ5" s="9"/>
      <c r="AK5" s="51" t="s">
        <v>162</v>
      </c>
      <c r="AL5" s="52" t="s">
        <v>164</v>
      </c>
      <c r="AM5" s="51" t="s">
        <v>162</v>
      </c>
      <c r="AN5" s="51" t="s">
        <v>162</v>
      </c>
      <c r="AO5" s="51" t="s">
        <v>162</v>
      </c>
      <c r="AP5" s="52" t="s">
        <v>164</v>
      </c>
      <c r="AQ5" s="9"/>
      <c r="AR5" s="51" t="s">
        <v>162</v>
      </c>
      <c r="AS5" s="52" t="s">
        <v>164</v>
      </c>
      <c r="AT5" s="51" t="s">
        <v>162</v>
      </c>
      <c r="AU5" s="51" t="s">
        <v>162</v>
      </c>
      <c r="AV5" s="51" t="s">
        <v>162</v>
      </c>
      <c r="AW5" s="52" t="s">
        <v>164</v>
      </c>
      <c r="AX5" s="9"/>
    </row>
    <row r="6" spans="1:50" ht="15.75" customHeight="1" x14ac:dyDescent="0.25">
      <c r="E6" s="122" t="s">
        <v>48</v>
      </c>
      <c r="F6" s="122" t="s">
        <v>49</v>
      </c>
      <c r="K6" s="33"/>
      <c r="N6" s="63"/>
      <c r="O6" s="9"/>
      <c r="P6" s="51" t="s">
        <v>162</v>
      </c>
      <c r="Q6" s="51" t="s">
        <v>162</v>
      </c>
      <c r="R6" s="51" t="s">
        <v>162</v>
      </c>
      <c r="S6" s="52" t="s">
        <v>164</v>
      </c>
      <c r="T6" s="52" t="s">
        <v>164</v>
      </c>
      <c r="U6" s="52" t="s">
        <v>164</v>
      </c>
      <c r="V6" s="9"/>
      <c r="W6" s="51" t="s">
        <v>162</v>
      </c>
      <c r="X6" s="51" t="s">
        <v>162</v>
      </c>
      <c r="Y6" s="51" t="s">
        <v>162</v>
      </c>
      <c r="Z6" s="52" t="s">
        <v>164</v>
      </c>
      <c r="AA6" s="52" t="s">
        <v>164</v>
      </c>
      <c r="AB6" s="52" t="s">
        <v>164</v>
      </c>
      <c r="AC6" s="9"/>
      <c r="AD6" s="51" t="s">
        <v>162</v>
      </c>
      <c r="AE6" s="51" t="s">
        <v>162</v>
      </c>
      <c r="AF6" s="51" t="s">
        <v>162</v>
      </c>
      <c r="AG6" s="51" t="s">
        <v>162</v>
      </c>
      <c r="AH6" s="51" t="s">
        <v>162</v>
      </c>
      <c r="AI6" s="51" t="s">
        <v>162</v>
      </c>
      <c r="AJ6" s="9"/>
      <c r="AK6" s="51" t="s">
        <v>162</v>
      </c>
      <c r="AL6" s="52" t="s">
        <v>164</v>
      </c>
      <c r="AM6" s="51" t="s">
        <v>162</v>
      </c>
      <c r="AN6" s="51" t="s">
        <v>162</v>
      </c>
      <c r="AO6" s="51" t="s">
        <v>162</v>
      </c>
      <c r="AP6" s="52" t="s">
        <v>164</v>
      </c>
      <c r="AQ6" s="9"/>
      <c r="AR6" s="51" t="s">
        <v>162</v>
      </c>
      <c r="AS6" s="52" t="s">
        <v>164</v>
      </c>
      <c r="AT6" s="51" t="s">
        <v>162</v>
      </c>
      <c r="AU6" s="51" t="s">
        <v>162</v>
      </c>
      <c r="AV6" s="51" t="s">
        <v>162</v>
      </c>
      <c r="AW6" s="52" t="s">
        <v>164</v>
      </c>
      <c r="AX6" s="9"/>
    </row>
    <row r="7" spans="1:50" ht="15.75" customHeight="1" x14ac:dyDescent="0.25">
      <c r="A7" s="25" t="s">
        <v>966</v>
      </c>
      <c r="B7" s="26" t="s">
        <v>967</v>
      </c>
      <c r="C7" s="27" t="s">
        <v>968</v>
      </c>
      <c r="D7" s="30" t="s">
        <v>968</v>
      </c>
      <c r="E7" s="8" t="s">
        <v>51</v>
      </c>
      <c r="F7" s="8" t="s">
        <v>51</v>
      </c>
      <c r="H7" s="63" t="s">
        <v>848</v>
      </c>
      <c r="I7" s="63" t="s">
        <v>969</v>
      </c>
      <c r="J7" s="63" t="s">
        <v>102</v>
      </c>
      <c r="K7" s="63" t="s">
        <v>721</v>
      </c>
      <c r="L7" s="63" t="s">
        <v>751</v>
      </c>
      <c r="M7" s="63"/>
      <c r="N7" s="63" t="s">
        <v>970</v>
      </c>
      <c r="O7" s="9"/>
      <c r="P7" s="51" t="s">
        <v>162</v>
      </c>
      <c r="Q7" s="51" t="s">
        <v>162</v>
      </c>
      <c r="R7" s="51" t="s">
        <v>162</v>
      </c>
      <c r="S7" s="52" t="s">
        <v>164</v>
      </c>
      <c r="T7" s="52" t="s">
        <v>164</v>
      </c>
      <c r="U7" s="52" t="s">
        <v>164</v>
      </c>
      <c r="V7" s="9"/>
      <c r="W7" s="51" t="s">
        <v>162</v>
      </c>
      <c r="X7" s="51" t="s">
        <v>162</v>
      </c>
      <c r="Y7" s="51" t="s">
        <v>162</v>
      </c>
      <c r="Z7" s="52" t="s">
        <v>164</v>
      </c>
      <c r="AA7" s="52" t="s">
        <v>164</v>
      </c>
      <c r="AB7" s="52" t="s">
        <v>164</v>
      </c>
      <c r="AC7" s="9"/>
      <c r="AD7" s="51" t="s">
        <v>162</v>
      </c>
      <c r="AE7" s="51" t="s">
        <v>162</v>
      </c>
      <c r="AF7" s="51" t="s">
        <v>162</v>
      </c>
      <c r="AG7" s="51" t="s">
        <v>162</v>
      </c>
      <c r="AH7" s="51" t="s">
        <v>162</v>
      </c>
      <c r="AI7" s="51" t="s">
        <v>162</v>
      </c>
      <c r="AJ7" s="9"/>
      <c r="AK7" s="51" t="s">
        <v>162</v>
      </c>
      <c r="AL7" s="52" t="s">
        <v>164</v>
      </c>
      <c r="AM7" s="51" t="s">
        <v>162</v>
      </c>
      <c r="AN7" s="51" t="s">
        <v>162</v>
      </c>
      <c r="AO7" s="51" t="s">
        <v>162</v>
      </c>
      <c r="AP7" s="52" t="s">
        <v>164</v>
      </c>
      <c r="AQ7" s="9"/>
      <c r="AR7" s="51" t="s">
        <v>162</v>
      </c>
      <c r="AS7" s="52" t="s">
        <v>164</v>
      </c>
      <c r="AT7" s="51" t="s">
        <v>162</v>
      </c>
      <c r="AU7" s="51" t="s">
        <v>162</v>
      </c>
      <c r="AV7" s="51" t="s">
        <v>162</v>
      </c>
      <c r="AW7" s="52" t="s">
        <v>164</v>
      </c>
      <c r="AX7" s="9"/>
    </row>
    <row r="8" spans="1:50" ht="15.75" customHeight="1" x14ac:dyDescent="0.25">
      <c r="A8" s="28"/>
      <c r="B8" s="29"/>
      <c r="C8" s="27" t="s">
        <v>971</v>
      </c>
      <c r="D8" s="21" t="s">
        <v>972</v>
      </c>
      <c r="E8" s="8" t="s">
        <v>51</v>
      </c>
      <c r="F8" s="8" t="s">
        <v>51</v>
      </c>
      <c r="H8" s="63" t="s">
        <v>848</v>
      </c>
      <c r="I8" s="63" t="s">
        <v>973</v>
      </c>
      <c r="J8" s="63" t="s">
        <v>102</v>
      </c>
      <c r="K8" s="70" t="s">
        <v>974</v>
      </c>
      <c r="L8" s="63" t="s">
        <v>751</v>
      </c>
      <c r="M8" s="63"/>
      <c r="N8" s="63" t="s">
        <v>975</v>
      </c>
      <c r="O8" s="9"/>
      <c r="P8" s="51" t="s">
        <v>162</v>
      </c>
      <c r="Q8" s="51" t="s">
        <v>162</v>
      </c>
      <c r="R8" s="51" t="s">
        <v>162</v>
      </c>
      <c r="S8" s="52" t="s">
        <v>164</v>
      </c>
      <c r="T8" s="52" t="s">
        <v>164</v>
      </c>
      <c r="U8" s="52" t="s">
        <v>164</v>
      </c>
      <c r="V8" s="9"/>
      <c r="W8" s="52" t="s">
        <v>164</v>
      </c>
      <c r="X8" s="52" t="s">
        <v>164</v>
      </c>
      <c r="Y8" s="52" t="s">
        <v>164</v>
      </c>
      <c r="Z8" s="52" t="s">
        <v>164</v>
      </c>
      <c r="AA8" s="52" t="s">
        <v>164</v>
      </c>
      <c r="AB8" s="52" t="s">
        <v>164</v>
      </c>
      <c r="AC8" s="9"/>
      <c r="AD8" s="51" t="s">
        <v>162</v>
      </c>
      <c r="AE8" s="51" t="s">
        <v>162</v>
      </c>
      <c r="AF8" s="51" t="s">
        <v>162</v>
      </c>
      <c r="AG8" s="51" t="s">
        <v>162</v>
      </c>
      <c r="AH8" s="51" t="s">
        <v>162</v>
      </c>
      <c r="AI8" s="51" t="s">
        <v>162</v>
      </c>
      <c r="AJ8" s="9"/>
      <c r="AK8" s="52" t="s">
        <v>164</v>
      </c>
      <c r="AL8" s="52" t="s">
        <v>164</v>
      </c>
      <c r="AM8" s="52" t="s">
        <v>164</v>
      </c>
      <c r="AN8" s="52" t="s">
        <v>164</v>
      </c>
      <c r="AO8" s="52" t="s">
        <v>164</v>
      </c>
      <c r="AP8" s="52" t="s">
        <v>164</v>
      </c>
      <c r="AQ8" s="9"/>
      <c r="AR8" s="51" t="s">
        <v>162</v>
      </c>
      <c r="AS8" s="52" t="s">
        <v>164</v>
      </c>
      <c r="AT8" s="51" t="s">
        <v>162</v>
      </c>
      <c r="AU8" s="51" t="s">
        <v>162</v>
      </c>
      <c r="AV8" s="51" t="s">
        <v>162</v>
      </c>
      <c r="AW8" s="52" t="s">
        <v>164</v>
      </c>
      <c r="AX8" s="9"/>
    </row>
    <row r="9" spans="1:50" ht="15.75" customHeight="1" x14ac:dyDescent="0.25">
      <c r="A9" s="28"/>
      <c r="B9" s="29"/>
      <c r="C9" s="30"/>
      <c r="D9" s="21" t="s">
        <v>976</v>
      </c>
      <c r="E9" s="8" t="s">
        <v>51</v>
      </c>
      <c r="F9" s="8" t="s">
        <v>51</v>
      </c>
      <c r="H9" s="63" t="s">
        <v>848</v>
      </c>
      <c r="I9" s="63" t="s">
        <v>977</v>
      </c>
      <c r="J9" s="63" t="s">
        <v>102</v>
      </c>
      <c r="K9" s="70" t="s">
        <v>978</v>
      </c>
      <c r="L9" s="63" t="s">
        <v>751</v>
      </c>
      <c r="M9" s="63"/>
      <c r="N9" s="63" t="s">
        <v>979</v>
      </c>
      <c r="O9" s="9"/>
      <c r="P9" s="52" t="s">
        <v>164</v>
      </c>
      <c r="Q9" s="52" t="s">
        <v>164</v>
      </c>
      <c r="R9" s="52" t="s">
        <v>164</v>
      </c>
      <c r="S9" s="52" t="s">
        <v>164</v>
      </c>
      <c r="T9" s="52" t="s">
        <v>164</v>
      </c>
      <c r="U9" s="52" t="s">
        <v>164</v>
      </c>
      <c r="V9" s="9"/>
      <c r="W9" s="51" t="s">
        <v>162</v>
      </c>
      <c r="X9" s="51" t="s">
        <v>162</v>
      </c>
      <c r="Y9" s="51" t="s">
        <v>162</v>
      </c>
      <c r="Z9" s="52" t="s">
        <v>164</v>
      </c>
      <c r="AA9" s="52" t="s">
        <v>164</v>
      </c>
      <c r="AB9" s="52" t="s">
        <v>164</v>
      </c>
      <c r="AC9" s="9"/>
      <c r="AD9" s="51" t="s">
        <v>162</v>
      </c>
      <c r="AE9" s="51" t="s">
        <v>162</v>
      </c>
      <c r="AF9" s="51" t="s">
        <v>162</v>
      </c>
      <c r="AG9" s="52" t="s">
        <v>164</v>
      </c>
      <c r="AH9" s="51" t="s">
        <v>162</v>
      </c>
      <c r="AI9" s="51" t="s">
        <v>162</v>
      </c>
      <c r="AJ9" s="9"/>
      <c r="AK9" s="51" t="s">
        <v>162</v>
      </c>
      <c r="AL9" s="52" t="s">
        <v>164</v>
      </c>
      <c r="AM9" s="51" t="s">
        <v>162</v>
      </c>
      <c r="AN9" s="51" t="s">
        <v>162</v>
      </c>
      <c r="AO9" s="51" t="s">
        <v>162</v>
      </c>
      <c r="AP9" s="52" t="s">
        <v>164</v>
      </c>
      <c r="AQ9" s="9"/>
      <c r="AR9" s="51" t="s">
        <v>162</v>
      </c>
      <c r="AS9" s="52" t="s">
        <v>164</v>
      </c>
      <c r="AT9" s="51" t="s">
        <v>162</v>
      </c>
      <c r="AU9" s="51" t="s">
        <v>162</v>
      </c>
      <c r="AV9" s="51" t="s">
        <v>162</v>
      </c>
      <c r="AW9" s="52" t="s">
        <v>164</v>
      </c>
      <c r="AX9" s="9"/>
    </row>
    <row r="10" spans="1:50" ht="15.75" customHeight="1" x14ac:dyDescent="0.25">
      <c r="A10" s="28"/>
      <c r="B10" s="29"/>
      <c r="C10" s="30"/>
      <c r="D10" s="21" t="s">
        <v>980</v>
      </c>
      <c r="E10" s="8" t="s">
        <v>51</v>
      </c>
      <c r="F10" s="8" t="s">
        <v>51</v>
      </c>
      <c r="H10" s="63" t="s">
        <v>848</v>
      </c>
      <c r="I10" s="63" t="s">
        <v>981</v>
      </c>
      <c r="J10" s="63" t="s">
        <v>102</v>
      </c>
      <c r="K10" s="63" t="s">
        <v>721</v>
      </c>
      <c r="L10" s="63" t="s">
        <v>751</v>
      </c>
      <c r="M10" s="63"/>
      <c r="N10" s="63" t="s">
        <v>982</v>
      </c>
      <c r="O10" s="9"/>
      <c r="P10" s="51" t="s">
        <v>162</v>
      </c>
      <c r="Q10" s="51" t="s">
        <v>162</v>
      </c>
      <c r="R10" s="51" t="s">
        <v>162</v>
      </c>
      <c r="S10" s="52" t="s">
        <v>164</v>
      </c>
      <c r="T10" s="52" t="s">
        <v>164</v>
      </c>
      <c r="U10" s="52" t="s">
        <v>164</v>
      </c>
      <c r="V10" s="9"/>
      <c r="W10" s="51" t="s">
        <v>162</v>
      </c>
      <c r="X10" s="51" t="s">
        <v>162</v>
      </c>
      <c r="Y10" s="51" t="s">
        <v>162</v>
      </c>
      <c r="Z10" s="52" t="s">
        <v>164</v>
      </c>
      <c r="AA10" s="52" t="s">
        <v>164</v>
      </c>
      <c r="AB10" s="52" t="s">
        <v>164</v>
      </c>
      <c r="AC10" s="9"/>
      <c r="AD10" s="51" t="s">
        <v>162</v>
      </c>
      <c r="AE10" s="51" t="s">
        <v>162</v>
      </c>
      <c r="AF10" s="51" t="s">
        <v>162</v>
      </c>
      <c r="AG10" s="51" t="s">
        <v>162</v>
      </c>
      <c r="AH10" s="51" t="s">
        <v>162</v>
      </c>
      <c r="AI10" s="51" t="s">
        <v>162</v>
      </c>
      <c r="AJ10" s="9"/>
      <c r="AK10" s="51" t="s">
        <v>162</v>
      </c>
      <c r="AL10" s="52" t="s">
        <v>164</v>
      </c>
      <c r="AM10" s="51" t="s">
        <v>162</v>
      </c>
      <c r="AN10" s="51" t="s">
        <v>162</v>
      </c>
      <c r="AO10" s="51" t="s">
        <v>162</v>
      </c>
      <c r="AP10" s="52" t="s">
        <v>164</v>
      </c>
      <c r="AQ10" s="9"/>
      <c r="AR10" s="51" t="s">
        <v>162</v>
      </c>
      <c r="AS10" s="52" t="s">
        <v>164</v>
      </c>
      <c r="AT10" s="51" t="s">
        <v>162</v>
      </c>
      <c r="AU10" s="51" t="s">
        <v>162</v>
      </c>
      <c r="AV10" s="51" t="s">
        <v>162</v>
      </c>
      <c r="AW10" s="52" t="s">
        <v>164</v>
      </c>
      <c r="AX10" s="9"/>
    </row>
    <row r="11" spans="1:50" ht="15.75" customHeight="1" thickBot="1" x14ac:dyDescent="0.3">
      <c r="A11" s="28"/>
      <c r="B11" s="29"/>
      <c r="C11" s="30"/>
      <c r="D11" s="21" t="s">
        <v>983</v>
      </c>
      <c r="E11" s="8" t="s">
        <v>51</v>
      </c>
      <c r="F11" s="8" t="s">
        <v>51</v>
      </c>
      <c r="H11" s="63" t="s">
        <v>848</v>
      </c>
      <c r="I11" s="63" t="s">
        <v>984</v>
      </c>
      <c r="J11" s="63" t="s">
        <v>102</v>
      </c>
      <c r="K11" s="63" t="s">
        <v>721</v>
      </c>
      <c r="L11" s="63" t="s">
        <v>751</v>
      </c>
      <c r="M11" s="63"/>
      <c r="N11" s="63" t="s">
        <v>985</v>
      </c>
      <c r="O11" s="9"/>
      <c r="P11" s="51" t="s">
        <v>162</v>
      </c>
      <c r="Q11" s="51" t="s">
        <v>162</v>
      </c>
      <c r="R11" s="51" t="s">
        <v>162</v>
      </c>
      <c r="S11" s="52" t="s">
        <v>164</v>
      </c>
      <c r="T11" s="52" t="s">
        <v>164</v>
      </c>
      <c r="U11" s="52" t="s">
        <v>164</v>
      </c>
      <c r="V11" s="9"/>
      <c r="W11" s="51" t="s">
        <v>162</v>
      </c>
      <c r="X11" s="51" t="s">
        <v>162</v>
      </c>
      <c r="Y11" s="51" t="s">
        <v>162</v>
      </c>
      <c r="Z11" s="52" t="s">
        <v>164</v>
      </c>
      <c r="AA11" s="52" t="s">
        <v>164</v>
      </c>
      <c r="AB11" s="52" t="s">
        <v>164</v>
      </c>
      <c r="AC11" s="9"/>
      <c r="AD11" s="51" t="s">
        <v>162</v>
      </c>
      <c r="AE11" s="51" t="s">
        <v>162</v>
      </c>
      <c r="AF11" s="51" t="s">
        <v>162</v>
      </c>
      <c r="AG11" s="51" t="s">
        <v>162</v>
      </c>
      <c r="AH11" s="51" t="s">
        <v>162</v>
      </c>
      <c r="AI11" s="51" t="s">
        <v>162</v>
      </c>
      <c r="AJ11" s="9"/>
      <c r="AK11" s="51" t="s">
        <v>162</v>
      </c>
      <c r="AL11" s="52" t="s">
        <v>164</v>
      </c>
      <c r="AM11" s="51" t="s">
        <v>162</v>
      </c>
      <c r="AN11" s="51" t="s">
        <v>162</v>
      </c>
      <c r="AO11" s="51" t="s">
        <v>162</v>
      </c>
      <c r="AP11" s="52" t="s">
        <v>164</v>
      </c>
      <c r="AQ11" s="9"/>
      <c r="AR11" s="51" t="s">
        <v>162</v>
      </c>
      <c r="AS11" s="52" t="s">
        <v>164</v>
      </c>
      <c r="AT11" s="51" t="s">
        <v>162</v>
      </c>
      <c r="AU11" s="51" t="s">
        <v>162</v>
      </c>
      <c r="AV11" s="51" t="s">
        <v>162</v>
      </c>
      <c r="AW11" s="52" t="s">
        <v>164</v>
      </c>
      <c r="AX11" s="9"/>
    </row>
    <row r="12" spans="1:50" ht="15.75" customHeight="1" thickBot="1" x14ac:dyDescent="0.3">
      <c r="A12" s="28"/>
      <c r="B12" s="29"/>
      <c r="C12" s="30"/>
      <c r="D12" s="27" t="s">
        <v>986</v>
      </c>
      <c r="E12" s="53" t="str">
        <f>"SOM("&amp;ADDRESS(ROW(E8),COLUMN(E11),4)&amp;":"&amp;ADDRESS(ROW(E11),COLUMN(E11),4)&amp;")"</f>
        <v>SOM(E8:E11)</v>
      </c>
      <c r="F12" s="53" t="str">
        <f>"SOM("&amp;ADDRESS(ROW(F8),COLUMN(F11),4)&amp;":"&amp;ADDRESS(ROW(F11),COLUMN(F11),4)&amp;")"</f>
        <v>SOM(F8:F11)</v>
      </c>
      <c r="H12" s="63" t="s">
        <v>848</v>
      </c>
      <c r="I12" s="63" t="s">
        <v>987</v>
      </c>
      <c r="J12" s="63" t="s">
        <v>102</v>
      </c>
      <c r="K12" s="63" t="s">
        <v>721</v>
      </c>
      <c r="L12" s="63" t="s">
        <v>751</v>
      </c>
      <c r="M12" s="63"/>
      <c r="N12" s="63" t="s">
        <v>988</v>
      </c>
      <c r="O12" s="9"/>
      <c r="P12" s="51" t="s">
        <v>162</v>
      </c>
      <c r="Q12" s="51" t="s">
        <v>162</v>
      </c>
      <c r="R12" s="51" t="s">
        <v>162</v>
      </c>
      <c r="S12" s="52" t="s">
        <v>164</v>
      </c>
      <c r="T12" s="52" t="s">
        <v>164</v>
      </c>
      <c r="U12" s="52" t="s">
        <v>164</v>
      </c>
      <c r="V12" s="9"/>
      <c r="W12" s="51" t="s">
        <v>162</v>
      </c>
      <c r="X12" s="51" t="s">
        <v>162</v>
      </c>
      <c r="Y12" s="51" t="s">
        <v>162</v>
      </c>
      <c r="Z12" s="52" t="s">
        <v>164</v>
      </c>
      <c r="AA12" s="52" t="s">
        <v>164</v>
      </c>
      <c r="AB12" s="52" t="s">
        <v>164</v>
      </c>
      <c r="AC12" s="9"/>
      <c r="AD12" s="51" t="s">
        <v>162</v>
      </c>
      <c r="AE12" s="51" t="s">
        <v>162</v>
      </c>
      <c r="AF12" s="51" t="s">
        <v>162</v>
      </c>
      <c r="AG12" s="51" t="s">
        <v>162</v>
      </c>
      <c r="AH12" s="51" t="s">
        <v>162</v>
      </c>
      <c r="AI12" s="51" t="s">
        <v>162</v>
      </c>
      <c r="AJ12" s="9"/>
      <c r="AK12" s="51" t="s">
        <v>162</v>
      </c>
      <c r="AL12" s="52" t="s">
        <v>164</v>
      </c>
      <c r="AM12" s="51" t="s">
        <v>162</v>
      </c>
      <c r="AN12" s="51" t="s">
        <v>162</v>
      </c>
      <c r="AO12" s="51" t="s">
        <v>162</v>
      </c>
      <c r="AP12" s="52" t="s">
        <v>164</v>
      </c>
      <c r="AQ12" s="9"/>
      <c r="AR12" s="51" t="s">
        <v>162</v>
      </c>
      <c r="AS12" s="52" t="s">
        <v>164</v>
      </c>
      <c r="AT12" s="51" t="s">
        <v>162</v>
      </c>
      <c r="AU12" s="51" t="s">
        <v>162</v>
      </c>
      <c r="AV12" s="51" t="s">
        <v>162</v>
      </c>
      <c r="AW12" s="52" t="s">
        <v>164</v>
      </c>
      <c r="AX12" s="9"/>
    </row>
    <row r="13" spans="1:50" ht="15.75" customHeight="1" thickBot="1" x14ac:dyDescent="0.3">
      <c r="A13" s="28"/>
      <c r="B13" s="29"/>
      <c r="C13" s="27" t="s">
        <v>989</v>
      </c>
      <c r="D13" s="21" t="s">
        <v>990</v>
      </c>
      <c r="E13" s="8" t="s">
        <v>51</v>
      </c>
      <c r="F13" s="8" t="s">
        <v>51</v>
      </c>
      <c r="H13" s="63" t="s">
        <v>848</v>
      </c>
      <c r="I13" s="63" t="s">
        <v>991</v>
      </c>
      <c r="J13" s="63" t="s">
        <v>102</v>
      </c>
      <c r="K13" s="63" t="s">
        <v>721</v>
      </c>
      <c r="L13" s="63" t="s">
        <v>751</v>
      </c>
      <c r="M13" s="63"/>
      <c r="N13" s="63" t="s">
        <v>992</v>
      </c>
      <c r="O13" s="9"/>
      <c r="P13" s="51" t="s">
        <v>162</v>
      </c>
      <c r="Q13" s="51" t="s">
        <v>162</v>
      </c>
      <c r="R13" s="51" t="s">
        <v>162</v>
      </c>
      <c r="S13" s="52" t="s">
        <v>164</v>
      </c>
      <c r="T13" s="52" t="s">
        <v>164</v>
      </c>
      <c r="U13" s="52" t="s">
        <v>164</v>
      </c>
      <c r="V13" s="9"/>
      <c r="W13" s="51" t="s">
        <v>162</v>
      </c>
      <c r="X13" s="51" t="s">
        <v>162</v>
      </c>
      <c r="Y13" s="51" t="s">
        <v>162</v>
      </c>
      <c r="Z13" s="52" t="s">
        <v>164</v>
      </c>
      <c r="AA13" s="52" t="s">
        <v>164</v>
      </c>
      <c r="AB13" s="52" t="s">
        <v>164</v>
      </c>
      <c r="AC13" s="9"/>
      <c r="AD13" s="51" t="s">
        <v>162</v>
      </c>
      <c r="AE13" s="51" t="s">
        <v>162</v>
      </c>
      <c r="AF13" s="51" t="s">
        <v>162</v>
      </c>
      <c r="AG13" s="51" t="s">
        <v>162</v>
      </c>
      <c r="AH13" s="51" t="s">
        <v>162</v>
      </c>
      <c r="AI13" s="51" t="s">
        <v>162</v>
      </c>
      <c r="AJ13" s="9"/>
      <c r="AK13" s="51" t="s">
        <v>162</v>
      </c>
      <c r="AL13" s="52" t="s">
        <v>164</v>
      </c>
      <c r="AM13" s="51" t="s">
        <v>162</v>
      </c>
      <c r="AN13" s="51" t="s">
        <v>162</v>
      </c>
      <c r="AO13" s="51" t="s">
        <v>162</v>
      </c>
      <c r="AP13" s="52" t="s">
        <v>164</v>
      </c>
      <c r="AQ13" s="9"/>
      <c r="AR13" s="51" t="s">
        <v>162</v>
      </c>
      <c r="AS13" s="52" t="s">
        <v>164</v>
      </c>
      <c r="AT13" s="51" t="s">
        <v>162</v>
      </c>
      <c r="AU13" s="51" t="s">
        <v>162</v>
      </c>
      <c r="AV13" s="51" t="s">
        <v>162</v>
      </c>
      <c r="AW13" s="52" t="s">
        <v>164</v>
      </c>
      <c r="AX13" s="9"/>
    </row>
    <row r="14" spans="1:50" ht="15.75" customHeight="1" thickBot="1" x14ac:dyDescent="0.3">
      <c r="A14" s="28"/>
      <c r="B14" s="29"/>
      <c r="C14" s="30"/>
      <c r="D14" s="27" t="s">
        <v>993</v>
      </c>
      <c r="E14" s="53" t="str">
        <f>"= "&amp;ADDRESS(ROW(E13),COLUMN(E13),4)</f>
        <v>= E13</v>
      </c>
      <c r="F14" s="53" t="str">
        <f>"= "&amp;ADDRESS(ROW(F13),COLUMN(F13),4)</f>
        <v>= F13</v>
      </c>
      <c r="H14" s="63" t="s">
        <v>848</v>
      </c>
      <c r="I14" s="63" t="s">
        <v>994</v>
      </c>
      <c r="J14" s="63" t="s">
        <v>102</v>
      </c>
      <c r="K14" s="63" t="s">
        <v>721</v>
      </c>
      <c r="L14" s="63" t="s">
        <v>751</v>
      </c>
      <c r="M14" s="63"/>
      <c r="N14" s="63" t="s">
        <v>995</v>
      </c>
      <c r="O14" s="9"/>
      <c r="P14" s="51" t="s">
        <v>162</v>
      </c>
      <c r="Q14" s="51" t="s">
        <v>162</v>
      </c>
      <c r="R14" s="51" t="s">
        <v>162</v>
      </c>
      <c r="S14" s="52" t="s">
        <v>164</v>
      </c>
      <c r="T14" s="52" t="s">
        <v>164</v>
      </c>
      <c r="U14" s="52" t="s">
        <v>164</v>
      </c>
      <c r="V14" s="9"/>
      <c r="W14" s="51" t="s">
        <v>162</v>
      </c>
      <c r="X14" s="51" t="s">
        <v>162</v>
      </c>
      <c r="Y14" s="51" t="s">
        <v>162</v>
      </c>
      <c r="Z14" s="52" t="s">
        <v>164</v>
      </c>
      <c r="AA14" s="52" t="s">
        <v>164</v>
      </c>
      <c r="AB14" s="52" t="s">
        <v>164</v>
      </c>
      <c r="AC14" s="9"/>
      <c r="AD14" s="51" t="s">
        <v>162</v>
      </c>
      <c r="AE14" s="51" t="s">
        <v>162</v>
      </c>
      <c r="AF14" s="51" t="s">
        <v>162</v>
      </c>
      <c r="AG14" s="51" t="s">
        <v>162</v>
      </c>
      <c r="AH14" s="51" t="s">
        <v>162</v>
      </c>
      <c r="AI14" s="51" t="s">
        <v>162</v>
      </c>
      <c r="AJ14" s="9"/>
      <c r="AK14" s="51" t="s">
        <v>162</v>
      </c>
      <c r="AL14" s="52" t="s">
        <v>164</v>
      </c>
      <c r="AM14" s="51" t="s">
        <v>162</v>
      </c>
      <c r="AN14" s="51" t="s">
        <v>162</v>
      </c>
      <c r="AO14" s="51" t="s">
        <v>162</v>
      </c>
      <c r="AP14" s="52" t="s">
        <v>164</v>
      </c>
      <c r="AQ14" s="9"/>
      <c r="AR14" s="51" t="s">
        <v>162</v>
      </c>
      <c r="AS14" s="52" t="s">
        <v>164</v>
      </c>
      <c r="AT14" s="51" t="s">
        <v>162</v>
      </c>
      <c r="AU14" s="51" t="s">
        <v>162</v>
      </c>
      <c r="AV14" s="51" t="s">
        <v>162</v>
      </c>
      <c r="AW14" s="52" t="s">
        <v>164</v>
      </c>
      <c r="AX14" s="9"/>
    </row>
    <row r="15" spans="1:50" ht="15.75" customHeight="1" x14ac:dyDescent="0.25">
      <c r="A15" s="28"/>
      <c r="B15" s="29"/>
      <c r="C15" s="27" t="s">
        <v>996</v>
      </c>
      <c r="D15" s="21" t="s">
        <v>997</v>
      </c>
      <c r="E15" s="8" t="s">
        <v>51</v>
      </c>
      <c r="F15" s="8" t="s">
        <v>51</v>
      </c>
      <c r="H15" s="63" t="s">
        <v>848</v>
      </c>
      <c r="I15" s="63" t="s">
        <v>998</v>
      </c>
      <c r="J15" s="63" t="s">
        <v>102</v>
      </c>
      <c r="K15" s="63" t="s">
        <v>721</v>
      </c>
      <c r="L15" s="63" t="s">
        <v>751</v>
      </c>
      <c r="M15" s="63"/>
      <c r="N15" s="63" t="s">
        <v>999</v>
      </c>
      <c r="O15" s="9"/>
      <c r="P15" s="51" t="s">
        <v>162</v>
      </c>
      <c r="Q15" s="51" t="s">
        <v>162</v>
      </c>
      <c r="R15" s="51" t="s">
        <v>162</v>
      </c>
      <c r="S15" s="52" t="s">
        <v>164</v>
      </c>
      <c r="T15" s="52" t="s">
        <v>164</v>
      </c>
      <c r="U15" s="52" t="s">
        <v>164</v>
      </c>
      <c r="V15" s="9"/>
      <c r="W15" s="51" t="s">
        <v>162</v>
      </c>
      <c r="X15" s="51" t="s">
        <v>162</v>
      </c>
      <c r="Y15" s="51" t="s">
        <v>162</v>
      </c>
      <c r="Z15" s="52" t="s">
        <v>164</v>
      </c>
      <c r="AA15" s="52" t="s">
        <v>164</v>
      </c>
      <c r="AB15" s="52" t="s">
        <v>164</v>
      </c>
      <c r="AC15" s="9"/>
      <c r="AD15" s="51" t="s">
        <v>162</v>
      </c>
      <c r="AE15" s="51" t="s">
        <v>162</v>
      </c>
      <c r="AF15" s="51" t="s">
        <v>162</v>
      </c>
      <c r="AG15" s="51" t="s">
        <v>162</v>
      </c>
      <c r="AH15" s="51" t="s">
        <v>162</v>
      </c>
      <c r="AI15" s="51" t="s">
        <v>162</v>
      </c>
      <c r="AJ15" s="9"/>
      <c r="AK15" s="52" t="s">
        <v>164</v>
      </c>
      <c r="AL15" s="52" t="s">
        <v>164</v>
      </c>
      <c r="AM15" s="52" t="s">
        <v>164</v>
      </c>
      <c r="AN15" s="52" t="s">
        <v>164</v>
      </c>
      <c r="AO15" s="52" t="s">
        <v>164</v>
      </c>
      <c r="AP15" s="52" t="s">
        <v>164</v>
      </c>
      <c r="AQ15" s="9"/>
      <c r="AR15" s="52" t="s">
        <v>164</v>
      </c>
      <c r="AS15" s="52" t="s">
        <v>164</v>
      </c>
      <c r="AT15" s="52" t="s">
        <v>164</v>
      </c>
      <c r="AU15" s="52" t="s">
        <v>164</v>
      </c>
      <c r="AV15" s="52" t="s">
        <v>164</v>
      </c>
      <c r="AW15" s="52" t="s">
        <v>164</v>
      </c>
      <c r="AX15" s="9"/>
    </row>
    <row r="16" spans="1:50" ht="15.75" customHeight="1" x14ac:dyDescent="0.25">
      <c r="A16" s="28"/>
      <c r="B16" s="29"/>
      <c r="C16" s="30"/>
      <c r="D16" s="21" t="s">
        <v>1000</v>
      </c>
      <c r="E16" s="8" t="s">
        <v>51</v>
      </c>
      <c r="F16" s="8" t="s">
        <v>51</v>
      </c>
      <c r="H16" s="63" t="s">
        <v>848</v>
      </c>
      <c r="I16" s="63" t="s">
        <v>1001</v>
      </c>
      <c r="J16" s="63" t="s">
        <v>102</v>
      </c>
      <c r="K16" s="63" t="s">
        <v>721</v>
      </c>
      <c r="L16" s="63" t="s">
        <v>751</v>
      </c>
      <c r="M16" s="63"/>
      <c r="N16" s="63" t="s">
        <v>1002</v>
      </c>
      <c r="O16" s="9"/>
      <c r="P16" s="51" t="s">
        <v>162</v>
      </c>
      <c r="Q16" s="51" t="s">
        <v>162</v>
      </c>
      <c r="R16" s="51" t="s">
        <v>162</v>
      </c>
      <c r="S16" s="52" t="s">
        <v>164</v>
      </c>
      <c r="T16" s="52" t="s">
        <v>164</v>
      </c>
      <c r="U16" s="52" t="s">
        <v>164</v>
      </c>
      <c r="V16" s="9"/>
      <c r="W16" s="51" t="s">
        <v>162</v>
      </c>
      <c r="X16" s="51" t="s">
        <v>162</v>
      </c>
      <c r="Y16" s="51" t="s">
        <v>162</v>
      </c>
      <c r="Z16" s="52" t="s">
        <v>164</v>
      </c>
      <c r="AA16" s="52" t="s">
        <v>164</v>
      </c>
      <c r="AB16" s="52" t="s">
        <v>164</v>
      </c>
      <c r="AC16" s="9"/>
      <c r="AD16" s="51" t="s">
        <v>162</v>
      </c>
      <c r="AE16" s="51" t="s">
        <v>162</v>
      </c>
      <c r="AF16" s="51" t="s">
        <v>162</v>
      </c>
      <c r="AG16" s="51" t="s">
        <v>162</v>
      </c>
      <c r="AH16" s="51" t="s">
        <v>162</v>
      </c>
      <c r="AI16" s="51" t="s">
        <v>162</v>
      </c>
      <c r="AJ16" s="9"/>
      <c r="AK16" s="52" t="s">
        <v>164</v>
      </c>
      <c r="AL16" s="52" t="s">
        <v>164</v>
      </c>
      <c r="AM16" s="52" t="s">
        <v>164</v>
      </c>
      <c r="AN16" s="52" t="s">
        <v>164</v>
      </c>
      <c r="AO16" s="52" t="s">
        <v>164</v>
      </c>
      <c r="AP16" s="52" t="s">
        <v>164</v>
      </c>
      <c r="AQ16" s="9"/>
      <c r="AR16" s="52" t="s">
        <v>164</v>
      </c>
      <c r="AS16" s="52" t="s">
        <v>164</v>
      </c>
      <c r="AT16" s="52" t="s">
        <v>164</v>
      </c>
      <c r="AU16" s="52" t="s">
        <v>164</v>
      </c>
      <c r="AV16" s="52" t="s">
        <v>164</v>
      </c>
      <c r="AW16" s="52" t="s">
        <v>164</v>
      </c>
      <c r="AX16" s="9"/>
    </row>
    <row r="17" spans="1:50" ht="15.75" customHeight="1" x14ac:dyDescent="0.25">
      <c r="A17" s="28"/>
      <c r="B17" s="29"/>
      <c r="C17" s="30"/>
      <c r="D17" s="21" t="s">
        <v>1003</v>
      </c>
      <c r="E17" s="8" t="s">
        <v>51</v>
      </c>
      <c r="F17" s="8" t="s">
        <v>51</v>
      </c>
      <c r="H17" s="63" t="s">
        <v>848</v>
      </c>
      <c r="I17" s="63" t="s">
        <v>1004</v>
      </c>
      <c r="J17" s="63" t="s">
        <v>102</v>
      </c>
      <c r="K17" s="63" t="s">
        <v>721</v>
      </c>
      <c r="L17" s="63" t="s">
        <v>751</v>
      </c>
      <c r="M17" s="63"/>
      <c r="N17" s="63" t="s">
        <v>1005</v>
      </c>
      <c r="O17" s="9"/>
      <c r="P17" s="51" t="s">
        <v>162</v>
      </c>
      <c r="Q17" s="51" t="s">
        <v>162</v>
      </c>
      <c r="R17" s="51" t="s">
        <v>162</v>
      </c>
      <c r="S17" s="52" t="s">
        <v>164</v>
      </c>
      <c r="T17" s="52" t="s">
        <v>164</v>
      </c>
      <c r="U17" s="52" t="s">
        <v>164</v>
      </c>
      <c r="V17" s="9"/>
      <c r="W17" s="51" t="s">
        <v>162</v>
      </c>
      <c r="X17" s="51" t="s">
        <v>162</v>
      </c>
      <c r="Y17" s="51" t="s">
        <v>162</v>
      </c>
      <c r="Z17" s="52" t="s">
        <v>164</v>
      </c>
      <c r="AA17" s="52" t="s">
        <v>164</v>
      </c>
      <c r="AB17" s="52" t="s">
        <v>164</v>
      </c>
      <c r="AC17" s="9"/>
      <c r="AD17" s="51" t="s">
        <v>162</v>
      </c>
      <c r="AE17" s="51" t="s">
        <v>162</v>
      </c>
      <c r="AF17" s="51" t="s">
        <v>162</v>
      </c>
      <c r="AG17" s="51" t="s">
        <v>162</v>
      </c>
      <c r="AH17" s="51" t="s">
        <v>162</v>
      </c>
      <c r="AI17" s="51" t="s">
        <v>162</v>
      </c>
      <c r="AJ17" s="9"/>
      <c r="AK17" s="51" t="s">
        <v>162</v>
      </c>
      <c r="AL17" s="52" t="s">
        <v>164</v>
      </c>
      <c r="AM17" s="51" t="s">
        <v>162</v>
      </c>
      <c r="AN17" s="51" t="s">
        <v>162</v>
      </c>
      <c r="AO17" s="51" t="s">
        <v>162</v>
      </c>
      <c r="AP17" s="52" t="s">
        <v>164</v>
      </c>
      <c r="AQ17" s="9"/>
      <c r="AR17" s="51" t="s">
        <v>162</v>
      </c>
      <c r="AS17" s="52" t="s">
        <v>164</v>
      </c>
      <c r="AT17" s="51" t="s">
        <v>162</v>
      </c>
      <c r="AU17" s="51" t="s">
        <v>162</v>
      </c>
      <c r="AV17" s="51" t="s">
        <v>162</v>
      </c>
      <c r="AW17" s="52" t="s">
        <v>164</v>
      </c>
      <c r="AX17" s="9"/>
    </row>
    <row r="18" spans="1:50" ht="15.75" customHeight="1" x14ac:dyDescent="0.25">
      <c r="A18" s="28"/>
      <c r="B18" s="29"/>
      <c r="C18" s="30"/>
      <c r="D18" s="21" t="s">
        <v>1006</v>
      </c>
      <c r="E18" s="8" t="s">
        <v>51</v>
      </c>
      <c r="F18" s="8" t="s">
        <v>51</v>
      </c>
      <c r="H18" s="63" t="s">
        <v>848</v>
      </c>
      <c r="I18" s="63" t="s">
        <v>1007</v>
      </c>
      <c r="J18" s="63" t="s">
        <v>102</v>
      </c>
      <c r="K18" s="63" t="s">
        <v>721</v>
      </c>
      <c r="L18" s="63" t="s">
        <v>751</v>
      </c>
      <c r="M18" s="63"/>
      <c r="N18" s="63" t="s">
        <v>1008</v>
      </c>
      <c r="O18" s="9"/>
      <c r="P18" s="51" t="s">
        <v>162</v>
      </c>
      <c r="Q18" s="51" t="s">
        <v>162</v>
      </c>
      <c r="R18" s="51" t="s">
        <v>162</v>
      </c>
      <c r="S18" s="52" t="s">
        <v>164</v>
      </c>
      <c r="T18" s="52" t="s">
        <v>164</v>
      </c>
      <c r="U18" s="52" t="s">
        <v>164</v>
      </c>
      <c r="V18" s="9"/>
      <c r="W18" s="51" t="s">
        <v>162</v>
      </c>
      <c r="X18" s="51" t="s">
        <v>162</v>
      </c>
      <c r="Y18" s="51" t="s">
        <v>162</v>
      </c>
      <c r="Z18" s="52" t="s">
        <v>164</v>
      </c>
      <c r="AA18" s="52" t="s">
        <v>164</v>
      </c>
      <c r="AB18" s="52" t="s">
        <v>164</v>
      </c>
      <c r="AC18" s="9"/>
      <c r="AD18" s="51" t="s">
        <v>162</v>
      </c>
      <c r="AE18" s="51" t="s">
        <v>162</v>
      </c>
      <c r="AF18" s="51" t="s">
        <v>162</v>
      </c>
      <c r="AG18" s="51" t="s">
        <v>162</v>
      </c>
      <c r="AH18" s="51" t="s">
        <v>162</v>
      </c>
      <c r="AI18" s="51" t="s">
        <v>162</v>
      </c>
      <c r="AJ18" s="9"/>
      <c r="AK18" s="51" t="s">
        <v>162</v>
      </c>
      <c r="AL18" s="52" t="s">
        <v>164</v>
      </c>
      <c r="AM18" s="51" t="s">
        <v>162</v>
      </c>
      <c r="AN18" s="51" t="s">
        <v>162</v>
      </c>
      <c r="AO18" s="51" t="s">
        <v>162</v>
      </c>
      <c r="AP18" s="52" t="s">
        <v>164</v>
      </c>
      <c r="AQ18" s="9"/>
      <c r="AR18" s="51" t="s">
        <v>162</v>
      </c>
      <c r="AS18" s="52" t="s">
        <v>164</v>
      </c>
      <c r="AT18" s="51" t="s">
        <v>162</v>
      </c>
      <c r="AU18" s="51" t="s">
        <v>162</v>
      </c>
      <c r="AV18" s="51" t="s">
        <v>162</v>
      </c>
      <c r="AW18" s="52" t="s">
        <v>164</v>
      </c>
      <c r="AX18" s="9"/>
    </row>
    <row r="19" spans="1:50" ht="15.75" customHeight="1" x14ac:dyDescent="0.25">
      <c r="A19" s="28"/>
      <c r="B19" s="29"/>
      <c r="C19" s="30"/>
      <c r="D19" s="21" t="s">
        <v>1009</v>
      </c>
      <c r="E19" s="8" t="s">
        <v>51</v>
      </c>
      <c r="F19" s="8" t="s">
        <v>51</v>
      </c>
      <c r="H19" s="63" t="s">
        <v>848</v>
      </c>
      <c r="I19" s="63" t="s">
        <v>1010</v>
      </c>
      <c r="J19" s="63" t="s">
        <v>102</v>
      </c>
      <c r="K19" s="63" t="s">
        <v>721</v>
      </c>
      <c r="L19" s="63" t="s">
        <v>751</v>
      </c>
      <c r="M19" s="63"/>
      <c r="N19" s="63" t="s">
        <v>1011</v>
      </c>
      <c r="O19" s="9"/>
      <c r="P19" s="51" t="s">
        <v>162</v>
      </c>
      <c r="Q19" s="51" t="s">
        <v>162</v>
      </c>
      <c r="R19" s="51" t="s">
        <v>162</v>
      </c>
      <c r="S19" s="52" t="s">
        <v>164</v>
      </c>
      <c r="T19" s="52" t="s">
        <v>164</v>
      </c>
      <c r="U19" s="52" t="s">
        <v>164</v>
      </c>
      <c r="V19" s="9"/>
      <c r="W19" s="51" t="s">
        <v>162</v>
      </c>
      <c r="X19" s="51" t="s">
        <v>162</v>
      </c>
      <c r="Y19" s="51" t="s">
        <v>162</v>
      </c>
      <c r="Z19" s="52" t="s">
        <v>164</v>
      </c>
      <c r="AA19" s="52" t="s">
        <v>164</v>
      </c>
      <c r="AB19" s="52" t="s">
        <v>164</v>
      </c>
      <c r="AC19" s="9"/>
      <c r="AD19" s="51" t="s">
        <v>162</v>
      </c>
      <c r="AE19" s="51" t="s">
        <v>162</v>
      </c>
      <c r="AF19" s="51" t="s">
        <v>162</v>
      </c>
      <c r="AG19" s="51" t="s">
        <v>162</v>
      </c>
      <c r="AH19" s="51" t="s">
        <v>162</v>
      </c>
      <c r="AI19" s="51" t="s">
        <v>162</v>
      </c>
      <c r="AJ19" s="9"/>
      <c r="AK19" s="51" t="s">
        <v>162</v>
      </c>
      <c r="AL19" s="52" t="s">
        <v>164</v>
      </c>
      <c r="AM19" s="51" t="s">
        <v>162</v>
      </c>
      <c r="AN19" s="51" t="s">
        <v>162</v>
      </c>
      <c r="AO19" s="51" t="s">
        <v>162</v>
      </c>
      <c r="AP19" s="52" t="s">
        <v>164</v>
      </c>
      <c r="AQ19" s="9"/>
      <c r="AR19" s="51" t="s">
        <v>162</v>
      </c>
      <c r="AS19" s="52" t="s">
        <v>164</v>
      </c>
      <c r="AT19" s="51" t="s">
        <v>162</v>
      </c>
      <c r="AU19" s="51" t="s">
        <v>162</v>
      </c>
      <c r="AV19" s="51" t="s">
        <v>162</v>
      </c>
      <c r="AW19" s="52" t="s">
        <v>164</v>
      </c>
      <c r="AX19" s="9"/>
    </row>
    <row r="20" spans="1:50" ht="15.75" customHeight="1" x14ac:dyDescent="0.25">
      <c r="A20" s="28"/>
      <c r="B20" s="29"/>
      <c r="C20" s="30"/>
      <c r="D20" s="21" t="s">
        <v>1012</v>
      </c>
      <c r="E20" s="8" t="s">
        <v>51</v>
      </c>
      <c r="F20" s="8" t="s">
        <v>51</v>
      </c>
      <c r="H20" s="63" t="s">
        <v>848</v>
      </c>
      <c r="I20" s="63" t="s">
        <v>1013</v>
      </c>
      <c r="J20" s="63" t="s">
        <v>102</v>
      </c>
      <c r="K20" s="63" t="s">
        <v>721</v>
      </c>
      <c r="L20" s="63" t="s">
        <v>751</v>
      </c>
      <c r="M20" s="63"/>
      <c r="N20" s="63" t="s">
        <v>1014</v>
      </c>
      <c r="O20" s="9"/>
      <c r="P20" s="51" t="s">
        <v>162</v>
      </c>
      <c r="Q20" s="51" t="s">
        <v>162</v>
      </c>
      <c r="R20" s="51" t="s">
        <v>162</v>
      </c>
      <c r="S20" s="52" t="s">
        <v>164</v>
      </c>
      <c r="T20" s="52" t="s">
        <v>164</v>
      </c>
      <c r="U20" s="52" t="s">
        <v>164</v>
      </c>
      <c r="V20" s="9"/>
      <c r="W20" s="51" t="s">
        <v>162</v>
      </c>
      <c r="X20" s="51" t="s">
        <v>162</v>
      </c>
      <c r="Y20" s="51" t="s">
        <v>162</v>
      </c>
      <c r="Z20" s="52" t="s">
        <v>164</v>
      </c>
      <c r="AA20" s="52" t="s">
        <v>164</v>
      </c>
      <c r="AB20" s="52" t="s">
        <v>164</v>
      </c>
      <c r="AC20" s="9"/>
      <c r="AD20" s="51" t="s">
        <v>162</v>
      </c>
      <c r="AE20" s="51" t="s">
        <v>162</v>
      </c>
      <c r="AF20" s="51" t="s">
        <v>162</v>
      </c>
      <c r="AG20" s="51" t="s">
        <v>162</v>
      </c>
      <c r="AH20" s="51" t="s">
        <v>162</v>
      </c>
      <c r="AI20" s="51" t="s">
        <v>162</v>
      </c>
      <c r="AJ20" s="9"/>
      <c r="AK20" s="51" t="s">
        <v>162</v>
      </c>
      <c r="AL20" s="52" t="s">
        <v>164</v>
      </c>
      <c r="AM20" s="51" t="s">
        <v>162</v>
      </c>
      <c r="AN20" s="51" t="s">
        <v>162</v>
      </c>
      <c r="AO20" s="51" t="s">
        <v>162</v>
      </c>
      <c r="AP20" s="52" t="s">
        <v>164</v>
      </c>
      <c r="AQ20" s="9"/>
      <c r="AR20" s="51" t="s">
        <v>162</v>
      </c>
      <c r="AS20" s="52" t="s">
        <v>164</v>
      </c>
      <c r="AT20" s="51" t="s">
        <v>162</v>
      </c>
      <c r="AU20" s="51" t="s">
        <v>162</v>
      </c>
      <c r="AV20" s="51" t="s">
        <v>162</v>
      </c>
      <c r="AW20" s="52" t="s">
        <v>164</v>
      </c>
      <c r="AX20" s="9"/>
    </row>
    <row r="21" spans="1:50" ht="15.75" customHeight="1" x14ac:dyDescent="0.25">
      <c r="A21" s="28"/>
      <c r="B21" s="29"/>
      <c r="C21" s="30"/>
      <c r="D21" s="21" t="s">
        <v>1015</v>
      </c>
      <c r="E21" s="8" t="s">
        <v>51</v>
      </c>
      <c r="F21" s="8" t="s">
        <v>51</v>
      </c>
      <c r="H21" s="63" t="s">
        <v>848</v>
      </c>
      <c r="I21" s="63" t="s">
        <v>1016</v>
      </c>
      <c r="J21" s="63" t="s">
        <v>102</v>
      </c>
      <c r="K21" s="63" t="s">
        <v>721</v>
      </c>
      <c r="L21" s="63" t="s">
        <v>751</v>
      </c>
      <c r="M21" s="63"/>
      <c r="N21" s="63" t="s">
        <v>1017</v>
      </c>
      <c r="O21" s="9"/>
      <c r="P21" s="51" t="s">
        <v>162</v>
      </c>
      <c r="Q21" s="51" t="s">
        <v>162</v>
      </c>
      <c r="R21" s="51" t="s">
        <v>162</v>
      </c>
      <c r="S21" s="52" t="s">
        <v>164</v>
      </c>
      <c r="T21" s="52" t="s">
        <v>164</v>
      </c>
      <c r="U21" s="52" t="s">
        <v>164</v>
      </c>
      <c r="V21" s="9"/>
      <c r="W21" s="51" t="s">
        <v>162</v>
      </c>
      <c r="X21" s="51" t="s">
        <v>162</v>
      </c>
      <c r="Y21" s="51" t="s">
        <v>162</v>
      </c>
      <c r="Z21" s="52" t="s">
        <v>164</v>
      </c>
      <c r="AA21" s="52" t="s">
        <v>164</v>
      </c>
      <c r="AB21" s="52" t="s">
        <v>164</v>
      </c>
      <c r="AC21" s="9"/>
      <c r="AD21" s="51" t="s">
        <v>162</v>
      </c>
      <c r="AE21" s="51" t="s">
        <v>162</v>
      </c>
      <c r="AF21" s="51" t="s">
        <v>162</v>
      </c>
      <c r="AG21" s="51" t="s">
        <v>162</v>
      </c>
      <c r="AH21" s="51" t="s">
        <v>162</v>
      </c>
      <c r="AI21" s="51" t="s">
        <v>162</v>
      </c>
      <c r="AJ21" s="9"/>
      <c r="AK21" s="51" t="s">
        <v>162</v>
      </c>
      <c r="AL21" s="52" t="s">
        <v>164</v>
      </c>
      <c r="AM21" s="51" t="s">
        <v>162</v>
      </c>
      <c r="AN21" s="51" t="s">
        <v>162</v>
      </c>
      <c r="AO21" s="51" t="s">
        <v>162</v>
      </c>
      <c r="AP21" s="52" t="s">
        <v>164</v>
      </c>
      <c r="AQ21" s="9"/>
      <c r="AR21" s="51" t="s">
        <v>162</v>
      </c>
      <c r="AS21" s="52" t="s">
        <v>164</v>
      </c>
      <c r="AT21" s="51" t="s">
        <v>162</v>
      </c>
      <c r="AU21" s="51" t="s">
        <v>162</v>
      </c>
      <c r="AV21" s="51" t="s">
        <v>162</v>
      </c>
      <c r="AW21" s="52" t="s">
        <v>164</v>
      </c>
      <c r="AX21" s="9"/>
    </row>
    <row r="22" spans="1:50" ht="15.75" customHeight="1" thickBot="1" x14ac:dyDescent="0.3">
      <c r="A22" s="28"/>
      <c r="B22" s="29"/>
      <c r="C22" s="30"/>
      <c r="D22" s="21" t="s">
        <v>1018</v>
      </c>
      <c r="E22" s="8" t="s">
        <v>51</v>
      </c>
      <c r="F22" s="8" t="s">
        <v>51</v>
      </c>
      <c r="H22" s="63" t="s">
        <v>848</v>
      </c>
      <c r="I22" s="63" t="s">
        <v>1019</v>
      </c>
      <c r="J22" s="63" t="s">
        <v>102</v>
      </c>
      <c r="K22" s="63" t="s">
        <v>721</v>
      </c>
      <c r="L22" s="63" t="s">
        <v>751</v>
      </c>
      <c r="M22" s="63"/>
      <c r="N22" s="63" t="s">
        <v>1020</v>
      </c>
      <c r="O22" s="9"/>
      <c r="P22" s="51" t="s">
        <v>162</v>
      </c>
      <c r="Q22" s="51" t="s">
        <v>162</v>
      </c>
      <c r="R22" s="51" t="s">
        <v>162</v>
      </c>
      <c r="S22" s="52" t="s">
        <v>164</v>
      </c>
      <c r="T22" s="52" t="s">
        <v>164</v>
      </c>
      <c r="U22" s="52" t="s">
        <v>164</v>
      </c>
      <c r="V22" s="9"/>
      <c r="W22" s="51" t="s">
        <v>162</v>
      </c>
      <c r="X22" s="51" t="s">
        <v>162</v>
      </c>
      <c r="Y22" s="51" t="s">
        <v>162</v>
      </c>
      <c r="Z22" s="52" t="s">
        <v>164</v>
      </c>
      <c r="AA22" s="52" t="s">
        <v>164</v>
      </c>
      <c r="AB22" s="52" t="s">
        <v>164</v>
      </c>
      <c r="AC22" s="9"/>
      <c r="AD22" s="51" t="s">
        <v>162</v>
      </c>
      <c r="AE22" s="51" t="s">
        <v>162</v>
      </c>
      <c r="AF22" s="51" t="s">
        <v>162</v>
      </c>
      <c r="AG22" s="51" t="s">
        <v>162</v>
      </c>
      <c r="AH22" s="51" t="s">
        <v>162</v>
      </c>
      <c r="AI22" s="51" t="s">
        <v>162</v>
      </c>
      <c r="AJ22" s="9"/>
      <c r="AK22" s="51" t="s">
        <v>162</v>
      </c>
      <c r="AL22" s="52" t="s">
        <v>164</v>
      </c>
      <c r="AM22" s="51" t="s">
        <v>162</v>
      </c>
      <c r="AN22" s="51" t="s">
        <v>162</v>
      </c>
      <c r="AO22" s="51" t="s">
        <v>162</v>
      </c>
      <c r="AP22" s="52" t="s">
        <v>164</v>
      </c>
      <c r="AQ22" s="9"/>
      <c r="AR22" s="51" t="s">
        <v>162</v>
      </c>
      <c r="AS22" s="52" t="s">
        <v>164</v>
      </c>
      <c r="AT22" s="51" t="s">
        <v>162</v>
      </c>
      <c r="AU22" s="51" t="s">
        <v>162</v>
      </c>
      <c r="AV22" s="51" t="s">
        <v>162</v>
      </c>
      <c r="AW22" s="52" t="s">
        <v>164</v>
      </c>
      <c r="AX22" s="9"/>
    </row>
    <row r="23" spans="1:50" ht="15.75" customHeight="1" thickBot="1" x14ac:dyDescent="0.3">
      <c r="A23" s="28"/>
      <c r="B23" s="29"/>
      <c r="C23" s="30"/>
      <c r="D23" s="27" t="s">
        <v>1021</v>
      </c>
      <c r="E23" s="53" t="str">
        <f>"SOM("&amp;ADDRESS(ROW(E15),COLUMN(E22),4)&amp;":"&amp;ADDRESS(ROW(E22),COLUMN(E22),4)&amp;")"</f>
        <v>SOM(E15:E22)</v>
      </c>
      <c r="F23" s="53" t="str">
        <f>"SOM("&amp;ADDRESS(ROW(F15),COLUMN(F22),4)&amp;":"&amp;ADDRESS(ROW(F22),COLUMN(F22),4)&amp;")"</f>
        <v>SOM(F15:F22)</v>
      </c>
      <c r="H23" s="63" t="s">
        <v>848</v>
      </c>
      <c r="I23" s="63" t="s">
        <v>1022</v>
      </c>
      <c r="J23" s="63" t="s">
        <v>102</v>
      </c>
      <c r="K23" s="63" t="s">
        <v>721</v>
      </c>
      <c r="L23" s="63" t="s">
        <v>751</v>
      </c>
      <c r="M23" s="63"/>
      <c r="N23" s="63" t="s">
        <v>1023</v>
      </c>
      <c r="O23" s="9"/>
      <c r="P23" s="51" t="s">
        <v>162</v>
      </c>
      <c r="Q23" s="51" t="s">
        <v>162</v>
      </c>
      <c r="R23" s="51" t="s">
        <v>162</v>
      </c>
      <c r="S23" s="52" t="s">
        <v>164</v>
      </c>
      <c r="T23" s="52" t="s">
        <v>164</v>
      </c>
      <c r="U23" s="52" t="s">
        <v>164</v>
      </c>
      <c r="V23" s="9"/>
      <c r="W23" s="51" t="s">
        <v>162</v>
      </c>
      <c r="X23" s="51" t="s">
        <v>162</v>
      </c>
      <c r="Y23" s="51" t="s">
        <v>162</v>
      </c>
      <c r="Z23" s="52" t="s">
        <v>164</v>
      </c>
      <c r="AA23" s="52" t="s">
        <v>164</v>
      </c>
      <c r="AB23" s="52" t="s">
        <v>164</v>
      </c>
      <c r="AC23" s="9"/>
      <c r="AD23" s="51" t="s">
        <v>162</v>
      </c>
      <c r="AE23" s="51" t="s">
        <v>162</v>
      </c>
      <c r="AF23" s="51" t="s">
        <v>162</v>
      </c>
      <c r="AG23" s="51" t="s">
        <v>162</v>
      </c>
      <c r="AH23" s="51" t="s">
        <v>162</v>
      </c>
      <c r="AI23" s="51" t="s">
        <v>162</v>
      </c>
      <c r="AJ23" s="9"/>
      <c r="AK23" s="51" t="s">
        <v>162</v>
      </c>
      <c r="AL23" s="52" t="s">
        <v>164</v>
      </c>
      <c r="AM23" s="51" t="s">
        <v>162</v>
      </c>
      <c r="AN23" s="51" t="s">
        <v>162</v>
      </c>
      <c r="AO23" s="51" t="s">
        <v>162</v>
      </c>
      <c r="AP23" s="52" t="s">
        <v>164</v>
      </c>
      <c r="AQ23" s="9"/>
      <c r="AR23" s="51" t="s">
        <v>162</v>
      </c>
      <c r="AS23" s="52" t="s">
        <v>164</v>
      </c>
      <c r="AT23" s="51" t="s">
        <v>162</v>
      </c>
      <c r="AU23" s="51" t="s">
        <v>162</v>
      </c>
      <c r="AV23" s="51" t="s">
        <v>162</v>
      </c>
      <c r="AW23" s="52" t="s">
        <v>164</v>
      </c>
      <c r="AX23" s="9"/>
    </row>
    <row r="24" spans="1:50" ht="15.75" customHeight="1" thickBot="1" x14ac:dyDescent="0.3">
      <c r="A24" s="28"/>
      <c r="B24" s="29"/>
      <c r="C24" s="29"/>
      <c r="D24" s="26" t="s">
        <v>1024</v>
      </c>
      <c r="E24" s="57" t="str">
        <f>ADDRESS(ROW(E7),COLUMN(E23),4)&amp;"+"&amp;ADDRESS(ROW(E12),COLUMN(E23),4)&amp;"+"&amp;ADDRESS(ROW(E14),COLUMN(E23),4)&amp;"+"&amp;ADDRESS(ROW(E23),COLUMN(E23),4)</f>
        <v>E7+E12+E14+E23</v>
      </c>
      <c r="F24" s="57" t="str">
        <f>ADDRESS(ROW(F7),COLUMN(F23),4)&amp;"+"&amp;ADDRESS(ROW(F12),COLUMN(F23),4)&amp;"+"&amp;ADDRESS(ROW(F14),COLUMN(F23),4)&amp;"+"&amp;ADDRESS(ROW(F23),COLUMN(F23),4)</f>
        <v>F7+F12+F14+F23</v>
      </c>
      <c r="H24" s="63" t="s">
        <v>848</v>
      </c>
      <c r="I24" s="63" t="s">
        <v>1025</v>
      </c>
      <c r="J24" s="63" t="s">
        <v>102</v>
      </c>
      <c r="K24" s="63" t="s">
        <v>721</v>
      </c>
      <c r="L24" s="63" t="s">
        <v>751</v>
      </c>
      <c r="M24" s="63"/>
      <c r="N24" s="63"/>
      <c r="O24" s="9"/>
      <c r="P24" s="51" t="s">
        <v>162</v>
      </c>
      <c r="Q24" s="51" t="s">
        <v>162</v>
      </c>
      <c r="R24" s="51" t="s">
        <v>162</v>
      </c>
      <c r="S24" s="52" t="s">
        <v>164</v>
      </c>
      <c r="T24" s="52" t="s">
        <v>164</v>
      </c>
      <c r="U24" s="52" t="s">
        <v>164</v>
      </c>
      <c r="V24" s="9"/>
      <c r="W24" s="51" t="s">
        <v>162</v>
      </c>
      <c r="X24" s="51" t="s">
        <v>162</v>
      </c>
      <c r="Y24" s="51" t="s">
        <v>162</v>
      </c>
      <c r="Z24" s="52" t="s">
        <v>164</v>
      </c>
      <c r="AA24" s="52" t="s">
        <v>164</v>
      </c>
      <c r="AB24" s="52" t="s">
        <v>164</v>
      </c>
      <c r="AC24" s="9"/>
      <c r="AD24" s="51" t="s">
        <v>162</v>
      </c>
      <c r="AE24" s="51" t="s">
        <v>162</v>
      </c>
      <c r="AF24" s="51" t="s">
        <v>162</v>
      </c>
      <c r="AG24" s="51" t="s">
        <v>162</v>
      </c>
      <c r="AH24" s="51" t="s">
        <v>162</v>
      </c>
      <c r="AI24" s="51" t="s">
        <v>162</v>
      </c>
      <c r="AJ24" s="9"/>
      <c r="AK24" s="51" t="s">
        <v>162</v>
      </c>
      <c r="AL24" s="52" t="s">
        <v>164</v>
      </c>
      <c r="AM24" s="51" t="s">
        <v>162</v>
      </c>
      <c r="AN24" s="51" t="s">
        <v>162</v>
      </c>
      <c r="AO24" s="51" t="s">
        <v>162</v>
      </c>
      <c r="AP24" s="52" t="s">
        <v>164</v>
      </c>
      <c r="AQ24" s="9"/>
      <c r="AR24" s="51" t="s">
        <v>162</v>
      </c>
      <c r="AS24" s="52" t="s">
        <v>164</v>
      </c>
      <c r="AT24" s="51" t="s">
        <v>162</v>
      </c>
      <c r="AU24" s="51" t="s">
        <v>162</v>
      </c>
      <c r="AV24" s="51" t="s">
        <v>162</v>
      </c>
      <c r="AW24" s="52" t="s">
        <v>164</v>
      </c>
      <c r="AX24" s="9"/>
    </row>
    <row r="25" spans="1:50" ht="15.75" customHeight="1" x14ac:dyDescent="0.25">
      <c r="A25" s="28"/>
      <c r="B25" s="26" t="s">
        <v>1026</v>
      </c>
      <c r="C25" s="27" t="s">
        <v>1027</v>
      </c>
      <c r="D25" s="21" t="s">
        <v>1028</v>
      </c>
      <c r="E25" s="8" t="s">
        <v>51</v>
      </c>
      <c r="F25" s="8" t="s">
        <v>51</v>
      </c>
      <c r="H25" s="63" t="s">
        <v>848</v>
      </c>
      <c r="I25" s="63" t="s">
        <v>1029</v>
      </c>
      <c r="J25" s="63" t="s">
        <v>102</v>
      </c>
      <c r="K25" s="63" t="s">
        <v>721</v>
      </c>
      <c r="L25" s="63" t="s">
        <v>751</v>
      </c>
      <c r="M25" s="63"/>
      <c r="N25" s="63" t="s">
        <v>1030</v>
      </c>
      <c r="O25" s="9"/>
      <c r="P25" s="51" t="s">
        <v>162</v>
      </c>
      <c r="Q25" s="51" t="s">
        <v>162</v>
      </c>
      <c r="R25" s="51" t="s">
        <v>162</v>
      </c>
      <c r="S25" s="52" t="s">
        <v>164</v>
      </c>
      <c r="T25" s="52" t="s">
        <v>164</v>
      </c>
      <c r="U25" s="52" t="s">
        <v>164</v>
      </c>
      <c r="V25" s="9"/>
      <c r="W25" s="51" t="s">
        <v>162</v>
      </c>
      <c r="X25" s="51" t="s">
        <v>162</v>
      </c>
      <c r="Y25" s="51" t="s">
        <v>162</v>
      </c>
      <c r="Z25" s="52" t="s">
        <v>164</v>
      </c>
      <c r="AA25" s="52" t="s">
        <v>164</v>
      </c>
      <c r="AB25" s="52" t="s">
        <v>164</v>
      </c>
      <c r="AC25" s="9"/>
      <c r="AD25" s="51" t="s">
        <v>162</v>
      </c>
      <c r="AE25" s="51" t="s">
        <v>162</v>
      </c>
      <c r="AF25" s="51" t="s">
        <v>162</v>
      </c>
      <c r="AG25" s="51" t="s">
        <v>162</v>
      </c>
      <c r="AH25" s="51" t="s">
        <v>162</v>
      </c>
      <c r="AI25" s="51" t="s">
        <v>162</v>
      </c>
      <c r="AJ25" s="9"/>
      <c r="AK25" s="51" t="s">
        <v>162</v>
      </c>
      <c r="AL25" s="52" t="s">
        <v>164</v>
      </c>
      <c r="AM25" s="51" t="s">
        <v>162</v>
      </c>
      <c r="AN25" s="51" t="s">
        <v>162</v>
      </c>
      <c r="AO25" s="51" t="s">
        <v>162</v>
      </c>
      <c r="AP25" s="52" t="s">
        <v>164</v>
      </c>
      <c r="AQ25" s="9"/>
      <c r="AR25" s="51" t="s">
        <v>162</v>
      </c>
      <c r="AS25" s="52" t="s">
        <v>164</v>
      </c>
      <c r="AT25" s="51" t="s">
        <v>162</v>
      </c>
      <c r="AU25" s="51" t="s">
        <v>162</v>
      </c>
      <c r="AV25" s="51" t="s">
        <v>162</v>
      </c>
      <c r="AW25" s="52" t="s">
        <v>164</v>
      </c>
      <c r="AX25" s="9"/>
    </row>
    <row r="26" spans="1:50" ht="15.75" customHeight="1" x14ac:dyDescent="0.25">
      <c r="A26" s="28"/>
      <c r="B26" s="29"/>
      <c r="C26" s="30"/>
      <c r="D26" s="21" t="s">
        <v>1031</v>
      </c>
      <c r="E26" s="8" t="s">
        <v>51</v>
      </c>
      <c r="F26" s="8" t="s">
        <v>51</v>
      </c>
      <c r="H26" s="63" t="s">
        <v>848</v>
      </c>
      <c r="I26" s="63" t="s">
        <v>1032</v>
      </c>
      <c r="J26" s="63" t="s">
        <v>102</v>
      </c>
      <c r="K26" s="63" t="s">
        <v>721</v>
      </c>
      <c r="L26" s="63" t="s">
        <v>751</v>
      </c>
      <c r="M26" s="63"/>
      <c r="N26" s="63" t="s">
        <v>1033</v>
      </c>
      <c r="O26" s="9"/>
      <c r="P26" s="52" t="s">
        <v>164</v>
      </c>
      <c r="Q26" s="52" t="s">
        <v>164</v>
      </c>
      <c r="R26" s="52" t="s">
        <v>164</v>
      </c>
      <c r="S26" s="52" t="s">
        <v>164</v>
      </c>
      <c r="T26" s="52" t="s">
        <v>164</v>
      </c>
      <c r="U26" s="52" t="s">
        <v>164</v>
      </c>
      <c r="V26" s="9"/>
      <c r="W26" s="51" t="s">
        <v>162</v>
      </c>
      <c r="X26" s="51" t="s">
        <v>162</v>
      </c>
      <c r="Y26" s="51" t="s">
        <v>162</v>
      </c>
      <c r="Z26" s="52" t="s">
        <v>164</v>
      </c>
      <c r="AA26" s="52" t="s">
        <v>164</v>
      </c>
      <c r="AB26" s="52" t="s">
        <v>164</v>
      </c>
      <c r="AC26" s="9"/>
      <c r="AD26" s="51" t="s">
        <v>162</v>
      </c>
      <c r="AE26" s="51" t="s">
        <v>162</v>
      </c>
      <c r="AF26" s="51" t="s">
        <v>162</v>
      </c>
      <c r="AG26" s="52" t="s">
        <v>164</v>
      </c>
      <c r="AH26" s="51" t="s">
        <v>162</v>
      </c>
      <c r="AI26" s="51" t="s">
        <v>162</v>
      </c>
      <c r="AJ26" s="9"/>
      <c r="AK26" s="51" t="s">
        <v>162</v>
      </c>
      <c r="AL26" s="52" t="s">
        <v>164</v>
      </c>
      <c r="AM26" s="51" t="s">
        <v>162</v>
      </c>
      <c r="AN26" s="51" t="s">
        <v>162</v>
      </c>
      <c r="AO26" s="51" t="s">
        <v>162</v>
      </c>
      <c r="AP26" s="52" t="s">
        <v>164</v>
      </c>
      <c r="AQ26" s="9"/>
      <c r="AR26" s="51" t="s">
        <v>162</v>
      </c>
      <c r="AS26" s="52" t="s">
        <v>164</v>
      </c>
      <c r="AT26" s="51" t="s">
        <v>162</v>
      </c>
      <c r="AU26" s="51" t="s">
        <v>162</v>
      </c>
      <c r="AV26" s="51" t="s">
        <v>162</v>
      </c>
      <c r="AW26" s="52" t="s">
        <v>164</v>
      </c>
      <c r="AX26" s="9"/>
    </row>
    <row r="27" spans="1:50" ht="15.75" customHeight="1" thickBot="1" x14ac:dyDescent="0.3">
      <c r="A27" s="28"/>
      <c r="B27" s="29"/>
      <c r="C27" s="30"/>
      <c r="D27" s="21" t="s">
        <v>1034</v>
      </c>
      <c r="E27" s="8" t="s">
        <v>51</v>
      </c>
      <c r="F27" s="8" t="s">
        <v>51</v>
      </c>
      <c r="H27" s="63" t="s">
        <v>848</v>
      </c>
      <c r="I27" s="63" t="s">
        <v>1035</v>
      </c>
      <c r="J27" s="63" t="s">
        <v>102</v>
      </c>
      <c r="K27" s="63" t="s">
        <v>721</v>
      </c>
      <c r="L27" s="63" t="s">
        <v>751</v>
      </c>
      <c r="M27" s="63"/>
      <c r="N27" s="63" t="s">
        <v>1036</v>
      </c>
      <c r="O27" s="9"/>
      <c r="P27" s="51" t="s">
        <v>162</v>
      </c>
      <c r="Q27" s="51" t="s">
        <v>162</v>
      </c>
      <c r="R27" s="51" t="s">
        <v>162</v>
      </c>
      <c r="S27" s="52" t="s">
        <v>164</v>
      </c>
      <c r="T27" s="52" t="s">
        <v>164</v>
      </c>
      <c r="U27" s="52" t="s">
        <v>164</v>
      </c>
      <c r="V27" s="9"/>
      <c r="W27" s="51" t="s">
        <v>162</v>
      </c>
      <c r="X27" s="51" t="s">
        <v>162</v>
      </c>
      <c r="Y27" s="51" t="s">
        <v>162</v>
      </c>
      <c r="Z27" s="52" t="s">
        <v>164</v>
      </c>
      <c r="AA27" s="52" t="s">
        <v>164</v>
      </c>
      <c r="AB27" s="52" t="s">
        <v>164</v>
      </c>
      <c r="AC27" s="9"/>
      <c r="AD27" s="51" t="s">
        <v>162</v>
      </c>
      <c r="AE27" s="51" t="s">
        <v>162</v>
      </c>
      <c r="AF27" s="51" t="s">
        <v>162</v>
      </c>
      <c r="AG27" s="51" t="s">
        <v>162</v>
      </c>
      <c r="AH27" s="51" t="s">
        <v>162</v>
      </c>
      <c r="AI27" s="51" t="s">
        <v>162</v>
      </c>
      <c r="AJ27" s="9"/>
      <c r="AK27" s="51" t="s">
        <v>162</v>
      </c>
      <c r="AL27" s="52" t="s">
        <v>164</v>
      </c>
      <c r="AM27" s="51" t="s">
        <v>162</v>
      </c>
      <c r="AN27" s="51" t="s">
        <v>162</v>
      </c>
      <c r="AO27" s="51" t="s">
        <v>162</v>
      </c>
      <c r="AP27" s="52" t="s">
        <v>164</v>
      </c>
      <c r="AQ27" s="9"/>
      <c r="AR27" s="51" t="s">
        <v>162</v>
      </c>
      <c r="AS27" s="52" t="s">
        <v>164</v>
      </c>
      <c r="AT27" s="51" t="s">
        <v>162</v>
      </c>
      <c r="AU27" s="51" t="s">
        <v>162</v>
      </c>
      <c r="AV27" s="51" t="s">
        <v>162</v>
      </c>
      <c r="AW27" s="52" t="s">
        <v>164</v>
      </c>
      <c r="AX27" s="9"/>
    </row>
    <row r="28" spans="1:50" ht="15.75" customHeight="1" thickBot="1" x14ac:dyDescent="0.3">
      <c r="A28" s="28"/>
      <c r="B28" s="29"/>
      <c r="C28" s="30"/>
      <c r="D28" s="27" t="s">
        <v>1037</v>
      </c>
      <c r="E28" s="53" t="str">
        <f>"SOM("&amp;ADDRESS(ROW(E25),COLUMN(E27),4)&amp;":"&amp;ADDRESS(ROW(E27),COLUMN(E27),4)&amp;")"</f>
        <v>SOM(E25:E27)</v>
      </c>
      <c r="F28" s="53" t="str">
        <f>"SOM("&amp;ADDRESS(ROW(F25),COLUMN(F27),4)&amp;":"&amp;ADDRESS(ROW(F27),COLUMN(F27),4)&amp;")"</f>
        <v>SOM(F25:F27)</v>
      </c>
      <c r="H28" s="63" t="s">
        <v>848</v>
      </c>
      <c r="I28" s="63" t="s">
        <v>1035</v>
      </c>
      <c r="J28" s="63" t="s">
        <v>102</v>
      </c>
      <c r="K28" s="63" t="s">
        <v>721</v>
      </c>
      <c r="L28" s="63" t="s">
        <v>751</v>
      </c>
      <c r="M28" s="63"/>
      <c r="N28" s="63" t="s">
        <v>1038</v>
      </c>
      <c r="O28" s="9"/>
      <c r="P28" s="51" t="s">
        <v>162</v>
      </c>
      <c r="Q28" s="51" t="s">
        <v>162</v>
      </c>
      <c r="R28" s="51" t="s">
        <v>162</v>
      </c>
      <c r="S28" s="52" t="s">
        <v>164</v>
      </c>
      <c r="T28" s="52" t="s">
        <v>164</v>
      </c>
      <c r="U28" s="52" t="s">
        <v>164</v>
      </c>
      <c r="V28" s="9"/>
      <c r="W28" s="51" t="s">
        <v>162</v>
      </c>
      <c r="X28" s="51" t="s">
        <v>162</v>
      </c>
      <c r="Y28" s="51" t="s">
        <v>162</v>
      </c>
      <c r="Z28" s="52" t="s">
        <v>164</v>
      </c>
      <c r="AA28" s="52" t="s">
        <v>164</v>
      </c>
      <c r="AB28" s="52" t="s">
        <v>164</v>
      </c>
      <c r="AC28" s="9"/>
      <c r="AD28" s="51" t="s">
        <v>162</v>
      </c>
      <c r="AE28" s="51" t="s">
        <v>162</v>
      </c>
      <c r="AF28" s="51" t="s">
        <v>162</v>
      </c>
      <c r="AG28" s="51" t="s">
        <v>162</v>
      </c>
      <c r="AH28" s="51" t="s">
        <v>162</v>
      </c>
      <c r="AI28" s="51" t="s">
        <v>162</v>
      </c>
      <c r="AJ28" s="9"/>
      <c r="AK28" s="51" t="s">
        <v>162</v>
      </c>
      <c r="AL28" s="52" t="s">
        <v>164</v>
      </c>
      <c r="AM28" s="51" t="s">
        <v>162</v>
      </c>
      <c r="AN28" s="51" t="s">
        <v>162</v>
      </c>
      <c r="AO28" s="51" t="s">
        <v>162</v>
      </c>
      <c r="AP28" s="52" t="s">
        <v>164</v>
      </c>
      <c r="AQ28" s="9"/>
      <c r="AR28" s="51" t="s">
        <v>162</v>
      </c>
      <c r="AS28" s="52" t="s">
        <v>164</v>
      </c>
      <c r="AT28" s="51" t="s">
        <v>162</v>
      </c>
      <c r="AU28" s="51" t="s">
        <v>162</v>
      </c>
      <c r="AV28" s="51" t="s">
        <v>162</v>
      </c>
      <c r="AW28" s="52" t="s">
        <v>164</v>
      </c>
      <c r="AX28" s="9"/>
    </row>
    <row r="29" spans="1:50" ht="15.75" customHeight="1" x14ac:dyDescent="0.25">
      <c r="A29" s="28"/>
      <c r="B29" s="29"/>
      <c r="C29" s="29"/>
      <c r="D29" s="29" t="s">
        <v>1039</v>
      </c>
      <c r="E29" s="8" t="s">
        <v>51</v>
      </c>
      <c r="F29" s="8" t="s">
        <v>51</v>
      </c>
      <c r="H29" s="63" t="s">
        <v>848</v>
      </c>
      <c r="I29" s="63" t="s">
        <v>991</v>
      </c>
      <c r="J29" s="63" t="s">
        <v>102</v>
      </c>
      <c r="K29" s="63" t="s">
        <v>721</v>
      </c>
      <c r="L29" s="63" t="s">
        <v>751</v>
      </c>
      <c r="M29" s="63"/>
      <c r="N29" s="63" t="s">
        <v>1040</v>
      </c>
      <c r="O29" s="9"/>
      <c r="P29" s="52" t="s">
        <v>164</v>
      </c>
      <c r="Q29" s="52" t="s">
        <v>164</v>
      </c>
      <c r="R29" s="52" t="s">
        <v>164</v>
      </c>
      <c r="S29" s="52" t="s">
        <v>164</v>
      </c>
      <c r="T29" s="52" t="s">
        <v>164</v>
      </c>
      <c r="U29" s="52" t="s">
        <v>164</v>
      </c>
      <c r="V29" s="9"/>
      <c r="W29" s="51" t="s">
        <v>162</v>
      </c>
      <c r="X29" s="51" t="s">
        <v>162</v>
      </c>
      <c r="Y29" s="51" t="s">
        <v>162</v>
      </c>
      <c r="Z29" s="52" t="s">
        <v>164</v>
      </c>
      <c r="AA29" s="52" t="s">
        <v>164</v>
      </c>
      <c r="AB29" s="52" t="s">
        <v>164</v>
      </c>
      <c r="AC29" s="9"/>
      <c r="AD29" s="51" t="s">
        <v>162</v>
      </c>
      <c r="AE29" s="51" t="s">
        <v>162</v>
      </c>
      <c r="AF29" s="51" t="s">
        <v>162</v>
      </c>
      <c r="AG29" s="52" t="s">
        <v>164</v>
      </c>
      <c r="AH29" s="51" t="s">
        <v>162</v>
      </c>
      <c r="AI29" s="51" t="s">
        <v>162</v>
      </c>
      <c r="AJ29" s="9"/>
      <c r="AK29" s="51" t="s">
        <v>162</v>
      </c>
      <c r="AL29" s="52" t="s">
        <v>164</v>
      </c>
      <c r="AM29" s="51" t="s">
        <v>162</v>
      </c>
      <c r="AN29" s="51" t="s">
        <v>162</v>
      </c>
      <c r="AO29" s="51" t="s">
        <v>162</v>
      </c>
      <c r="AP29" s="52" t="s">
        <v>164</v>
      </c>
      <c r="AQ29" s="9"/>
      <c r="AR29" s="51" t="s">
        <v>162</v>
      </c>
      <c r="AS29" s="52" t="s">
        <v>164</v>
      </c>
      <c r="AT29" s="51" t="s">
        <v>162</v>
      </c>
      <c r="AU29" s="51" t="s">
        <v>162</v>
      </c>
      <c r="AV29" s="51" t="s">
        <v>162</v>
      </c>
      <c r="AW29" s="52" t="s">
        <v>164</v>
      </c>
      <c r="AX29" s="9"/>
    </row>
    <row r="30" spans="1:50" ht="15.75" customHeight="1" x14ac:dyDescent="0.25">
      <c r="A30" s="28"/>
      <c r="B30" s="29"/>
      <c r="C30" s="27" t="s">
        <v>1041</v>
      </c>
      <c r="D30" s="21" t="s">
        <v>1042</v>
      </c>
      <c r="E30" s="8" t="s">
        <v>51</v>
      </c>
      <c r="F30" s="8" t="s">
        <v>51</v>
      </c>
      <c r="H30" s="63" t="s">
        <v>848</v>
      </c>
      <c r="I30" s="63" t="s">
        <v>1043</v>
      </c>
      <c r="J30" s="63" t="s">
        <v>102</v>
      </c>
      <c r="K30" s="63" t="s">
        <v>721</v>
      </c>
      <c r="L30" s="63" t="s">
        <v>751</v>
      </c>
      <c r="M30" s="63"/>
      <c r="N30" s="63" t="s">
        <v>1044</v>
      </c>
      <c r="O30" s="9"/>
      <c r="P30" s="51" t="s">
        <v>162</v>
      </c>
      <c r="Q30" s="51" t="s">
        <v>162</v>
      </c>
      <c r="R30" s="51" t="s">
        <v>162</v>
      </c>
      <c r="S30" s="52" t="s">
        <v>164</v>
      </c>
      <c r="T30" s="52" t="s">
        <v>164</v>
      </c>
      <c r="U30" s="52" t="s">
        <v>164</v>
      </c>
      <c r="V30" s="9"/>
      <c r="W30" s="51" t="s">
        <v>162</v>
      </c>
      <c r="X30" s="51" t="s">
        <v>162</v>
      </c>
      <c r="Y30" s="51" t="s">
        <v>162</v>
      </c>
      <c r="Z30" s="52" t="s">
        <v>164</v>
      </c>
      <c r="AA30" s="52" t="s">
        <v>164</v>
      </c>
      <c r="AB30" s="52" t="s">
        <v>164</v>
      </c>
      <c r="AC30" s="9"/>
      <c r="AD30" s="51" t="s">
        <v>162</v>
      </c>
      <c r="AE30" s="51" t="s">
        <v>162</v>
      </c>
      <c r="AF30" s="51" t="s">
        <v>162</v>
      </c>
      <c r="AG30" s="51" t="s">
        <v>162</v>
      </c>
      <c r="AH30" s="51" t="s">
        <v>162</v>
      </c>
      <c r="AI30" s="51" t="s">
        <v>162</v>
      </c>
      <c r="AJ30" s="9"/>
      <c r="AK30" s="51" t="s">
        <v>162</v>
      </c>
      <c r="AL30" s="52" t="s">
        <v>164</v>
      </c>
      <c r="AM30" s="51" t="s">
        <v>162</v>
      </c>
      <c r="AN30" s="51" t="s">
        <v>162</v>
      </c>
      <c r="AO30" s="51" t="s">
        <v>162</v>
      </c>
      <c r="AP30" s="52" t="s">
        <v>164</v>
      </c>
      <c r="AQ30" s="9"/>
      <c r="AR30" s="51" t="s">
        <v>162</v>
      </c>
      <c r="AS30" s="52" t="s">
        <v>164</v>
      </c>
      <c r="AT30" s="51" t="s">
        <v>162</v>
      </c>
      <c r="AU30" s="51" t="s">
        <v>162</v>
      </c>
      <c r="AV30" s="51" t="s">
        <v>162</v>
      </c>
      <c r="AW30" s="52" t="s">
        <v>164</v>
      </c>
      <c r="AX30" s="9"/>
    </row>
    <row r="31" spans="1:50" ht="15.75" customHeight="1" x14ac:dyDescent="0.25">
      <c r="A31" s="28"/>
      <c r="B31" s="29"/>
      <c r="C31" s="30"/>
      <c r="D31" s="21" t="s">
        <v>1045</v>
      </c>
      <c r="E31" s="8" t="s">
        <v>51</v>
      </c>
      <c r="F31" s="8" t="s">
        <v>51</v>
      </c>
      <c r="H31" s="63" t="s">
        <v>848</v>
      </c>
      <c r="I31" s="63" t="s">
        <v>1046</v>
      </c>
      <c r="J31" s="63" t="s">
        <v>102</v>
      </c>
      <c r="K31" s="63" t="s">
        <v>721</v>
      </c>
      <c r="L31" s="63" t="s">
        <v>751</v>
      </c>
      <c r="M31" s="63"/>
      <c r="N31" s="63" t="s">
        <v>1047</v>
      </c>
      <c r="O31" s="9"/>
      <c r="P31" s="51" t="s">
        <v>162</v>
      </c>
      <c r="Q31" s="51" t="s">
        <v>162</v>
      </c>
      <c r="R31" s="51" t="s">
        <v>162</v>
      </c>
      <c r="S31" s="52" t="s">
        <v>164</v>
      </c>
      <c r="T31" s="52" t="s">
        <v>164</v>
      </c>
      <c r="U31" s="52" t="s">
        <v>164</v>
      </c>
      <c r="V31" s="9"/>
      <c r="W31" s="51" t="s">
        <v>162</v>
      </c>
      <c r="X31" s="51" t="s">
        <v>162</v>
      </c>
      <c r="Y31" s="51" t="s">
        <v>162</v>
      </c>
      <c r="Z31" s="52" t="s">
        <v>164</v>
      </c>
      <c r="AA31" s="52" t="s">
        <v>164</v>
      </c>
      <c r="AB31" s="52" t="s">
        <v>164</v>
      </c>
      <c r="AC31" s="9"/>
      <c r="AD31" s="51" t="s">
        <v>162</v>
      </c>
      <c r="AE31" s="51" t="s">
        <v>162</v>
      </c>
      <c r="AF31" s="51" t="s">
        <v>162</v>
      </c>
      <c r="AG31" s="51" t="s">
        <v>162</v>
      </c>
      <c r="AH31" s="51" t="s">
        <v>162</v>
      </c>
      <c r="AI31" s="51" t="s">
        <v>162</v>
      </c>
      <c r="AJ31" s="9"/>
      <c r="AK31" s="51" t="s">
        <v>162</v>
      </c>
      <c r="AL31" s="52" t="s">
        <v>164</v>
      </c>
      <c r="AM31" s="51" t="s">
        <v>162</v>
      </c>
      <c r="AN31" s="51" t="s">
        <v>162</v>
      </c>
      <c r="AO31" s="51" t="s">
        <v>162</v>
      </c>
      <c r="AP31" s="52" t="s">
        <v>164</v>
      </c>
      <c r="AQ31" s="9"/>
      <c r="AR31" s="51" t="s">
        <v>162</v>
      </c>
      <c r="AS31" s="52" t="s">
        <v>164</v>
      </c>
      <c r="AT31" s="51" t="s">
        <v>162</v>
      </c>
      <c r="AU31" s="51" t="s">
        <v>162</v>
      </c>
      <c r="AV31" s="51" t="s">
        <v>162</v>
      </c>
      <c r="AW31" s="52" t="s">
        <v>164</v>
      </c>
      <c r="AX31" s="9"/>
    </row>
    <row r="32" spans="1:50" ht="15.75" customHeight="1" x14ac:dyDescent="0.25">
      <c r="A32" s="28"/>
      <c r="B32" s="29"/>
      <c r="C32" s="30"/>
      <c r="D32" s="21" t="s">
        <v>1000</v>
      </c>
      <c r="E32" s="8" t="s">
        <v>51</v>
      </c>
      <c r="F32" s="8" t="s">
        <v>51</v>
      </c>
      <c r="H32" s="63" t="s">
        <v>848</v>
      </c>
      <c r="I32" s="63" t="s">
        <v>1048</v>
      </c>
      <c r="J32" s="63" t="s">
        <v>102</v>
      </c>
      <c r="K32" s="63" t="s">
        <v>721</v>
      </c>
      <c r="L32" s="63" t="s">
        <v>751</v>
      </c>
      <c r="M32" s="63"/>
      <c r="N32" s="63" t="s">
        <v>1049</v>
      </c>
      <c r="O32" s="9"/>
      <c r="P32" s="51" t="s">
        <v>162</v>
      </c>
      <c r="Q32" s="51" t="s">
        <v>162</v>
      </c>
      <c r="R32" s="51" t="s">
        <v>162</v>
      </c>
      <c r="S32" s="52" t="s">
        <v>164</v>
      </c>
      <c r="T32" s="52" t="s">
        <v>164</v>
      </c>
      <c r="U32" s="52" t="s">
        <v>164</v>
      </c>
      <c r="V32" s="9"/>
      <c r="W32" s="51" t="s">
        <v>162</v>
      </c>
      <c r="X32" s="51" t="s">
        <v>162</v>
      </c>
      <c r="Y32" s="51" t="s">
        <v>162</v>
      </c>
      <c r="Z32" s="52" t="s">
        <v>164</v>
      </c>
      <c r="AA32" s="52" t="s">
        <v>164</v>
      </c>
      <c r="AB32" s="52" t="s">
        <v>164</v>
      </c>
      <c r="AC32" s="9"/>
      <c r="AD32" s="51" t="s">
        <v>162</v>
      </c>
      <c r="AE32" s="51" t="s">
        <v>162</v>
      </c>
      <c r="AF32" s="51" t="s">
        <v>162</v>
      </c>
      <c r="AG32" s="51" t="s">
        <v>162</v>
      </c>
      <c r="AH32" s="51" t="s">
        <v>162</v>
      </c>
      <c r="AI32" s="51" t="s">
        <v>162</v>
      </c>
      <c r="AJ32" s="9"/>
      <c r="AK32" s="52" t="s">
        <v>164</v>
      </c>
      <c r="AL32" s="52" t="s">
        <v>164</v>
      </c>
      <c r="AM32" s="52" t="s">
        <v>164</v>
      </c>
      <c r="AN32" s="52" t="s">
        <v>164</v>
      </c>
      <c r="AO32" s="52" t="s">
        <v>164</v>
      </c>
      <c r="AP32" s="52" t="s">
        <v>164</v>
      </c>
      <c r="AQ32" s="9"/>
      <c r="AR32" s="52" t="s">
        <v>164</v>
      </c>
      <c r="AS32" s="52" t="s">
        <v>164</v>
      </c>
      <c r="AT32" s="52" t="s">
        <v>164</v>
      </c>
      <c r="AU32" s="52" t="s">
        <v>164</v>
      </c>
      <c r="AV32" s="52" t="s">
        <v>164</v>
      </c>
      <c r="AW32" s="52" t="s">
        <v>164</v>
      </c>
      <c r="AX32" s="9"/>
    </row>
    <row r="33" spans="1:50" ht="15.75" customHeight="1" x14ac:dyDescent="0.25">
      <c r="A33" s="28"/>
      <c r="B33" s="29"/>
      <c r="C33" s="30"/>
      <c r="D33" s="21" t="s">
        <v>1003</v>
      </c>
      <c r="E33" s="8" t="s">
        <v>51</v>
      </c>
      <c r="F33" s="8" t="s">
        <v>51</v>
      </c>
      <c r="H33" s="63" t="s">
        <v>848</v>
      </c>
      <c r="I33" s="63" t="s">
        <v>1050</v>
      </c>
      <c r="J33" s="63" t="s">
        <v>102</v>
      </c>
      <c r="K33" s="63" t="s">
        <v>721</v>
      </c>
      <c r="L33" s="63" t="s">
        <v>751</v>
      </c>
      <c r="M33" s="63"/>
      <c r="N33" s="63" t="s">
        <v>1051</v>
      </c>
      <c r="O33" s="9"/>
      <c r="P33" s="51" t="s">
        <v>162</v>
      </c>
      <c r="Q33" s="51" t="s">
        <v>162</v>
      </c>
      <c r="R33" s="51" t="s">
        <v>162</v>
      </c>
      <c r="S33" s="52" t="s">
        <v>164</v>
      </c>
      <c r="T33" s="52" t="s">
        <v>164</v>
      </c>
      <c r="U33" s="52" t="s">
        <v>164</v>
      </c>
      <c r="V33" s="9"/>
      <c r="W33" s="51" t="s">
        <v>162</v>
      </c>
      <c r="X33" s="51" t="s">
        <v>162</v>
      </c>
      <c r="Y33" s="51" t="s">
        <v>162</v>
      </c>
      <c r="Z33" s="52" t="s">
        <v>164</v>
      </c>
      <c r="AA33" s="52" t="s">
        <v>164</v>
      </c>
      <c r="AB33" s="52" t="s">
        <v>164</v>
      </c>
      <c r="AC33" s="9"/>
      <c r="AD33" s="51" t="s">
        <v>162</v>
      </c>
      <c r="AE33" s="51" t="s">
        <v>162</v>
      </c>
      <c r="AF33" s="51" t="s">
        <v>162</v>
      </c>
      <c r="AG33" s="51" t="s">
        <v>162</v>
      </c>
      <c r="AH33" s="51" t="s">
        <v>162</v>
      </c>
      <c r="AI33" s="51" t="s">
        <v>162</v>
      </c>
      <c r="AJ33" s="9"/>
      <c r="AK33" s="51" t="s">
        <v>162</v>
      </c>
      <c r="AL33" s="52" t="s">
        <v>164</v>
      </c>
      <c r="AM33" s="51" t="s">
        <v>162</v>
      </c>
      <c r="AN33" s="51" t="s">
        <v>162</v>
      </c>
      <c r="AO33" s="51" t="s">
        <v>162</v>
      </c>
      <c r="AP33" s="52" t="s">
        <v>164</v>
      </c>
      <c r="AQ33" s="9"/>
      <c r="AR33" s="51" t="s">
        <v>162</v>
      </c>
      <c r="AS33" s="52" t="s">
        <v>164</v>
      </c>
      <c r="AT33" s="51" t="s">
        <v>162</v>
      </c>
      <c r="AU33" s="51" t="s">
        <v>162</v>
      </c>
      <c r="AV33" s="51" t="s">
        <v>162</v>
      </c>
      <c r="AW33" s="52" t="s">
        <v>164</v>
      </c>
      <c r="AX33" s="9"/>
    </row>
    <row r="34" spans="1:50" ht="15.75" customHeight="1" x14ac:dyDescent="0.25">
      <c r="A34" s="28"/>
      <c r="B34" s="29"/>
      <c r="C34" s="30"/>
      <c r="D34" s="21" t="s">
        <v>1009</v>
      </c>
      <c r="E34" s="8" t="s">
        <v>51</v>
      </c>
      <c r="F34" s="8" t="s">
        <v>51</v>
      </c>
      <c r="H34" s="63" t="s">
        <v>848</v>
      </c>
      <c r="I34" s="63" t="s">
        <v>1052</v>
      </c>
      <c r="J34" s="63" t="s">
        <v>102</v>
      </c>
      <c r="K34" s="63" t="s">
        <v>721</v>
      </c>
      <c r="L34" s="63" t="s">
        <v>751</v>
      </c>
      <c r="M34" s="63"/>
      <c r="N34" s="63" t="s">
        <v>1053</v>
      </c>
      <c r="O34" s="9"/>
      <c r="P34" s="51" t="s">
        <v>162</v>
      </c>
      <c r="Q34" s="51" t="s">
        <v>162</v>
      </c>
      <c r="R34" s="51" t="s">
        <v>162</v>
      </c>
      <c r="S34" s="52" t="s">
        <v>164</v>
      </c>
      <c r="T34" s="52" t="s">
        <v>164</v>
      </c>
      <c r="U34" s="52" t="s">
        <v>164</v>
      </c>
      <c r="V34" s="9"/>
      <c r="W34" s="51" t="s">
        <v>162</v>
      </c>
      <c r="X34" s="51" t="s">
        <v>162</v>
      </c>
      <c r="Y34" s="51" t="s">
        <v>162</v>
      </c>
      <c r="Z34" s="52" t="s">
        <v>164</v>
      </c>
      <c r="AA34" s="52" t="s">
        <v>164</v>
      </c>
      <c r="AB34" s="52" t="s">
        <v>164</v>
      </c>
      <c r="AC34" s="9"/>
      <c r="AD34" s="51" t="s">
        <v>162</v>
      </c>
      <c r="AE34" s="51" t="s">
        <v>162</v>
      </c>
      <c r="AF34" s="51" t="s">
        <v>162</v>
      </c>
      <c r="AG34" s="51" t="s">
        <v>162</v>
      </c>
      <c r="AH34" s="51" t="s">
        <v>162</v>
      </c>
      <c r="AI34" s="51" t="s">
        <v>162</v>
      </c>
      <c r="AJ34" s="9"/>
      <c r="AK34" s="51" t="s">
        <v>162</v>
      </c>
      <c r="AL34" s="52" t="s">
        <v>164</v>
      </c>
      <c r="AM34" s="51" t="s">
        <v>162</v>
      </c>
      <c r="AN34" s="51" t="s">
        <v>162</v>
      </c>
      <c r="AO34" s="51" t="s">
        <v>162</v>
      </c>
      <c r="AP34" s="52" t="s">
        <v>164</v>
      </c>
      <c r="AQ34" s="9"/>
      <c r="AR34" s="51" t="s">
        <v>162</v>
      </c>
      <c r="AS34" s="52" t="s">
        <v>164</v>
      </c>
      <c r="AT34" s="51" t="s">
        <v>162</v>
      </c>
      <c r="AU34" s="51" t="s">
        <v>162</v>
      </c>
      <c r="AV34" s="51" t="s">
        <v>162</v>
      </c>
      <c r="AW34" s="52" t="s">
        <v>164</v>
      </c>
      <c r="AX34" s="9"/>
    </row>
    <row r="35" spans="1:50" ht="15.75" customHeight="1" x14ac:dyDescent="0.25">
      <c r="A35" s="28"/>
      <c r="B35" s="29"/>
      <c r="C35" s="30"/>
      <c r="D35" s="21" t="s">
        <v>1054</v>
      </c>
      <c r="E35" s="8" t="s">
        <v>51</v>
      </c>
      <c r="F35" s="8" t="s">
        <v>51</v>
      </c>
      <c r="H35" s="63" t="s">
        <v>848</v>
      </c>
      <c r="I35" s="63" t="s">
        <v>1055</v>
      </c>
      <c r="J35" s="63" t="s">
        <v>102</v>
      </c>
      <c r="K35" s="63" t="s">
        <v>721</v>
      </c>
      <c r="L35" s="63" t="s">
        <v>751</v>
      </c>
      <c r="M35" s="63"/>
      <c r="N35" s="63" t="s">
        <v>1056</v>
      </c>
      <c r="O35" s="9"/>
      <c r="P35" s="51" t="s">
        <v>162</v>
      </c>
      <c r="Q35" s="51" t="s">
        <v>162</v>
      </c>
      <c r="R35" s="51" t="s">
        <v>162</v>
      </c>
      <c r="S35" s="52" t="s">
        <v>164</v>
      </c>
      <c r="T35" s="52" t="s">
        <v>164</v>
      </c>
      <c r="U35" s="52" t="s">
        <v>164</v>
      </c>
      <c r="V35" s="9"/>
      <c r="W35" s="51" t="s">
        <v>162</v>
      </c>
      <c r="X35" s="51" t="s">
        <v>162</v>
      </c>
      <c r="Y35" s="51" t="s">
        <v>162</v>
      </c>
      <c r="Z35" s="52" t="s">
        <v>164</v>
      </c>
      <c r="AA35" s="52" t="s">
        <v>164</v>
      </c>
      <c r="AB35" s="52" t="s">
        <v>164</v>
      </c>
      <c r="AC35" s="9"/>
      <c r="AD35" s="51" t="s">
        <v>162</v>
      </c>
      <c r="AE35" s="51" t="s">
        <v>162</v>
      </c>
      <c r="AF35" s="51" t="s">
        <v>162</v>
      </c>
      <c r="AG35" s="51" t="s">
        <v>162</v>
      </c>
      <c r="AH35" s="51" t="s">
        <v>162</v>
      </c>
      <c r="AI35" s="51" t="s">
        <v>162</v>
      </c>
      <c r="AJ35" s="9"/>
      <c r="AK35" s="51" t="s">
        <v>162</v>
      </c>
      <c r="AL35" s="52" t="s">
        <v>164</v>
      </c>
      <c r="AM35" s="51" t="s">
        <v>162</v>
      </c>
      <c r="AN35" s="51" t="s">
        <v>162</v>
      </c>
      <c r="AO35" s="51" t="s">
        <v>162</v>
      </c>
      <c r="AP35" s="52" t="s">
        <v>164</v>
      </c>
      <c r="AQ35" s="9"/>
      <c r="AR35" s="51" t="s">
        <v>162</v>
      </c>
      <c r="AS35" s="52" t="s">
        <v>164</v>
      </c>
      <c r="AT35" s="51" t="s">
        <v>162</v>
      </c>
      <c r="AU35" s="51" t="s">
        <v>162</v>
      </c>
      <c r="AV35" s="51" t="s">
        <v>162</v>
      </c>
      <c r="AW35" s="52" t="s">
        <v>164</v>
      </c>
      <c r="AX35" s="9"/>
    </row>
    <row r="36" spans="1:50" ht="15.75" customHeight="1" x14ac:dyDescent="0.25">
      <c r="A36" s="28"/>
      <c r="B36" s="29"/>
      <c r="C36" s="30"/>
      <c r="D36" s="21" t="s">
        <v>1018</v>
      </c>
      <c r="E36" s="8" t="s">
        <v>51</v>
      </c>
      <c r="F36" s="8" t="s">
        <v>51</v>
      </c>
      <c r="H36" s="63" t="s">
        <v>848</v>
      </c>
      <c r="I36" s="63" t="s">
        <v>1057</v>
      </c>
      <c r="J36" s="63" t="s">
        <v>102</v>
      </c>
      <c r="K36" s="63" t="s">
        <v>721</v>
      </c>
      <c r="L36" s="63" t="s">
        <v>751</v>
      </c>
      <c r="M36" s="63"/>
      <c r="N36" s="63" t="s">
        <v>1058</v>
      </c>
      <c r="O36" s="9"/>
      <c r="P36" s="51" t="s">
        <v>162</v>
      </c>
      <c r="Q36" s="51" t="s">
        <v>162</v>
      </c>
      <c r="R36" s="51" t="s">
        <v>162</v>
      </c>
      <c r="S36" s="52" t="s">
        <v>164</v>
      </c>
      <c r="T36" s="52" t="s">
        <v>164</v>
      </c>
      <c r="U36" s="52" t="s">
        <v>164</v>
      </c>
      <c r="V36" s="9"/>
      <c r="W36" s="51" t="s">
        <v>162</v>
      </c>
      <c r="X36" s="51" t="s">
        <v>162</v>
      </c>
      <c r="Y36" s="51" t="s">
        <v>162</v>
      </c>
      <c r="Z36" s="52" t="s">
        <v>164</v>
      </c>
      <c r="AA36" s="52" t="s">
        <v>164</v>
      </c>
      <c r="AB36" s="52" t="s">
        <v>164</v>
      </c>
      <c r="AC36" s="9"/>
      <c r="AD36" s="51" t="s">
        <v>162</v>
      </c>
      <c r="AE36" s="51" t="s">
        <v>162</v>
      </c>
      <c r="AF36" s="51" t="s">
        <v>162</v>
      </c>
      <c r="AG36" s="51" t="s">
        <v>162</v>
      </c>
      <c r="AH36" s="51" t="s">
        <v>162</v>
      </c>
      <c r="AI36" s="51" t="s">
        <v>162</v>
      </c>
      <c r="AJ36" s="9"/>
      <c r="AK36" s="51" t="s">
        <v>162</v>
      </c>
      <c r="AL36" s="52" t="s">
        <v>164</v>
      </c>
      <c r="AM36" s="51" t="s">
        <v>162</v>
      </c>
      <c r="AN36" s="51" t="s">
        <v>162</v>
      </c>
      <c r="AO36" s="51" t="s">
        <v>162</v>
      </c>
      <c r="AP36" s="52" t="s">
        <v>164</v>
      </c>
      <c r="AQ36" s="9"/>
      <c r="AR36" s="51" t="s">
        <v>162</v>
      </c>
      <c r="AS36" s="52" t="s">
        <v>164</v>
      </c>
      <c r="AT36" s="51" t="s">
        <v>162</v>
      </c>
      <c r="AU36" s="51" t="s">
        <v>162</v>
      </c>
      <c r="AV36" s="51" t="s">
        <v>162</v>
      </c>
      <c r="AW36" s="52" t="s">
        <v>164</v>
      </c>
      <c r="AX36" s="9"/>
    </row>
    <row r="37" spans="1:50" ht="15.75" customHeight="1" thickBot="1" x14ac:dyDescent="0.3">
      <c r="A37" s="28"/>
      <c r="B37" s="29"/>
      <c r="C37" s="30"/>
      <c r="D37" s="21" t="s">
        <v>1059</v>
      </c>
      <c r="E37" s="8" t="s">
        <v>51</v>
      </c>
      <c r="F37" s="8" t="s">
        <v>51</v>
      </c>
      <c r="H37" s="63" t="s">
        <v>848</v>
      </c>
      <c r="I37" s="63" t="s">
        <v>1060</v>
      </c>
      <c r="J37" s="63" t="s">
        <v>102</v>
      </c>
      <c r="K37" s="63" t="s">
        <v>721</v>
      </c>
      <c r="L37" s="63" t="s">
        <v>751</v>
      </c>
      <c r="M37" s="63"/>
      <c r="N37" s="63" t="s">
        <v>1061</v>
      </c>
      <c r="O37" s="9"/>
      <c r="P37" s="51" t="s">
        <v>162</v>
      </c>
      <c r="Q37" s="51" t="s">
        <v>162</v>
      </c>
      <c r="R37" s="51" t="s">
        <v>162</v>
      </c>
      <c r="S37" s="52" t="s">
        <v>164</v>
      </c>
      <c r="T37" s="52" t="s">
        <v>164</v>
      </c>
      <c r="U37" s="52" t="s">
        <v>164</v>
      </c>
      <c r="V37" s="9"/>
      <c r="W37" s="51" t="s">
        <v>162</v>
      </c>
      <c r="X37" s="51" t="s">
        <v>162</v>
      </c>
      <c r="Y37" s="51" t="s">
        <v>162</v>
      </c>
      <c r="Z37" s="52" t="s">
        <v>164</v>
      </c>
      <c r="AA37" s="52" t="s">
        <v>164</v>
      </c>
      <c r="AB37" s="52" t="s">
        <v>164</v>
      </c>
      <c r="AC37" s="9"/>
      <c r="AD37" s="51" t="s">
        <v>162</v>
      </c>
      <c r="AE37" s="51" t="s">
        <v>162</v>
      </c>
      <c r="AF37" s="51" t="s">
        <v>162</v>
      </c>
      <c r="AG37" s="51" t="s">
        <v>162</v>
      </c>
      <c r="AH37" s="51" t="s">
        <v>162</v>
      </c>
      <c r="AI37" s="51" t="s">
        <v>162</v>
      </c>
      <c r="AJ37" s="9"/>
      <c r="AK37" s="51" t="s">
        <v>162</v>
      </c>
      <c r="AL37" s="52" t="s">
        <v>164</v>
      </c>
      <c r="AM37" s="51" t="s">
        <v>162</v>
      </c>
      <c r="AN37" s="51" t="s">
        <v>162</v>
      </c>
      <c r="AO37" s="51" t="s">
        <v>162</v>
      </c>
      <c r="AP37" s="52" t="s">
        <v>164</v>
      </c>
      <c r="AQ37" s="9"/>
      <c r="AR37" s="51" t="s">
        <v>162</v>
      </c>
      <c r="AS37" s="52" t="s">
        <v>164</v>
      </c>
      <c r="AT37" s="51" t="s">
        <v>162</v>
      </c>
      <c r="AU37" s="51" t="s">
        <v>162</v>
      </c>
      <c r="AV37" s="51" t="s">
        <v>162</v>
      </c>
      <c r="AW37" s="52" t="s">
        <v>164</v>
      </c>
      <c r="AX37" s="9"/>
    </row>
    <row r="38" spans="1:50" ht="15.75" customHeight="1" thickBot="1" x14ac:dyDescent="0.3">
      <c r="A38" s="28"/>
      <c r="B38" s="29"/>
      <c r="C38" s="30"/>
      <c r="D38" s="27" t="s">
        <v>1062</v>
      </c>
      <c r="E38" s="53" t="str">
        <f>"SOM("&amp;ADDRESS(ROW(E30),COLUMN(E37),4)&amp;":"&amp;ADDRESS(ROW(E37),COLUMN(E37),4)&amp;")"</f>
        <v>SOM(E30:E37)</v>
      </c>
      <c r="F38" s="53" t="str">
        <f>"SOM("&amp;ADDRESS(ROW(F30),COLUMN(F37),4)&amp;":"&amp;ADDRESS(ROW(F37),COLUMN(F37),4)&amp;")"</f>
        <v>SOM(F30:F37)</v>
      </c>
      <c r="H38" s="63" t="s">
        <v>848</v>
      </c>
      <c r="I38" s="63" t="s">
        <v>1063</v>
      </c>
      <c r="J38" s="63" t="s">
        <v>102</v>
      </c>
      <c r="K38" s="63" t="s">
        <v>721</v>
      </c>
      <c r="L38" s="63" t="s">
        <v>751</v>
      </c>
      <c r="M38" s="63"/>
      <c r="N38" s="63" t="s">
        <v>1064</v>
      </c>
      <c r="O38" s="9"/>
      <c r="P38" s="51" t="s">
        <v>162</v>
      </c>
      <c r="Q38" s="51" t="s">
        <v>162</v>
      </c>
      <c r="R38" s="51" t="s">
        <v>162</v>
      </c>
      <c r="S38" s="52" t="s">
        <v>164</v>
      </c>
      <c r="T38" s="52" t="s">
        <v>164</v>
      </c>
      <c r="U38" s="52" t="s">
        <v>164</v>
      </c>
      <c r="V38" s="9"/>
      <c r="W38" s="51" t="s">
        <v>162</v>
      </c>
      <c r="X38" s="51" t="s">
        <v>162</v>
      </c>
      <c r="Y38" s="51" t="s">
        <v>162</v>
      </c>
      <c r="Z38" s="52" t="s">
        <v>164</v>
      </c>
      <c r="AA38" s="52" t="s">
        <v>164</v>
      </c>
      <c r="AB38" s="52" t="s">
        <v>164</v>
      </c>
      <c r="AC38" s="9"/>
      <c r="AD38" s="51" t="s">
        <v>162</v>
      </c>
      <c r="AE38" s="51" t="s">
        <v>162</v>
      </c>
      <c r="AF38" s="51" t="s">
        <v>162</v>
      </c>
      <c r="AG38" s="51" t="s">
        <v>162</v>
      </c>
      <c r="AH38" s="51" t="s">
        <v>162</v>
      </c>
      <c r="AI38" s="51" t="s">
        <v>162</v>
      </c>
      <c r="AJ38" s="9"/>
      <c r="AK38" s="51" t="s">
        <v>162</v>
      </c>
      <c r="AL38" s="52" t="s">
        <v>164</v>
      </c>
      <c r="AM38" s="51" t="s">
        <v>162</v>
      </c>
      <c r="AN38" s="51" t="s">
        <v>162</v>
      </c>
      <c r="AO38" s="51" t="s">
        <v>162</v>
      </c>
      <c r="AP38" s="52" t="s">
        <v>164</v>
      </c>
      <c r="AQ38" s="9"/>
      <c r="AR38" s="51" t="s">
        <v>162</v>
      </c>
      <c r="AS38" s="52" t="s">
        <v>164</v>
      </c>
      <c r="AT38" s="51" t="s">
        <v>162</v>
      </c>
      <c r="AU38" s="51" t="s">
        <v>162</v>
      </c>
      <c r="AV38" s="51" t="s">
        <v>162</v>
      </c>
      <c r="AW38" s="52" t="s">
        <v>164</v>
      </c>
      <c r="AX38" s="9"/>
    </row>
    <row r="39" spans="1:50" ht="15.75" customHeight="1" x14ac:dyDescent="0.25">
      <c r="A39" s="28"/>
      <c r="B39" s="29"/>
      <c r="C39" s="29"/>
      <c r="D39" s="29" t="s">
        <v>1065</v>
      </c>
      <c r="E39" s="8" t="s">
        <v>51</v>
      </c>
      <c r="F39" s="8" t="s">
        <v>51</v>
      </c>
      <c r="H39" s="63" t="s">
        <v>848</v>
      </c>
      <c r="I39" s="63" t="s">
        <v>1066</v>
      </c>
      <c r="J39" s="63" t="s">
        <v>102</v>
      </c>
      <c r="K39" s="63" t="s">
        <v>721</v>
      </c>
      <c r="L39" s="63" t="s">
        <v>751</v>
      </c>
      <c r="M39" s="63"/>
      <c r="N39" s="63" t="s">
        <v>1067</v>
      </c>
      <c r="O39" s="9"/>
      <c r="P39" s="51" t="s">
        <v>162</v>
      </c>
      <c r="Q39" s="51" t="s">
        <v>162</v>
      </c>
      <c r="R39" s="51" t="s">
        <v>162</v>
      </c>
      <c r="S39" s="52" t="s">
        <v>164</v>
      </c>
      <c r="T39" s="52" t="s">
        <v>164</v>
      </c>
      <c r="U39" s="52" t="s">
        <v>164</v>
      </c>
      <c r="V39" s="9"/>
      <c r="W39" s="51" t="s">
        <v>162</v>
      </c>
      <c r="X39" s="51" t="s">
        <v>162</v>
      </c>
      <c r="Y39" s="51" t="s">
        <v>162</v>
      </c>
      <c r="Z39" s="52" t="s">
        <v>164</v>
      </c>
      <c r="AA39" s="52" t="s">
        <v>164</v>
      </c>
      <c r="AB39" s="52" t="s">
        <v>164</v>
      </c>
      <c r="AC39" s="9"/>
      <c r="AD39" s="51" t="s">
        <v>162</v>
      </c>
      <c r="AE39" s="51" t="s">
        <v>162</v>
      </c>
      <c r="AF39" s="51" t="s">
        <v>162</v>
      </c>
      <c r="AG39" s="51" t="s">
        <v>162</v>
      </c>
      <c r="AH39" s="51" t="s">
        <v>162</v>
      </c>
      <c r="AI39" s="51" t="s">
        <v>162</v>
      </c>
      <c r="AJ39" s="9"/>
      <c r="AK39" s="51" t="s">
        <v>162</v>
      </c>
      <c r="AL39" s="52" t="s">
        <v>164</v>
      </c>
      <c r="AM39" s="51" t="s">
        <v>162</v>
      </c>
      <c r="AN39" s="51" t="s">
        <v>162</v>
      </c>
      <c r="AO39" s="51" t="s">
        <v>162</v>
      </c>
      <c r="AP39" s="52" t="s">
        <v>164</v>
      </c>
      <c r="AQ39" s="9"/>
      <c r="AR39" s="51" t="s">
        <v>162</v>
      </c>
      <c r="AS39" s="52" t="s">
        <v>164</v>
      </c>
      <c r="AT39" s="51" t="s">
        <v>162</v>
      </c>
      <c r="AU39" s="51" t="s">
        <v>162</v>
      </c>
      <c r="AV39" s="51" t="s">
        <v>162</v>
      </c>
      <c r="AW39" s="52" t="s">
        <v>164</v>
      </c>
      <c r="AX39" s="9"/>
    </row>
    <row r="40" spans="1:50" ht="15.75" customHeight="1" thickBot="1" x14ac:dyDescent="0.3">
      <c r="A40" s="28"/>
      <c r="B40" s="29"/>
      <c r="C40" s="29"/>
      <c r="D40" s="29" t="s">
        <v>1068</v>
      </c>
      <c r="E40" s="8" t="s">
        <v>51</v>
      </c>
      <c r="F40" s="8" t="s">
        <v>51</v>
      </c>
      <c r="H40" s="63" t="s">
        <v>848</v>
      </c>
      <c r="I40" s="63" t="s">
        <v>1069</v>
      </c>
      <c r="J40" s="63" t="s">
        <v>102</v>
      </c>
      <c r="K40" s="63" t="s">
        <v>721</v>
      </c>
      <c r="L40" s="63" t="s">
        <v>751</v>
      </c>
      <c r="M40" s="63"/>
      <c r="N40" s="63" t="s">
        <v>1070</v>
      </c>
      <c r="O40" s="9"/>
      <c r="P40" s="51" t="s">
        <v>162</v>
      </c>
      <c r="Q40" s="51" t="s">
        <v>162</v>
      </c>
      <c r="R40" s="51" t="s">
        <v>162</v>
      </c>
      <c r="S40" s="52" t="s">
        <v>164</v>
      </c>
      <c r="T40" s="52" t="s">
        <v>164</v>
      </c>
      <c r="U40" s="52" t="s">
        <v>164</v>
      </c>
      <c r="V40" s="9"/>
      <c r="W40" s="51" t="s">
        <v>162</v>
      </c>
      <c r="X40" s="51" t="s">
        <v>162</v>
      </c>
      <c r="Y40" s="51" t="s">
        <v>162</v>
      </c>
      <c r="Z40" s="52" t="s">
        <v>164</v>
      </c>
      <c r="AA40" s="52" t="s">
        <v>164</v>
      </c>
      <c r="AB40" s="52" t="s">
        <v>164</v>
      </c>
      <c r="AC40" s="9"/>
      <c r="AD40" s="51" t="s">
        <v>162</v>
      </c>
      <c r="AE40" s="51" t="s">
        <v>162</v>
      </c>
      <c r="AF40" s="51" t="s">
        <v>162</v>
      </c>
      <c r="AG40" s="51" t="s">
        <v>162</v>
      </c>
      <c r="AH40" s="51" t="s">
        <v>162</v>
      </c>
      <c r="AI40" s="51" t="s">
        <v>162</v>
      </c>
      <c r="AJ40" s="9"/>
      <c r="AK40" s="51" t="s">
        <v>162</v>
      </c>
      <c r="AL40" s="52" t="s">
        <v>164</v>
      </c>
      <c r="AM40" s="51" t="s">
        <v>162</v>
      </c>
      <c r="AN40" s="51" t="s">
        <v>162</v>
      </c>
      <c r="AO40" s="51" t="s">
        <v>162</v>
      </c>
      <c r="AP40" s="52" t="s">
        <v>164</v>
      </c>
      <c r="AQ40" s="9"/>
      <c r="AR40" s="51" t="s">
        <v>162</v>
      </c>
      <c r="AS40" s="52" t="s">
        <v>164</v>
      </c>
      <c r="AT40" s="51" t="s">
        <v>162</v>
      </c>
      <c r="AU40" s="51" t="s">
        <v>162</v>
      </c>
      <c r="AV40" s="51" t="s">
        <v>162</v>
      </c>
      <c r="AW40" s="52" t="s">
        <v>164</v>
      </c>
      <c r="AX40" s="9"/>
    </row>
    <row r="41" spans="1:50" ht="15.75" customHeight="1" thickBot="1" x14ac:dyDescent="0.3">
      <c r="A41" s="28"/>
      <c r="B41" s="29"/>
      <c r="C41" s="29"/>
      <c r="D41" s="26" t="s">
        <v>1071</v>
      </c>
      <c r="E41" s="57" t="str">
        <f>ADDRESS(ROW(E28),COLUMN(E40),4)&amp;"+"&amp;ADDRESS(ROW(E29),COLUMN(E40),4)&amp;"+"&amp;ADDRESS(ROW(E38),COLUMN(E40),4)&amp;"+"&amp;ADDRESS(ROW(E39),COLUMN(E40),4)&amp;"+"&amp;ADDRESS(ROW(E40),COLUMN(E40),4)</f>
        <v>E28+E29+E38+E39+E40</v>
      </c>
      <c r="F41" s="57" t="str">
        <f>ADDRESS(ROW(F28),COLUMN(F40),4)&amp;"+"&amp;ADDRESS(ROW(F29),COLUMN(F40),4)&amp;"+"&amp;ADDRESS(ROW(F38),COLUMN(F40),4)&amp;"+"&amp;ADDRESS(ROW(F39),COLUMN(F40),4)&amp;"+"&amp;ADDRESS(ROW(F40),COLUMN(F40),4)</f>
        <v>F28+F29+F38+F39+F40</v>
      </c>
      <c r="H41" s="63" t="s">
        <v>848</v>
      </c>
      <c r="I41" s="63" t="s">
        <v>1072</v>
      </c>
      <c r="J41" s="63" t="s">
        <v>102</v>
      </c>
      <c r="K41" s="63" t="s">
        <v>721</v>
      </c>
      <c r="L41" s="63" t="s">
        <v>751</v>
      </c>
      <c r="M41" s="63"/>
      <c r="N41" s="63"/>
      <c r="O41" s="9"/>
      <c r="P41" s="51" t="s">
        <v>162</v>
      </c>
      <c r="Q41" s="51" t="s">
        <v>162</v>
      </c>
      <c r="R41" s="51" t="s">
        <v>162</v>
      </c>
      <c r="S41" s="52" t="s">
        <v>164</v>
      </c>
      <c r="T41" s="52" t="s">
        <v>164</v>
      </c>
      <c r="U41" s="52" t="s">
        <v>164</v>
      </c>
      <c r="V41" s="9"/>
      <c r="W41" s="51" t="s">
        <v>162</v>
      </c>
      <c r="X41" s="51" t="s">
        <v>162</v>
      </c>
      <c r="Y41" s="51" t="s">
        <v>162</v>
      </c>
      <c r="Z41" s="52" t="s">
        <v>164</v>
      </c>
      <c r="AA41" s="52" t="s">
        <v>164</v>
      </c>
      <c r="AB41" s="52" t="s">
        <v>164</v>
      </c>
      <c r="AC41" s="9"/>
      <c r="AD41" s="51" t="s">
        <v>162</v>
      </c>
      <c r="AE41" s="51" t="s">
        <v>162</v>
      </c>
      <c r="AF41" s="51" t="s">
        <v>162</v>
      </c>
      <c r="AG41" s="51" t="s">
        <v>162</v>
      </c>
      <c r="AH41" s="51" t="s">
        <v>162</v>
      </c>
      <c r="AI41" s="51" t="s">
        <v>162</v>
      </c>
      <c r="AJ41" s="9"/>
      <c r="AK41" s="51" t="s">
        <v>162</v>
      </c>
      <c r="AL41" s="52" t="s">
        <v>164</v>
      </c>
      <c r="AM41" s="51" t="s">
        <v>162</v>
      </c>
      <c r="AN41" s="51" t="s">
        <v>162</v>
      </c>
      <c r="AO41" s="51" t="s">
        <v>162</v>
      </c>
      <c r="AP41" s="52" t="s">
        <v>164</v>
      </c>
      <c r="AQ41" s="9"/>
      <c r="AR41" s="51" t="s">
        <v>162</v>
      </c>
      <c r="AS41" s="52" t="s">
        <v>164</v>
      </c>
      <c r="AT41" s="51" t="s">
        <v>162</v>
      </c>
      <c r="AU41" s="51" t="s">
        <v>162</v>
      </c>
      <c r="AV41" s="51" t="s">
        <v>162</v>
      </c>
      <c r="AW41" s="52" t="s">
        <v>164</v>
      </c>
      <c r="AX41" s="9"/>
    </row>
    <row r="42" spans="1:50" ht="15.75" customHeight="1" thickBot="1" x14ac:dyDescent="0.3">
      <c r="A42" s="28"/>
      <c r="B42" s="28"/>
      <c r="C42" s="28"/>
      <c r="D42" s="48" t="s">
        <v>1073</v>
      </c>
      <c r="E42" s="57" t="str">
        <f>ADDRESS(ROW(E24),COLUMN(E41),4)&amp;"+"&amp;ADDRESS(ROW(E41),COLUMN(E41),4)</f>
        <v>E24+E41</v>
      </c>
      <c r="F42" s="57" t="str">
        <f>ADDRESS(ROW(F24),COLUMN(F41),4)&amp;"+"&amp;ADDRESS(ROW(F41),COLUMN(F41),4)</f>
        <v>F24+F41</v>
      </c>
      <c r="H42" s="63" t="s">
        <v>848</v>
      </c>
      <c r="I42" s="63" t="s">
        <v>1074</v>
      </c>
      <c r="J42" s="63" t="s">
        <v>102</v>
      </c>
      <c r="K42" s="63" t="s">
        <v>1075</v>
      </c>
      <c r="L42" s="63" t="s">
        <v>751</v>
      </c>
      <c r="M42" s="63"/>
      <c r="N42" s="63"/>
      <c r="O42" s="9"/>
      <c r="P42" s="51" t="s">
        <v>162</v>
      </c>
      <c r="Q42" s="51" t="s">
        <v>162</v>
      </c>
      <c r="R42" s="51" t="s">
        <v>162</v>
      </c>
      <c r="S42" s="52" t="s">
        <v>164</v>
      </c>
      <c r="T42" s="52" t="s">
        <v>164</v>
      </c>
      <c r="U42" s="52" t="s">
        <v>164</v>
      </c>
      <c r="V42" s="9"/>
      <c r="W42" s="51" t="s">
        <v>162</v>
      </c>
      <c r="X42" s="51" t="s">
        <v>162</v>
      </c>
      <c r="Y42" s="51" t="s">
        <v>162</v>
      </c>
      <c r="Z42" s="52" t="s">
        <v>164</v>
      </c>
      <c r="AA42" s="52" t="s">
        <v>164</v>
      </c>
      <c r="AB42" s="52" t="s">
        <v>164</v>
      </c>
      <c r="AC42" s="9"/>
      <c r="AD42" s="51" t="s">
        <v>162</v>
      </c>
      <c r="AE42" s="51" t="s">
        <v>162</v>
      </c>
      <c r="AF42" s="51" t="s">
        <v>162</v>
      </c>
      <c r="AG42" s="51" t="s">
        <v>162</v>
      </c>
      <c r="AH42" s="51" t="s">
        <v>162</v>
      </c>
      <c r="AI42" s="51" t="s">
        <v>162</v>
      </c>
      <c r="AJ42" s="9"/>
      <c r="AK42" s="51" t="s">
        <v>162</v>
      </c>
      <c r="AL42" s="52" t="s">
        <v>164</v>
      </c>
      <c r="AM42" s="51" t="s">
        <v>162</v>
      </c>
      <c r="AN42" s="51" t="s">
        <v>162</v>
      </c>
      <c r="AO42" s="51" t="s">
        <v>162</v>
      </c>
      <c r="AP42" s="52" t="s">
        <v>164</v>
      </c>
      <c r="AQ42" s="9"/>
      <c r="AR42" s="51" t="s">
        <v>162</v>
      </c>
      <c r="AS42" s="52" t="s">
        <v>164</v>
      </c>
      <c r="AT42" s="51" t="s">
        <v>162</v>
      </c>
      <c r="AU42" s="51" t="s">
        <v>162</v>
      </c>
      <c r="AV42" s="51" t="s">
        <v>162</v>
      </c>
      <c r="AW42" s="52" t="s">
        <v>164</v>
      </c>
      <c r="AX42" s="9"/>
    </row>
    <row r="43" spans="1:50" ht="15.75" customHeight="1" x14ac:dyDescent="0.25">
      <c r="H43" s="63"/>
      <c r="I43" s="63"/>
      <c r="J43" s="63"/>
      <c r="K43" s="63"/>
      <c r="L43" s="63"/>
      <c r="M43" s="63"/>
      <c r="N43" s="63"/>
      <c r="O43" s="9"/>
      <c r="P43" s="19"/>
      <c r="Q43" s="19"/>
      <c r="R43" s="19"/>
      <c r="S43" s="19"/>
      <c r="T43" s="19"/>
      <c r="U43" s="19"/>
      <c r="V43" s="9"/>
      <c r="W43" s="19"/>
      <c r="X43" s="19"/>
      <c r="Y43" s="19"/>
      <c r="Z43" s="19"/>
      <c r="AA43" s="19"/>
      <c r="AB43" s="19"/>
      <c r="AC43" s="9"/>
      <c r="AD43" s="19"/>
      <c r="AE43" s="19"/>
      <c r="AF43" s="19"/>
      <c r="AG43" s="19"/>
      <c r="AH43" s="19"/>
      <c r="AI43" s="19"/>
      <c r="AJ43" s="9"/>
      <c r="AK43" s="19"/>
      <c r="AL43" s="19"/>
      <c r="AM43" s="19"/>
      <c r="AN43" s="19"/>
      <c r="AO43" s="19"/>
      <c r="AP43" s="19"/>
      <c r="AQ43" s="9"/>
      <c r="AR43" s="19"/>
      <c r="AS43" s="19"/>
      <c r="AT43" s="19"/>
      <c r="AU43" s="19"/>
      <c r="AV43" s="19"/>
      <c r="AW43" s="19"/>
      <c r="AX43" s="9"/>
    </row>
    <row r="44" spans="1:50" ht="15.75" customHeight="1" x14ac:dyDescent="0.25">
      <c r="A44" s="25" t="s">
        <v>1076</v>
      </c>
      <c r="B44" s="26" t="s">
        <v>1077</v>
      </c>
      <c r="D44" s="21" t="s">
        <v>1078</v>
      </c>
      <c r="E44" s="8" t="s">
        <v>51</v>
      </c>
      <c r="F44" s="8" t="s">
        <v>51</v>
      </c>
      <c r="H44" s="63" t="s">
        <v>917</v>
      </c>
      <c r="I44" s="63" t="s">
        <v>1079</v>
      </c>
      <c r="J44" s="63" t="s">
        <v>102</v>
      </c>
      <c r="K44" s="63" t="s">
        <v>1080</v>
      </c>
      <c r="L44" s="63" t="s">
        <v>751</v>
      </c>
      <c r="M44" s="63"/>
      <c r="N44" s="63" t="s">
        <v>1081</v>
      </c>
      <c r="O44" s="9"/>
      <c r="P44" s="51" t="s">
        <v>162</v>
      </c>
      <c r="Q44" s="51" t="s">
        <v>162</v>
      </c>
      <c r="R44" s="51" t="s">
        <v>162</v>
      </c>
      <c r="S44" s="52" t="s">
        <v>164</v>
      </c>
      <c r="T44" s="52" t="s">
        <v>164</v>
      </c>
      <c r="U44" s="52" t="s">
        <v>164</v>
      </c>
      <c r="V44" s="9"/>
      <c r="W44" s="51" t="s">
        <v>162</v>
      </c>
      <c r="X44" s="51" t="s">
        <v>162</v>
      </c>
      <c r="Y44" s="51" t="s">
        <v>162</v>
      </c>
      <c r="Z44" s="52" t="s">
        <v>164</v>
      </c>
      <c r="AA44" s="52" t="s">
        <v>164</v>
      </c>
      <c r="AB44" s="52" t="s">
        <v>164</v>
      </c>
      <c r="AC44" s="9"/>
      <c r="AD44" s="51" t="s">
        <v>162</v>
      </c>
      <c r="AE44" s="51" t="s">
        <v>162</v>
      </c>
      <c r="AF44" s="51" t="s">
        <v>162</v>
      </c>
      <c r="AG44" s="51" t="s">
        <v>162</v>
      </c>
      <c r="AH44" s="51" t="s">
        <v>162</v>
      </c>
      <c r="AI44" s="51" t="s">
        <v>162</v>
      </c>
      <c r="AJ44" s="9"/>
      <c r="AK44" s="52" t="s">
        <v>164</v>
      </c>
      <c r="AL44" s="52" t="s">
        <v>164</v>
      </c>
      <c r="AM44" s="52" t="s">
        <v>164</v>
      </c>
      <c r="AN44" s="52" t="s">
        <v>164</v>
      </c>
      <c r="AO44" s="52" t="s">
        <v>164</v>
      </c>
      <c r="AP44" s="52" t="s">
        <v>164</v>
      </c>
      <c r="AQ44" s="9"/>
      <c r="AR44" s="52" t="s">
        <v>164</v>
      </c>
      <c r="AS44" s="52" t="s">
        <v>164</v>
      </c>
      <c r="AT44" s="52" t="s">
        <v>164</v>
      </c>
      <c r="AU44" s="52" t="s">
        <v>164</v>
      </c>
      <c r="AV44" s="52" t="s">
        <v>164</v>
      </c>
      <c r="AW44" s="52" t="s">
        <v>164</v>
      </c>
      <c r="AX44" s="9"/>
    </row>
    <row r="45" spans="1:50" ht="15.75" customHeight="1" x14ac:dyDescent="0.25">
      <c r="A45" s="28"/>
      <c r="B45" s="29"/>
      <c r="D45" s="21" t="s">
        <v>1082</v>
      </c>
      <c r="E45" s="8" t="s">
        <v>51</v>
      </c>
      <c r="F45" s="8" t="s">
        <v>51</v>
      </c>
      <c r="H45" s="63" t="s">
        <v>917</v>
      </c>
      <c r="I45" s="63" t="s">
        <v>1083</v>
      </c>
      <c r="J45" s="63" t="s">
        <v>102</v>
      </c>
      <c r="K45" s="63" t="s">
        <v>1080</v>
      </c>
      <c r="L45" s="63" t="s">
        <v>751</v>
      </c>
      <c r="M45" s="63"/>
      <c r="N45" s="63" t="s">
        <v>1084</v>
      </c>
      <c r="O45" s="9"/>
      <c r="P45" s="51" t="s">
        <v>162</v>
      </c>
      <c r="Q45" s="51" t="s">
        <v>162</v>
      </c>
      <c r="R45" s="51" t="s">
        <v>162</v>
      </c>
      <c r="S45" s="52" t="s">
        <v>164</v>
      </c>
      <c r="T45" s="52" t="s">
        <v>164</v>
      </c>
      <c r="U45" s="52" t="s">
        <v>164</v>
      </c>
      <c r="V45" s="9"/>
      <c r="W45" s="51" t="s">
        <v>162</v>
      </c>
      <c r="X45" s="51" t="s">
        <v>162</v>
      </c>
      <c r="Y45" s="51" t="s">
        <v>162</v>
      </c>
      <c r="Z45" s="52" t="s">
        <v>164</v>
      </c>
      <c r="AA45" s="52" t="s">
        <v>164</v>
      </c>
      <c r="AB45" s="52" t="s">
        <v>164</v>
      </c>
      <c r="AC45" s="9"/>
      <c r="AD45" s="51" t="s">
        <v>162</v>
      </c>
      <c r="AE45" s="51" t="s">
        <v>162</v>
      </c>
      <c r="AF45" s="51" t="s">
        <v>162</v>
      </c>
      <c r="AG45" s="51" t="s">
        <v>162</v>
      </c>
      <c r="AH45" s="51" t="s">
        <v>162</v>
      </c>
      <c r="AI45" s="51" t="s">
        <v>162</v>
      </c>
      <c r="AJ45" s="9"/>
      <c r="AK45" s="52" t="s">
        <v>164</v>
      </c>
      <c r="AL45" s="52" t="s">
        <v>164</v>
      </c>
      <c r="AM45" s="52" t="s">
        <v>164</v>
      </c>
      <c r="AN45" s="52" t="s">
        <v>164</v>
      </c>
      <c r="AO45" s="52" t="s">
        <v>164</v>
      </c>
      <c r="AP45" s="52" t="s">
        <v>164</v>
      </c>
      <c r="AQ45" s="9"/>
      <c r="AR45" s="52" t="s">
        <v>164</v>
      </c>
      <c r="AS45" s="52" t="s">
        <v>164</v>
      </c>
      <c r="AT45" s="52" t="s">
        <v>164</v>
      </c>
      <c r="AU45" s="52" t="s">
        <v>164</v>
      </c>
      <c r="AV45" s="52" t="s">
        <v>164</v>
      </c>
      <c r="AW45" s="52" t="s">
        <v>164</v>
      </c>
      <c r="AX45" s="9"/>
    </row>
    <row r="46" spans="1:50" ht="15.75" customHeight="1" x14ac:dyDescent="0.25">
      <c r="A46" s="28"/>
      <c r="B46" s="29"/>
      <c r="D46" s="21" t="s">
        <v>1085</v>
      </c>
      <c r="E46" s="8" t="s">
        <v>51</v>
      </c>
      <c r="F46" s="8" t="s">
        <v>51</v>
      </c>
      <c r="H46" s="63" t="s">
        <v>917</v>
      </c>
      <c r="I46" s="63" t="s">
        <v>1086</v>
      </c>
      <c r="J46" s="63" t="s">
        <v>102</v>
      </c>
      <c r="K46" s="63" t="s">
        <v>1080</v>
      </c>
      <c r="L46" s="63" t="s">
        <v>751</v>
      </c>
      <c r="M46" s="63"/>
      <c r="N46" s="63" t="s">
        <v>1087</v>
      </c>
      <c r="O46" s="9"/>
      <c r="P46" s="51" t="s">
        <v>162</v>
      </c>
      <c r="Q46" s="51" t="s">
        <v>162</v>
      </c>
      <c r="R46" s="51" t="s">
        <v>162</v>
      </c>
      <c r="S46" s="52" t="s">
        <v>164</v>
      </c>
      <c r="T46" s="52" t="s">
        <v>164</v>
      </c>
      <c r="U46" s="52" t="s">
        <v>164</v>
      </c>
      <c r="V46" s="9"/>
      <c r="W46" s="51" t="s">
        <v>162</v>
      </c>
      <c r="X46" s="51" t="s">
        <v>162</v>
      </c>
      <c r="Y46" s="51" t="s">
        <v>162</v>
      </c>
      <c r="Z46" s="52" t="s">
        <v>164</v>
      </c>
      <c r="AA46" s="52" t="s">
        <v>164</v>
      </c>
      <c r="AB46" s="52" t="s">
        <v>164</v>
      </c>
      <c r="AC46" s="9"/>
      <c r="AD46" s="51" t="s">
        <v>162</v>
      </c>
      <c r="AE46" s="51" t="s">
        <v>162</v>
      </c>
      <c r="AF46" s="51" t="s">
        <v>162</v>
      </c>
      <c r="AG46" s="51" t="s">
        <v>162</v>
      </c>
      <c r="AH46" s="51" t="s">
        <v>162</v>
      </c>
      <c r="AI46" s="51" t="s">
        <v>162</v>
      </c>
      <c r="AJ46" s="9"/>
      <c r="AK46" s="52" t="s">
        <v>164</v>
      </c>
      <c r="AL46" s="52" t="s">
        <v>164</v>
      </c>
      <c r="AM46" s="52" t="s">
        <v>164</v>
      </c>
      <c r="AN46" s="52" t="s">
        <v>164</v>
      </c>
      <c r="AO46" s="52" t="s">
        <v>164</v>
      </c>
      <c r="AP46" s="52" t="s">
        <v>164</v>
      </c>
      <c r="AQ46" s="9"/>
      <c r="AR46" s="52" t="s">
        <v>164</v>
      </c>
      <c r="AS46" s="52" t="s">
        <v>164</v>
      </c>
      <c r="AT46" s="52" t="s">
        <v>164</v>
      </c>
      <c r="AU46" s="52" t="s">
        <v>164</v>
      </c>
      <c r="AV46" s="52" t="s">
        <v>164</v>
      </c>
      <c r="AW46" s="52" t="s">
        <v>164</v>
      </c>
      <c r="AX46" s="9"/>
    </row>
    <row r="47" spans="1:50" ht="15.75" customHeight="1" thickBot="1" x14ac:dyDescent="0.3">
      <c r="A47" s="28"/>
      <c r="B47" s="29"/>
      <c r="D47" s="21" t="s">
        <v>1088</v>
      </c>
      <c r="E47" s="8" t="s">
        <v>51</v>
      </c>
      <c r="F47" s="8" t="s">
        <v>51</v>
      </c>
      <c r="H47" s="63" t="s">
        <v>917</v>
      </c>
      <c r="I47" s="63" t="s">
        <v>1089</v>
      </c>
      <c r="J47" s="63" t="s">
        <v>102</v>
      </c>
      <c r="K47" s="63" t="s">
        <v>1080</v>
      </c>
      <c r="L47" s="63" t="s">
        <v>751</v>
      </c>
      <c r="M47" s="63"/>
      <c r="N47" s="63" t="s">
        <v>1090</v>
      </c>
      <c r="O47" s="9"/>
      <c r="P47" s="51" t="s">
        <v>162</v>
      </c>
      <c r="Q47" s="51" t="s">
        <v>162</v>
      </c>
      <c r="R47" s="51" t="s">
        <v>162</v>
      </c>
      <c r="S47" s="52" t="s">
        <v>164</v>
      </c>
      <c r="T47" s="52" t="s">
        <v>164</v>
      </c>
      <c r="U47" s="52" t="s">
        <v>164</v>
      </c>
      <c r="V47" s="9"/>
      <c r="W47" s="51" t="s">
        <v>162</v>
      </c>
      <c r="X47" s="51" t="s">
        <v>162</v>
      </c>
      <c r="Y47" s="51" t="s">
        <v>162</v>
      </c>
      <c r="Z47" s="52" t="s">
        <v>164</v>
      </c>
      <c r="AA47" s="52" t="s">
        <v>164</v>
      </c>
      <c r="AB47" s="52" t="s">
        <v>164</v>
      </c>
      <c r="AC47" s="9"/>
      <c r="AD47" s="51" t="s">
        <v>162</v>
      </c>
      <c r="AE47" s="51" t="s">
        <v>162</v>
      </c>
      <c r="AF47" s="51" t="s">
        <v>162</v>
      </c>
      <c r="AG47" s="51" t="s">
        <v>162</v>
      </c>
      <c r="AH47" s="51" t="s">
        <v>162</v>
      </c>
      <c r="AI47" s="51" t="s">
        <v>162</v>
      </c>
      <c r="AJ47" s="9"/>
      <c r="AK47" s="52" t="s">
        <v>164</v>
      </c>
      <c r="AL47" s="52" t="s">
        <v>164</v>
      </c>
      <c r="AM47" s="52" t="s">
        <v>164</v>
      </c>
      <c r="AN47" s="52" t="s">
        <v>164</v>
      </c>
      <c r="AO47" s="52" t="s">
        <v>164</v>
      </c>
      <c r="AP47" s="52" t="s">
        <v>164</v>
      </c>
      <c r="AQ47" s="9"/>
      <c r="AR47" s="52" t="s">
        <v>164</v>
      </c>
      <c r="AS47" s="52" t="s">
        <v>164</v>
      </c>
      <c r="AT47" s="52" t="s">
        <v>164</v>
      </c>
      <c r="AU47" s="52" t="s">
        <v>164</v>
      </c>
      <c r="AV47" s="52" t="s">
        <v>164</v>
      </c>
      <c r="AW47" s="52" t="s">
        <v>164</v>
      </c>
      <c r="AX47" s="9"/>
    </row>
    <row r="48" spans="1:50" ht="15.75" customHeight="1" thickBot="1" x14ac:dyDescent="0.3">
      <c r="A48" s="28"/>
      <c r="B48" s="29"/>
      <c r="C48" s="29"/>
      <c r="D48" s="26" t="s">
        <v>1091</v>
      </c>
      <c r="E48" s="53" t="str">
        <f>"SOM("&amp;ADDRESS(ROW(E44),COLUMN(E47),4)&amp;":"&amp;ADDRESS(ROW(E47),COLUMN(E47),4)&amp;")"</f>
        <v>SOM(E44:E47)</v>
      </c>
      <c r="F48" s="53" t="str">
        <f>"SOM("&amp;ADDRESS(ROW(F44),COLUMN(F47),4)&amp;":"&amp;ADDRESS(ROW(F47),COLUMN(F47),4)&amp;")"</f>
        <v>SOM(F44:F47)</v>
      </c>
      <c r="H48" s="63" t="s">
        <v>917</v>
      </c>
      <c r="I48" s="63" t="s">
        <v>1092</v>
      </c>
      <c r="J48" s="63" t="s">
        <v>102</v>
      </c>
      <c r="K48" s="63" t="s">
        <v>721</v>
      </c>
      <c r="L48" s="63" t="s">
        <v>751</v>
      </c>
      <c r="M48" s="63"/>
      <c r="N48" s="63" t="s">
        <v>1093</v>
      </c>
      <c r="O48" s="9"/>
      <c r="P48" s="51" t="s">
        <v>162</v>
      </c>
      <c r="Q48" s="51" t="s">
        <v>162</v>
      </c>
      <c r="R48" s="51" t="s">
        <v>162</v>
      </c>
      <c r="S48" s="52" t="s">
        <v>164</v>
      </c>
      <c r="T48" s="52" t="s">
        <v>164</v>
      </c>
      <c r="U48" s="52" t="s">
        <v>164</v>
      </c>
      <c r="V48" s="9"/>
      <c r="W48" s="51" t="s">
        <v>162</v>
      </c>
      <c r="X48" s="51" t="s">
        <v>162</v>
      </c>
      <c r="Y48" s="51" t="s">
        <v>162</v>
      </c>
      <c r="Z48" s="52" t="s">
        <v>164</v>
      </c>
      <c r="AA48" s="52" t="s">
        <v>164</v>
      </c>
      <c r="AB48" s="52" t="s">
        <v>164</v>
      </c>
      <c r="AC48" s="9"/>
      <c r="AD48" s="51" t="s">
        <v>162</v>
      </c>
      <c r="AE48" s="51" t="s">
        <v>162</v>
      </c>
      <c r="AF48" s="51" t="s">
        <v>162</v>
      </c>
      <c r="AG48" s="51" t="s">
        <v>162</v>
      </c>
      <c r="AH48" s="51" t="s">
        <v>162</v>
      </c>
      <c r="AI48" s="51" t="s">
        <v>162</v>
      </c>
      <c r="AJ48" s="9"/>
      <c r="AK48" s="52" t="s">
        <v>164</v>
      </c>
      <c r="AL48" s="52" t="s">
        <v>164</v>
      </c>
      <c r="AM48" s="52" t="s">
        <v>164</v>
      </c>
      <c r="AN48" s="52" t="s">
        <v>164</v>
      </c>
      <c r="AO48" s="52" t="s">
        <v>164</v>
      </c>
      <c r="AP48" s="52" t="s">
        <v>164</v>
      </c>
      <c r="AQ48" s="9"/>
      <c r="AR48" s="52" t="s">
        <v>164</v>
      </c>
      <c r="AS48" s="52" t="s">
        <v>164</v>
      </c>
      <c r="AT48" s="52" t="s">
        <v>164</v>
      </c>
      <c r="AU48" s="52" t="s">
        <v>164</v>
      </c>
      <c r="AV48" s="52" t="s">
        <v>164</v>
      </c>
      <c r="AW48" s="52" t="s">
        <v>164</v>
      </c>
      <c r="AX48" s="9"/>
    </row>
    <row r="49" spans="1:50" ht="15.75" customHeight="1" x14ac:dyDescent="0.25">
      <c r="A49" s="28"/>
      <c r="B49" s="26" t="s">
        <v>1094</v>
      </c>
      <c r="D49" s="21" t="s">
        <v>1077</v>
      </c>
      <c r="E49" s="8" t="s">
        <v>51</v>
      </c>
      <c r="F49" s="8" t="s">
        <v>51</v>
      </c>
      <c r="H49" s="63" t="s">
        <v>917</v>
      </c>
      <c r="I49" s="63" t="s">
        <v>1092</v>
      </c>
      <c r="J49" s="63" t="s">
        <v>102</v>
      </c>
      <c r="K49" s="63" t="s">
        <v>1080</v>
      </c>
      <c r="L49" s="63" t="s">
        <v>751</v>
      </c>
      <c r="M49" s="63"/>
      <c r="N49" s="63" t="s">
        <v>1093</v>
      </c>
      <c r="O49" s="9"/>
      <c r="P49" s="52" t="s">
        <v>164</v>
      </c>
      <c r="Q49" s="52" t="s">
        <v>164</v>
      </c>
      <c r="R49" s="52" t="s">
        <v>164</v>
      </c>
      <c r="S49" s="52" t="s">
        <v>164</v>
      </c>
      <c r="T49" s="52" t="s">
        <v>164</v>
      </c>
      <c r="U49" s="52" t="s">
        <v>164</v>
      </c>
      <c r="V49" s="9"/>
      <c r="W49" s="52" t="s">
        <v>164</v>
      </c>
      <c r="X49" s="52" t="s">
        <v>164</v>
      </c>
      <c r="Y49" s="52" t="s">
        <v>164</v>
      </c>
      <c r="Z49" s="52" t="s">
        <v>164</v>
      </c>
      <c r="AA49" s="52" t="s">
        <v>164</v>
      </c>
      <c r="AB49" s="52" t="s">
        <v>164</v>
      </c>
      <c r="AC49" s="9"/>
      <c r="AD49" s="52" t="s">
        <v>164</v>
      </c>
      <c r="AE49" s="52" t="s">
        <v>164</v>
      </c>
      <c r="AF49" s="52" t="s">
        <v>164</v>
      </c>
      <c r="AG49" s="52" t="s">
        <v>164</v>
      </c>
      <c r="AH49" s="52" t="s">
        <v>164</v>
      </c>
      <c r="AI49" s="52" t="s">
        <v>164</v>
      </c>
      <c r="AJ49" s="9"/>
      <c r="AK49" s="51" t="s">
        <v>162</v>
      </c>
      <c r="AL49" s="52" t="s">
        <v>164</v>
      </c>
      <c r="AM49" s="51" t="s">
        <v>162</v>
      </c>
      <c r="AN49" s="51" t="s">
        <v>162</v>
      </c>
      <c r="AO49" s="51" t="s">
        <v>162</v>
      </c>
      <c r="AP49" s="52" t="s">
        <v>164</v>
      </c>
      <c r="AQ49" s="9"/>
      <c r="AR49" s="51" t="s">
        <v>162</v>
      </c>
      <c r="AS49" s="52" t="s">
        <v>164</v>
      </c>
      <c r="AT49" s="51" t="s">
        <v>162</v>
      </c>
      <c r="AU49" s="51" t="s">
        <v>162</v>
      </c>
      <c r="AV49" s="51" t="s">
        <v>162</v>
      </c>
      <c r="AW49" s="52" t="s">
        <v>164</v>
      </c>
      <c r="AX49" s="9"/>
    </row>
    <row r="50" spans="1:50" ht="15.75" customHeight="1" thickBot="1" x14ac:dyDescent="0.3">
      <c r="A50" s="28"/>
      <c r="B50" s="29"/>
      <c r="D50" s="21" t="s">
        <v>1095</v>
      </c>
      <c r="E50" s="8" t="s">
        <v>51</v>
      </c>
      <c r="F50" s="8" t="s">
        <v>51</v>
      </c>
      <c r="H50" s="63" t="s">
        <v>917</v>
      </c>
      <c r="I50" s="63" t="s">
        <v>1096</v>
      </c>
      <c r="J50" s="63" t="s">
        <v>102</v>
      </c>
      <c r="K50" s="63" t="s">
        <v>1080</v>
      </c>
      <c r="L50" s="63" t="s">
        <v>751</v>
      </c>
      <c r="M50" s="63"/>
      <c r="N50" s="63" t="s">
        <v>1097</v>
      </c>
      <c r="O50" s="9"/>
      <c r="P50" s="52" t="s">
        <v>164</v>
      </c>
      <c r="Q50" s="52" t="s">
        <v>164</v>
      </c>
      <c r="R50" s="52" t="s">
        <v>164</v>
      </c>
      <c r="S50" s="52" t="s">
        <v>164</v>
      </c>
      <c r="T50" s="52" t="s">
        <v>164</v>
      </c>
      <c r="U50" s="52" t="s">
        <v>164</v>
      </c>
      <c r="V50" s="9"/>
      <c r="W50" s="52" t="s">
        <v>164</v>
      </c>
      <c r="X50" s="52" t="s">
        <v>164</v>
      </c>
      <c r="Y50" s="52" t="s">
        <v>164</v>
      </c>
      <c r="Z50" s="52" t="s">
        <v>164</v>
      </c>
      <c r="AA50" s="52" t="s">
        <v>164</v>
      </c>
      <c r="AB50" s="52" t="s">
        <v>164</v>
      </c>
      <c r="AC50" s="9"/>
      <c r="AD50" s="52" t="s">
        <v>164</v>
      </c>
      <c r="AE50" s="52" t="s">
        <v>164</v>
      </c>
      <c r="AF50" s="52" t="s">
        <v>164</v>
      </c>
      <c r="AG50" s="52" t="s">
        <v>164</v>
      </c>
      <c r="AH50" s="52" t="s">
        <v>164</v>
      </c>
      <c r="AI50" s="52" t="s">
        <v>164</v>
      </c>
      <c r="AJ50" s="9"/>
      <c r="AK50" s="51" t="s">
        <v>162</v>
      </c>
      <c r="AL50" s="52" t="s">
        <v>164</v>
      </c>
      <c r="AM50" s="51" t="s">
        <v>162</v>
      </c>
      <c r="AN50" s="51" t="s">
        <v>162</v>
      </c>
      <c r="AO50" s="51" t="s">
        <v>162</v>
      </c>
      <c r="AP50" s="52" t="s">
        <v>164</v>
      </c>
      <c r="AQ50" s="9"/>
      <c r="AR50" s="51" t="s">
        <v>162</v>
      </c>
      <c r="AS50" s="52" t="s">
        <v>164</v>
      </c>
      <c r="AT50" s="51" t="s">
        <v>162</v>
      </c>
      <c r="AU50" s="51" t="s">
        <v>162</v>
      </c>
      <c r="AV50" s="51" t="s">
        <v>162</v>
      </c>
      <c r="AW50" s="52" t="s">
        <v>164</v>
      </c>
      <c r="AX50" s="9"/>
    </row>
    <row r="51" spans="1:50" ht="15.75" customHeight="1" thickBot="1" x14ac:dyDescent="0.3">
      <c r="A51" s="28"/>
      <c r="B51" s="29"/>
      <c r="C51" s="29"/>
      <c r="D51" s="26" t="s">
        <v>1098</v>
      </c>
      <c r="E51" s="53" t="str">
        <f>"SOM("&amp;ADDRESS(ROW(E49),COLUMN(E50),4)&amp;":"&amp;ADDRESS(ROW(E50),COLUMN(E50),4)&amp;")"</f>
        <v>SOM(E49:E50)</v>
      </c>
      <c r="F51" s="53" t="str">
        <f>"SOM("&amp;ADDRESS(ROW(F49),COLUMN(F50),4)&amp;":"&amp;ADDRESS(ROW(F50),COLUMN(F50),4)&amp;")"</f>
        <v>SOM(F49:F50)</v>
      </c>
      <c r="H51" s="63" t="s">
        <v>917</v>
      </c>
      <c r="I51" s="63" t="s">
        <v>1099</v>
      </c>
      <c r="J51" s="63" t="s">
        <v>102</v>
      </c>
      <c r="K51" s="63" t="s">
        <v>721</v>
      </c>
      <c r="L51" s="63" t="s">
        <v>751</v>
      </c>
      <c r="M51" s="63"/>
      <c r="N51" s="63" t="s">
        <v>1093</v>
      </c>
      <c r="O51" s="9"/>
      <c r="P51" s="52" t="s">
        <v>164</v>
      </c>
      <c r="Q51" s="52" t="s">
        <v>164</v>
      </c>
      <c r="R51" s="52" t="s">
        <v>164</v>
      </c>
      <c r="S51" s="52" t="s">
        <v>164</v>
      </c>
      <c r="T51" s="52" t="s">
        <v>164</v>
      </c>
      <c r="U51" s="52" t="s">
        <v>164</v>
      </c>
      <c r="V51" s="9"/>
      <c r="W51" s="52" t="s">
        <v>164</v>
      </c>
      <c r="X51" s="52" t="s">
        <v>164</v>
      </c>
      <c r="Y51" s="52" t="s">
        <v>164</v>
      </c>
      <c r="Z51" s="52" t="s">
        <v>164</v>
      </c>
      <c r="AA51" s="52" t="s">
        <v>164</v>
      </c>
      <c r="AB51" s="52" t="s">
        <v>164</v>
      </c>
      <c r="AC51" s="9"/>
      <c r="AD51" s="52" t="s">
        <v>164</v>
      </c>
      <c r="AE51" s="52" t="s">
        <v>164</v>
      </c>
      <c r="AF51" s="52" t="s">
        <v>164</v>
      </c>
      <c r="AG51" s="52" t="s">
        <v>164</v>
      </c>
      <c r="AH51" s="52" t="s">
        <v>164</v>
      </c>
      <c r="AI51" s="52" t="s">
        <v>164</v>
      </c>
      <c r="AJ51" s="9"/>
      <c r="AK51" s="51" t="s">
        <v>162</v>
      </c>
      <c r="AL51" s="52" t="s">
        <v>164</v>
      </c>
      <c r="AM51" s="51" t="s">
        <v>162</v>
      </c>
      <c r="AN51" s="51" t="s">
        <v>162</v>
      </c>
      <c r="AO51" s="51" t="s">
        <v>162</v>
      </c>
      <c r="AP51" s="52" t="s">
        <v>164</v>
      </c>
      <c r="AQ51" s="9"/>
      <c r="AR51" s="51" t="s">
        <v>162</v>
      </c>
      <c r="AS51" s="52" t="s">
        <v>164</v>
      </c>
      <c r="AT51" s="51" t="s">
        <v>162</v>
      </c>
      <c r="AU51" s="51" t="s">
        <v>162</v>
      </c>
      <c r="AV51" s="51" t="s">
        <v>162</v>
      </c>
      <c r="AW51" s="52" t="s">
        <v>164</v>
      </c>
      <c r="AX51" s="9"/>
    </row>
    <row r="52" spans="1:50" ht="15.75" customHeight="1" x14ac:dyDescent="0.25">
      <c r="A52" s="28"/>
      <c r="B52" s="29"/>
      <c r="C52" s="29"/>
      <c r="D52" s="29" t="s">
        <v>1100</v>
      </c>
      <c r="E52" s="8" t="s">
        <v>51</v>
      </c>
      <c r="F52" s="8" t="s">
        <v>51</v>
      </c>
      <c r="H52" s="63" t="s">
        <v>917</v>
      </c>
      <c r="I52" s="63" t="s">
        <v>1101</v>
      </c>
      <c r="J52" s="63" t="s">
        <v>102</v>
      </c>
      <c r="K52" s="63" t="s">
        <v>721</v>
      </c>
      <c r="L52" s="63" t="s">
        <v>751</v>
      </c>
      <c r="M52" s="63"/>
      <c r="N52" s="63" t="s">
        <v>1102</v>
      </c>
      <c r="O52" s="9"/>
      <c r="P52" s="51" t="s">
        <v>162</v>
      </c>
      <c r="Q52" s="51" t="s">
        <v>162</v>
      </c>
      <c r="R52" s="51" t="s">
        <v>162</v>
      </c>
      <c r="S52" s="52" t="s">
        <v>164</v>
      </c>
      <c r="T52" s="52" t="s">
        <v>164</v>
      </c>
      <c r="U52" s="52" t="s">
        <v>164</v>
      </c>
      <c r="V52" s="9"/>
      <c r="W52" s="51" t="s">
        <v>162</v>
      </c>
      <c r="X52" s="51" t="s">
        <v>162</v>
      </c>
      <c r="Y52" s="51" t="s">
        <v>162</v>
      </c>
      <c r="Z52" s="52" t="s">
        <v>164</v>
      </c>
      <c r="AA52" s="52" t="s">
        <v>164</v>
      </c>
      <c r="AB52" s="52" t="s">
        <v>164</v>
      </c>
      <c r="AC52" s="9"/>
      <c r="AD52" s="51" t="s">
        <v>162</v>
      </c>
      <c r="AE52" s="51" t="s">
        <v>162</v>
      </c>
      <c r="AF52" s="51" t="s">
        <v>162</v>
      </c>
      <c r="AG52" s="51" t="s">
        <v>162</v>
      </c>
      <c r="AH52" s="51" t="s">
        <v>162</v>
      </c>
      <c r="AI52" s="51" t="s">
        <v>162</v>
      </c>
      <c r="AJ52" s="9"/>
      <c r="AK52" s="51" t="s">
        <v>162</v>
      </c>
      <c r="AL52" s="52" t="s">
        <v>164</v>
      </c>
      <c r="AM52" s="51" t="s">
        <v>162</v>
      </c>
      <c r="AN52" s="51" t="s">
        <v>162</v>
      </c>
      <c r="AO52" s="51" t="s">
        <v>162</v>
      </c>
      <c r="AP52" s="52" t="s">
        <v>164</v>
      </c>
      <c r="AQ52" s="9"/>
      <c r="AR52" s="51" t="s">
        <v>162</v>
      </c>
      <c r="AS52" s="52" t="s">
        <v>164</v>
      </c>
      <c r="AT52" s="51" t="s">
        <v>162</v>
      </c>
      <c r="AU52" s="51" t="s">
        <v>162</v>
      </c>
      <c r="AV52" s="51" t="s">
        <v>162</v>
      </c>
      <c r="AW52" s="52" t="s">
        <v>164</v>
      </c>
      <c r="AX52" s="9"/>
    </row>
    <row r="53" spans="1:50" ht="15.75" customHeight="1" x14ac:dyDescent="0.25">
      <c r="A53" s="28"/>
      <c r="B53" s="26" t="s">
        <v>1103</v>
      </c>
      <c r="D53" s="21" t="s">
        <v>1104</v>
      </c>
      <c r="E53" s="8" t="s">
        <v>51</v>
      </c>
      <c r="F53" s="8" t="s">
        <v>51</v>
      </c>
      <c r="H53" s="63" t="s">
        <v>917</v>
      </c>
      <c r="I53" s="63" t="s">
        <v>1105</v>
      </c>
      <c r="J53" s="63" t="s">
        <v>102</v>
      </c>
      <c r="K53" s="63" t="s">
        <v>721</v>
      </c>
      <c r="L53" s="63" t="s">
        <v>751</v>
      </c>
      <c r="M53" s="63"/>
      <c r="N53" s="63" t="s">
        <v>1106</v>
      </c>
      <c r="O53" s="9"/>
      <c r="P53" s="51" t="s">
        <v>162</v>
      </c>
      <c r="Q53" s="51" t="s">
        <v>162</v>
      </c>
      <c r="R53" s="51" t="s">
        <v>162</v>
      </c>
      <c r="S53" s="52" t="s">
        <v>164</v>
      </c>
      <c r="T53" s="52" t="s">
        <v>164</v>
      </c>
      <c r="U53" s="52" t="s">
        <v>164</v>
      </c>
      <c r="V53" s="9"/>
      <c r="W53" s="51" t="s">
        <v>162</v>
      </c>
      <c r="X53" s="51" t="s">
        <v>162</v>
      </c>
      <c r="Y53" s="51" t="s">
        <v>162</v>
      </c>
      <c r="Z53" s="52" t="s">
        <v>164</v>
      </c>
      <c r="AA53" s="52" t="s">
        <v>164</v>
      </c>
      <c r="AB53" s="52" t="s">
        <v>164</v>
      </c>
      <c r="AC53" s="9"/>
      <c r="AD53" s="51" t="s">
        <v>162</v>
      </c>
      <c r="AE53" s="51" t="s">
        <v>162</v>
      </c>
      <c r="AF53" s="51" t="s">
        <v>162</v>
      </c>
      <c r="AG53" s="51" t="s">
        <v>162</v>
      </c>
      <c r="AH53" s="51" t="s">
        <v>162</v>
      </c>
      <c r="AI53" s="51" t="s">
        <v>162</v>
      </c>
      <c r="AJ53" s="9"/>
      <c r="AK53" s="51" t="s">
        <v>162</v>
      </c>
      <c r="AL53" s="52" t="s">
        <v>164</v>
      </c>
      <c r="AM53" s="51" t="s">
        <v>162</v>
      </c>
      <c r="AN53" s="51" t="s">
        <v>162</v>
      </c>
      <c r="AO53" s="51" t="s">
        <v>162</v>
      </c>
      <c r="AP53" s="52" t="s">
        <v>164</v>
      </c>
      <c r="AQ53" s="9"/>
      <c r="AR53" s="51" t="s">
        <v>162</v>
      </c>
      <c r="AS53" s="52" t="s">
        <v>164</v>
      </c>
      <c r="AT53" s="51" t="s">
        <v>162</v>
      </c>
      <c r="AU53" s="51" t="s">
        <v>162</v>
      </c>
      <c r="AV53" s="51" t="s">
        <v>162</v>
      </c>
      <c r="AW53" s="52" t="s">
        <v>164</v>
      </c>
      <c r="AX53" s="9"/>
    </row>
    <row r="54" spans="1:50" ht="15.75" customHeight="1" x14ac:dyDescent="0.25">
      <c r="A54" s="28"/>
      <c r="B54" s="29"/>
      <c r="D54" s="21" t="s">
        <v>1107</v>
      </c>
      <c r="E54" s="8" t="s">
        <v>51</v>
      </c>
      <c r="F54" s="8" t="s">
        <v>51</v>
      </c>
      <c r="H54" s="63" t="s">
        <v>917</v>
      </c>
      <c r="I54" s="63" t="s">
        <v>1108</v>
      </c>
      <c r="J54" s="63" t="s">
        <v>102</v>
      </c>
      <c r="K54" s="63" t="s">
        <v>721</v>
      </c>
      <c r="L54" s="63" t="s">
        <v>751</v>
      </c>
      <c r="M54" s="63"/>
      <c r="N54" s="63" t="s">
        <v>1109</v>
      </c>
      <c r="O54" s="9"/>
      <c r="P54" s="51" t="s">
        <v>162</v>
      </c>
      <c r="Q54" s="51" t="s">
        <v>162</v>
      </c>
      <c r="R54" s="51" t="s">
        <v>162</v>
      </c>
      <c r="S54" s="52" t="s">
        <v>164</v>
      </c>
      <c r="T54" s="52" t="s">
        <v>164</v>
      </c>
      <c r="U54" s="52" t="s">
        <v>164</v>
      </c>
      <c r="V54" s="9"/>
      <c r="W54" s="51" t="s">
        <v>162</v>
      </c>
      <c r="X54" s="51" t="s">
        <v>162</v>
      </c>
      <c r="Y54" s="51" t="s">
        <v>162</v>
      </c>
      <c r="Z54" s="52" t="s">
        <v>164</v>
      </c>
      <c r="AA54" s="52" t="s">
        <v>164</v>
      </c>
      <c r="AB54" s="52" t="s">
        <v>164</v>
      </c>
      <c r="AC54" s="9"/>
      <c r="AD54" s="51" t="s">
        <v>162</v>
      </c>
      <c r="AE54" s="51" t="s">
        <v>162</v>
      </c>
      <c r="AF54" s="51" t="s">
        <v>162</v>
      </c>
      <c r="AG54" s="51" t="s">
        <v>162</v>
      </c>
      <c r="AH54" s="51" t="s">
        <v>162</v>
      </c>
      <c r="AI54" s="51" t="s">
        <v>162</v>
      </c>
      <c r="AJ54" s="9"/>
      <c r="AK54" s="51" t="s">
        <v>162</v>
      </c>
      <c r="AL54" s="52" t="s">
        <v>164</v>
      </c>
      <c r="AM54" s="51" t="s">
        <v>162</v>
      </c>
      <c r="AN54" s="51" t="s">
        <v>162</v>
      </c>
      <c r="AO54" s="51" t="s">
        <v>162</v>
      </c>
      <c r="AP54" s="52" t="s">
        <v>164</v>
      </c>
      <c r="AQ54" s="9"/>
      <c r="AR54" s="51" t="s">
        <v>162</v>
      </c>
      <c r="AS54" s="52" t="s">
        <v>164</v>
      </c>
      <c r="AT54" s="51" t="s">
        <v>162</v>
      </c>
      <c r="AU54" s="51" t="s">
        <v>162</v>
      </c>
      <c r="AV54" s="51" t="s">
        <v>162</v>
      </c>
      <c r="AW54" s="52" t="s">
        <v>164</v>
      </c>
      <c r="AX54" s="9"/>
    </row>
    <row r="55" spans="1:50" ht="15.75" customHeight="1" thickBot="1" x14ac:dyDescent="0.3">
      <c r="A55" s="28"/>
      <c r="B55" s="29"/>
      <c r="D55" s="21" t="s">
        <v>1110</v>
      </c>
      <c r="E55" s="8" t="s">
        <v>51</v>
      </c>
      <c r="F55" s="8" t="s">
        <v>51</v>
      </c>
      <c r="H55" s="63" t="s">
        <v>917</v>
      </c>
      <c r="I55" s="63" t="s">
        <v>1111</v>
      </c>
      <c r="J55" s="63" t="s">
        <v>102</v>
      </c>
      <c r="K55" s="63" t="s">
        <v>721</v>
      </c>
      <c r="L55" s="63" t="s">
        <v>751</v>
      </c>
      <c r="M55" s="63"/>
      <c r="N55" s="63" t="s">
        <v>1112</v>
      </c>
      <c r="O55" s="9"/>
      <c r="P55" s="51" t="s">
        <v>162</v>
      </c>
      <c r="Q55" s="51" t="s">
        <v>162</v>
      </c>
      <c r="R55" s="51" t="s">
        <v>162</v>
      </c>
      <c r="S55" s="52" t="s">
        <v>164</v>
      </c>
      <c r="T55" s="52" t="s">
        <v>164</v>
      </c>
      <c r="U55" s="52" t="s">
        <v>164</v>
      </c>
      <c r="V55" s="9"/>
      <c r="W55" s="51" t="s">
        <v>162</v>
      </c>
      <c r="X55" s="51" t="s">
        <v>162</v>
      </c>
      <c r="Y55" s="51" t="s">
        <v>162</v>
      </c>
      <c r="Z55" s="52" t="s">
        <v>164</v>
      </c>
      <c r="AA55" s="52" t="s">
        <v>164</v>
      </c>
      <c r="AB55" s="52" t="s">
        <v>164</v>
      </c>
      <c r="AC55" s="9"/>
      <c r="AD55" s="51" t="s">
        <v>162</v>
      </c>
      <c r="AE55" s="51" t="s">
        <v>162</v>
      </c>
      <c r="AF55" s="51" t="s">
        <v>162</v>
      </c>
      <c r="AG55" s="51" t="s">
        <v>162</v>
      </c>
      <c r="AH55" s="51" t="s">
        <v>162</v>
      </c>
      <c r="AI55" s="51" t="s">
        <v>162</v>
      </c>
      <c r="AJ55" s="9"/>
      <c r="AK55" s="51" t="s">
        <v>162</v>
      </c>
      <c r="AL55" s="52" t="s">
        <v>164</v>
      </c>
      <c r="AM55" s="51" t="s">
        <v>162</v>
      </c>
      <c r="AN55" s="51" t="s">
        <v>162</v>
      </c>
      <c r="AO55" s="51" t="s">
        <v>162</v>
      </c>
      <c r="AP55" s="52" t="s">
        <v>164</v>
      </c>
      <c r="AQ55" s="9"/>
      <c r="AR55" s="51" t="s">
        <v>162</v>
      </c>
      <c r="AS55" s="52" t="s">
        <v>164</v>
      </c>
      <c r="AT55" s="51" t="s">
        <v>162</v>
      </c>
      <c r="AU55" s="51" t="s">
        <v>162</v>
      </c>
      <c r="AV55" s="51" t="s">
        <v>162</v>
      </c>
      <c r="AW55" s="52" t="s">
        <v>164</v>
      </c>
      <c r="AX55" s="9"/>
    </row>
    <row r="56" spans="1:50" ht="15.75" customHeight="1" thickBot="1" x14ac:dyDescent="0.3">
      <c r="A56" s="28"/>
      <c r="B56" s="29"/>
      <c r="C56" s="29"/>
      <c r="D56" s="26" t="s">
        <v>1113</v>
      </c>
      <c r="E56" s="53" t="str">
        <f>"SOM("&amp;ADDRESS(ROW(E53),COLUMN(E55),4)&amp;":"&amp;ADDRESS(ROW(E55),COLUMN(E55),4)&amp;")"</f>
        <v>SOM(E53:E55)</v>
      </c>
      <c r="F56" s="53" t="str">
        <f>"SOM("&amp;ADDRESS(ROW(F53),COLUMN(F55),4)&amp;":"&amp;ADDRESS(ROW(F55),COLUMN(F55),4)&amp;")"</f>
        <v>SOM(F53:F55)</v>
      </c>
      <c r="H56" s="63" t="s">
        <v>917</v>
      </c>
      <c r="I56" s="63" t="s">
        <v>1114</v>
      </c>
      <c r="J56" s="63" t="s">
        <v>102</v>
      </c>
      <c r="K56" s="63" t="s">
        <v>721</v>
      </c>
      <c r="L56" s="63" t="s">
        <v>751</v>
      </c>
      <c r="M56" s="63"/>
      <c r="N56" s="63" t="s">
        <v>1115</v>
      </c>
      <c r="O56" s="9"/>
      <c r="P56" s="51" t="s">
        <v>162</v>
      </c>
      <c r="Q56" s="51" t="s">
        <v>162</v>
      </c>
      <c r="R56" s="51" t="s">
        <v>162</v>
      </c>
      <c r="S56" s="52" t="s">
        <v>164</v>
      </c>
      <c r="T56" s="52" t="s">
        <v>164</v>
      </c>
      <c r="U56" s="52" t="s">
        <v>164</v>
      </c>
      <c r="V56" s="9"/>
      <c r="W56" s="51" t="s">
        <v>162</v>
      </c>
      <c r="X56" s="51" t="s">
        <v>162</v>
      </c>
      <c r="Y56" s="51" t="s">
        <v>162</v>
      </c>
      <c r="Z56" s="52" t="s">
        <v>164</v>
      </c>
      <c r="AA56" s="52" t="s">
        <v>164</v>
      </c>
      <c r="AB56" s="52" t="s">
        <v>164</v>
      </c>
      <c r="AC56" s="9"/>
      <c r="AD56" s="51" t="s">
        <v>162</v>
      </c>
      <c r="AE56" s="51" t="s">
        <v>162</v>
      </c>
      <c r="AF56" s="51" t="s">
        <v>162</v>
      </c>
      <c r="AG56" s="51" t="s">
        <v>162</v>
      </c>
      <c r="AH56" s="51" t="s">
        <v>162</v>
      </c>
      <c r="AI56" s="51" t="s">
        <v>162</v>
      </c>
      <c r="AJ56" s="9"/>
      <c r="AK56" s="51" t="s">
        <v>162</v>
      </c>
      <c r="AL56" s="52" t="s">
        <v>164</v>
      </c>
      <c r="AM56" s="51" t="s">
        <v>162</v>
      </c>
      <c r="AN56" s="51" t="s">
        <v>162</v>
      </c>
      <c r="AO56" s="51" t="s">
        <v>162</v>
      </c>
      <c r="AP56" s="52" t="s">
        <v>164</v>
      </c>
      <c r="AQ56" s="9"/>
      <c r="AR56" s="51" t="s">
        <v>162</v>
      </c>
      <c r="AS56" s="52" t="s">
        <v>164</v>
      </c>
      <c r="AT56" s="51" t="s">
        <v>162</v>
      </c>
      <c r="AU56" s="51" t="s">
        <v>162</v>
      </c>
      <c r="AV56" s="51" t="s">
        <v>162</v>
      </c>
      <c r="AW56" s="52" t="s">
        <v>164</v>
      </c>
      <c r="AX56" s="9"/>
    </row>
    <row r="57" spans="1:50" ht="15.75" customHeight="1" x14ac:dyDescent="0.25">
      <c r="A57" s="28"/>
      <c r="B57" s="26" t="s">
        <v>1116</v>
      </c>
      <c r="D57" s="21" t="s">
        <v>1117</v>
      </c>
      <c r="E57" s="8" t="s">
        <v>51</v>
      </c>
      <c r="F57" s="8" t="s">
        <v>51</v>
      </c>
      <c r="H57" s="63" t="s">
        <v>917</v>
      </c>
      <c r="I57" s="63" t="s">
        <v>1118</v>
      </c>
      <c r="J57" s="63" t="s">
        <v>102</v>
      </c>
      <c r="K57" s="63" t="s">
        <v>721</v>
      </c>
      <c r="L57" s="63" t="s">
        <v>751</v>
      </c>
      <c r="M57" s="63"/>
      <c r="N57" s="63" t="s">
        <v>1119</v>
      </c>
      <c r="O57" s="9"/>
      <c r="P57" s="51" t="s">
        <v>162</v>
      </c>
      <c r="Q57" s="51" t="s">
        <v>162</v>
      </c>
      <c r="R57" s="51" t="s">
        <v>162</v>
      </c>
      <c r="S57" s="52" t="s">
        <v>164</v>
      </c>
      <c r="T57" s="52" t="s">
        <v>164</v>
      </c>
      <c r="U57" s="52" t="s">
        <v>164</v>
      </c>
      <c r="V57" s="9"/>
      <c r="W57" s="51" t="s">
        <v>162</v>
      </c>
      <c r="X57" s="51" t="s">
        <v>162</v>
      </c>
      <c r="Y57" s="51" t="s">
        <v>162</v>
      </c>
      <c r="Z57" s="52" t="s">
        <v>164</v>
      </c>
      <c r="AA57" s="52" t="s">
        <v>164</v>
      </c>
      <c r="AB57" s="52" t="s">
        <v>164</v>
      </c>
      <c r="AC57" s="9"/>
      <c r="AD57" s="51" t="s">
        <v>162</v>
      </c>
      <c r="AE57" s="51" t="s">
        <v>162</v>
      </c>
      <c r="AF57" s="51" t="s">
        <v>162</v>
      </c>
      <c r="AG57" s="51" t="s">
        <v>162</v>
      </c>
      <c r="AH57" s="51" t="s">
        <v>162</v>
      </c>
      <c r="AI57" s="51" t="s">
        <v>162</v>
      </c>
      <c r="AJ57" s="9"/>
      <c r="AK57" s="51" t="s">
        <v>162</v>
      </c>
      <c r="AL57" s="52" t="s">
        <v>164</v>
      </c>
      <c r="AM57" s="51" t="s">
        <v>162</v>
      </c>
      <c r="AN57" s="51" t="s">
        <v>162</v>
      </c>
      <c r="AO57" s="51" t="s">
        <v>162</v>
      </c>
      <c r="AP57" s="52" t="s">
        <v>164</v>
      </c>
      <c r="AQ57" s="9"/>
      <c r="AR57" s="51" t="s">
        <v>162</v>
      </c>
      <c r="AS57" s="52" t="s">
        <v>164</v>
      </c>
      <c r="AT57" s="51" t="s">
        <v>162</v>
      </c>
      <c r="AU57" s="51" t="s">
        <v>162</v>
      </c>
      <c r="AV57" s="51" t="s">
        <v>162</v>
      </c>
      <c r="AW57" s="52" t="s">
        <v>164</v>
      </c>
      <c r="AX57" s="9"/>
    </row>
    <row r="58" spans="1:50" ht="15.75" customHeight="1" x14ac:dyDescent="0.25">
      <c r="A58" s="28"/>
      <c r="B58" s="29"/>
      <c r="D58" s="21" t="s">
        <v>1120</v>
      </c>
      <c r="E58" s="8" t="s">
        <v>51</v>
      </c>
      <c r="F58" s="8" t="s">
        <v>51</v>
      </c>
      <c r="H58" s="63" t="s">
        <v>917</v>
      </c>
      <c r="I58" s="63" t="s">
        <v>1121</v>
      </c>
      <c r="J58" s="63" t="s">
        <v>102</v>
      </c>
      <c r="K58" s="63" t="s">
        <v>721</v>
      </c>
      <c r="L58" s="63" t="s">
        <v>751</v>
      </c>
      <c r="M58" s="63"/>
      <c r="N58" s="63" t="s">
        <v>1122</v>
      </c>
      <c r="O58" s="9"/>
      <c r="P58" s="51" t="s">
        <v>162</v>
      </c>
      <c r="Q58" s="51" t="s">
        <v>162</v>
      </c>
      <c r="R58" s="51" t="s">
        <v>162</v>
      </c>
      <c r="S58" s="52" t="s">
        <v>164</v>
      </c>
      <c r="T58" s="52" t="s">
        <v>164</v>
      </c>
      <c r="U58" s="52" t="s">
        <v>164</v>
      </c>
      <c r="V58" s="9"/>
      <c r="W58" s="51" t="s">
        <v>162</v>
      </c>
      <c r="X58" s="51" t="s">
        <v>162</v>
      </c>
      <c r="Y58" s="51" t="s">
        <v>162</v>
      </c>
      <c r="Z58" s="52" t="s">
        <v>164</v>
      </c>
      <c r="AA58" s="52" t="s">
        <v>164</v>
      </c>
      <c r="AB58" s="52" t="s">
        <v>164</v>
      </c>
      <c r="AC58" s="9"/>
      <c r="AD58" s="51" t="s">
        <v>162</v>
      </c>
      <c r="AE58" s="51" t="s">
        <v>162</v>
      </c>
      <c r="AF58" s="51" t="s">
        <v>162</v>
      </c>
      <c r="AG58" s="51" t="s">
        <v>162</v>
      </c>
      <c r="AH58" s="51" t="s">
        <v>162</v>
      </c>
      <c r="AI58" s="51" t="s">
        <v>162</v>
      </c>
      <c r="AJ58" s="9"/>
      <c r="AK58" s="51" t="s">
        <v>162</v>
      </c>
      <c r="AL58" s="52" t="s">
        <v>164</v>
      </c>
      <c r="AM58" s="51" t="s">
        <v>162</v>
      </c>
      <c r="AN58" s="51" t="s">
        <v>162</v>
      </c>
      <c r="AO58" s="51" t="s">
        <v>162</v>
      </c>
      <c r="AP58" s="52" t="s">
        <v>164</v>
      </c>
      <c r="AQ58" s="9"/>
      <c r="AR58" s="51" t="s">
        <v>162</v>
      </c>
      <c r="AS58" s="52" t="s">
        <v>164</v>
      </c>
      <c r="AT58" s="51" t="s">
        <v>162</v>
      </c>
      <c r="AU58" s="51" t="s">
        <v>162</v>
      </c>
      <c r="AV58" s="51" t="s">
        <v>162</v>
      </c>
      <c r="AW58" s="52" t="s">
        <v>164</v>
      </c>
      <c r="AX58" s="9"/>
    </row>
    <row r="59" spans="1:50" ht="15.75" customHeight="1" x14ac:dyDescent="0.25">
      <c r="A59" s="28"/>
      <c r="B59" s="29"/>
      <c r="D59" s="21" t="s">
        <v>1123</v>
      </c>
      <c r="E59" s="8" t="s">
        <v>51</v>
      </c>
      <c r="F59" s="8" t="s">
        <v>51</v>
      </c>
      <c r="H59" s="63" t="s">
        <v>917</v>
      </c>
      <c r="I59" s="63" t="s">
        <v>1124</v>
      </c>
      <c r="J59" s="63" t="s">
        <v>102</v>
      </c>
      <c r="K59" s="63" t="s">
        <v>721</v>
      </c>
      <c r="L59" s="63" t="s">
        <v>751</v>
      </c>
      <c r="M59" s="63"/>
      <c r="N59" s="63" t="s">
        <v>1125</v>
      </c>
      <c r="O59" s="9"/>
      <c r="P59" s="51" t="s">
        <v>162</v>
      </c>
      <c r="Q59" s="51" t="s">
        <v>162</v>
      </c>
      <c r="R59" s="51" t="s">
        <v>162</v>
      </c>
      <c r="S59" s="52" t="s">
        <v>164</v>
      </c>
      <c r="T59" s="52" t="s">
        <v>164</v>
      </c>
      <c r="U59" s="52" t="s">
        <v>164</v>
      </c>
      <c r="V59" s="9"/>
      <c r="W59" s="51" t="s">
        <v>162</v>
      </c>
      <c r="X59" s="51" t="s">
        <v>162</v>
      </c>
      <c r="Y59" s="51" t="s">
        <v>162</v>
      </c>
      <c r="Z59" s="52" t="s">
        <v>164</v>
      </c>
      <c r="AA59" s="52" t="s">
        <v>164</v>
      </c>
      <c r="AB59" s="52" t="s">
        <v>164</v>
      </c>
      <c r="AC59" s="9"/>
      <c r="AD59" s="51" t="s">
        <v>162</v>
      </c>
      <c r="AE59" s="51" t="s">
        <v>162</v>
      </c>
      <c r="AF59" s="51" t="s">
        <v>162</v>
      </c>
      <c r="AG59" s="51" t="s">
        <v>162</v>
      </c>
      <c r="AH59" s="51" t="s">
        <v>162</v>
      </c>
      <c r="AI59" s="51" t="s">
        <v>162</v>
      </c>
      <c r="AJ59" s="9"/>
      <c r="AK59" s="52" t="s">
        <v>164</v>
      </c>
      <c r="AL59" s="52" t="s">
        <v>164</v>
      </c>
      <c r="AM59" s="52" t="s">
        <v>164</v>
      </c>
      <c r="AN59" s="52" t="s">
        <v>164</v>
      </c>
      <c r="AO59" s="52" t="s">
        <v>164</v>
      </c>
      <c r="AP59" s="52" t="s">
        <v>164</v>
      </c>
      <c r="AQ59" s="9"/>
      <c r="AR59" s="52" t="s">
        <v>164</v>
      </c>
      <c r="AS59" s="52" t="s">
        <v>164</v>
      </c>
      <c r="AT59" s="52" t="s">
        <v>164</v>
      </c>
      <c r="AU59" s="52" t="s">
        <v>164</v>
      </c>
      <c r="AV59" s="52" t="s">
        <v>164</v>
      </c>
      <c r="AW59" s="52" t="s">
        <v>164</v>
      </c>
      <c r="AX59" s="9"/>
    </row>
    <row r="60" spans="1:50" ht="15.75" customHeight="1" x14ac:dyDescent="0.25">
      <c r="A60" s="28"/>
      <c r="B60" s="29"/>
      <c r="D60" s="21" t="s">
        <v>1126</v>
      </c>
      <c r="E60" s="8" t="s">
        <v>51</v>
      </c>
      <c r="F60" s="8" t="s">
        <v>51</v>
      </c>
      <c r="H60" s="63" t="s">
        <v>917</v>
      </c>
      <c r="I60" s="63" t="s">
        <v>1127</v>
      </c>
      <c r="J60" s="63" t="s">
        <v>102</v>
      </c>
      <c r="K60" s="63" t="s">
        <v>721</v>
      </c>
      <c r="L60" s="63" t="s">
        <v>751</v>
      </c>
      <c r="M60" s="63"/>
      <c r="N60" s="63" t="s">
        <v>1128</v>
      </c>
      <c r="O60" s="9"/>
      <c r="P60" s="51" t="s">
        <v>162</v>
      </c>
      <c r="Q60" s="51" t="s">
        <v>162</v>
      </c>
      <c r="R60" s="51" t="s">
        <v>162</v>
      </c>
      <c r="S60" s="52" t="s">
        <v>164</v>
      </c>
      <c r="T60" s="52" t="s">
        <v>164</v>
      </c>
      <c r="U60" s="52" t="s">
        <v>164</v>
      </c>
      <c r="V60" s="9"/>
      <c r="W60" s="51" t="s">
        <v>162</v>
      </c>
      <c r="X60" s="51" t="s">
        <v>162</v>
      </c>
      <c r="Y60" s="51" t="s">
        <v>162</v>
      </c>
      <c r="Z60" s="52" t="s">
        <v>164</v>
      </c>
      <c r="AA60" s="52" t="s">
        <v>164</v>
      </c>
      <c r="AB60" s="52" t="s">
        <v>164</v>
      </c>
      <c r="AC60" s="9"/>
      <c r="AD60" s="51" t="s">
        <v>162</v>
      </c>
      <c r="AE60" s="51" t="s">
        <v>162</v>
      </c>
      <c r="AF60" s="51" t="s">
        <v>162</v>
      </c>
      <c r="AG60" s="51" t="s">
        <v>162</v>
      </c>
      <c r="AH60" s="51" t="s">
        <v>162</v>
      </c>
      <c r="AI60" s="51" t="s">
        <v>162</v>
      </c>
      <c r="AJ60" s="9"/>
      <c r="AK60" s="51" t="s">
        <v>162</v>
      </c>
      <c r="AL60" s="52" t="s">
        <v>164</v>
      </c>
      <c r="AM60" s="51" t="s">
        <v>162</v>
      </c>
      <c r="AN60" s="51" t="s">
        <v>162</v>
      </c>
      <c r="AO60" s="51" t="s">
        <v>162</v>
      </c>
      <c r="AP60" s="52" t="s">
        <v>164</v>
      </c>
      <c r="AQ60" s="9"/>
      <c r="AR60" s="51" t="s">
        <v>162</v>
      </c>
      <c r="AS60" s="52" t="s">
        <v>164</v>
      </c>
      <c r="AT60" s="51" t="s">
        <v>162</v>
      </c>
      <c r="AU60" s="51" t="s">
        <v>162</v>
      </c>
      <c r="AV60" s="51" t="s">
        <v>162</v>
      </c>
      <c r="AW60" s="52" t="s">
        <v>164</v>
      </c>
      <c r="AX60" s="9"/>
    </row>
    <row r="61" spans="1:50" ht="15.75" customHeight="1" x14ac:dyDescent="0.25">
      <c r="A61" s="28"/>
      <c r="B61" s="29"/>
      <c r="D61" s="21" t="s">
        <v>1129</v>
      </c>
      <c r="E61" s="8" t="s">
        <v>51</v>
      </c>
      <c r="F61" s="8" t="s">
        <v>51</v>
      </c>
      <c r="H61" s="63" t="s">
        <v>917</v>
      </c>
      <c r="I61" s="63" t="s">
        <v>1130</v>
      </c>
      <c r="J61" s="63" t="s">
        <v>102</v>
      </c>
      <c r="K61" s="63" t="s">
        <v>721</v>
      </c>
      <c r="L61" s="63" t="s">
        <v>751</v>
      </c>
      <c r="M61" s="63"/>
      <c r="N61" s="63" t="s">
        <v>1131</v>
      </c>
      <c r="O61" s="9"/>
      <c r="P61" s="51" t="s">
        <v>162</v>
      </c>
      <c r="Q61" s="51" t="s">
        <v>162</v>
      </c>
      <c r="R61" s="51" t="s">
        <v>162</v>
      </c>
      <c r="S61" s="52" t="s">
        <v>164</v>
      </c>
      <c r="T61" s="52" t="s">
        <v>164</v>
      </c>
      <c r="U61" s="52" t="s">
        <v>164</v>
      </c>
      <c r="V61" s="9"/>
      <c r="W61" s="51" t="s">
        <v>162</v>
      </c>
      <c r="X61" s="51" t="s">
        <v>162</v>
      </c>
      <c r="Y61" s="51" t="s">
        <v>162</v>
      </c>
      <c r="Z61" s="52" t="s">
        <v>164</v>
      </c>
      <c r="AA61" s="52" t="s">
        <v>164</v>
      </c>
      <c r="AB61" s="52" t="s">
        <v>164</v>
      </c>
      <c r="AC61" s="9"/>
      <c r="AD61" s="51" t="s">
        <v>162</v>
      </c>
      <c r="AE61" s="51" t="s">
        <v>162</v>
      </c>
      <c r="AF61" s="51" t="s">
        <v>162</v>
      </c>
      <c r="AG61" s="51" t="s">
        <v>162</v>
      </c>
      <c r="AH61" s="51" t="s">
        <v>162</v>
      </c>
      <c r="AI61" s="51" t="s">
        <v>162</v>
      </c>
      <c r="AJ61" s="9"/>
      <c r="AK61" s="51" t="s">
        <v>162</v>
      </c>
      <c r="AL61" s="52" t="s">
        <v>164</v>
      </c>
      <c r="AM61" s="51" t="s">
        <v>162</v>
      </c>
      <c r="AN61" s="51" t="s">
        <v>162</v>
      </c>
      <c r="AO61" s="51" t="s">
        <v>162</v>
      </c>
      <c r="AP61" s="52" t="s">
        <v>164</v>
      </c>
      <c r="AQ61" s="9"/>
      <c r="AR61" s="51" t="s">
        <v>162</v>
      </c>
      <c r="AS61" s="52" t="s">
        <v>164</v>
      </c>
      <c r="AT61" s="51" t="s">
        <v>162</v>
      </c>
      <c r="AU61" s="51" t="s">
        <v>162</v>
      </c>
      <c r="AV61" s="51" t="s">
        <v>162</v>
      </c>
      <c r="AW61" s="52" t="s">
        <v>164</v>
      </c>
      <c r="AX61" s="9"/>
    </row>
    <row r="62" spans="1:50" ht="15.75" customHeight="1" thickBot="1" x14ac:dyDescent="0.3">
      <c r="A62" s="28"/>
      <c r="B62" s="29"/>
      <c r="D62" s="21" t="s">
        <v>1132</v>
      </c>
      <c r="E62" s="8" t="s">
        <v>51</v>
      </c>
      <c r="F62" s="8" t="s">
        <v>51</v>
      </c>
      <c r="H62" s="63" t="s">
        <v>917</v>
      </c>
      <c r="I62" s="63" t="s">
        <v>1133</v>
      </c>
      <c r="J62" s="63" t="s">
        <v>102</v>
      </c>
      <c r="K62" s="63" t="s">
        <v>721</v>
      </c>
      <c r="L62" s="63" t="s">
        <v>751</v>
      </c>
      <c r="M62" s="63"/>
      <c r="N62" s="63" t="s">
        <v>1134</v>
      </c>
      <c r="O62" s="9"/>
      <c r="P62" s="51" t="s">
        <v>162</v>
      </c>
      <c r="Q62" s="51" t="s">
        <v>162</v>
      </c>
      <c r="R62" s="51" t="s">
        <v>162</v>
      </c>
      <c r="S62" s="52" t="s">
        <v>164</v>
      </c>
      <c r="T62" s="52" t="s">
        <v>164</v>
      </c>
      <c r="U62" s="52" t="s">
        <v>164</v>
      </c>
      <c r="V62" s="9"/>
      <c r="W62" s="51" t="s">
        <v>162</v>
      </c>
      <c r="X62" s="51" t="s">
        <v>162</v>
      </c>
      <c r="Y62" s="51" t="s">
        <v>162</v>
      </c>
      <c r="Z62" s="52" t="s">
        <v>164</v>
      </c>
      <c r="AA62" s="52" t="s">
        <v>164</v>
      </c>
      <c r="AB62" s="52" t="s">
        <v>164</v>
      </c>
      <c r="AC62" s="9"/>
      <c r="AD62" s="51" t="s">
        <v>162</v>
      </c>
      <c r="AE62" s="51" t="s">
        <v>162</v>
      </c>
      <c r="AF62" s="51" t="s">
        <v>162</v>
      </c>
      <c r="AG62" s="51" t="s">
        <v>162</v>
      </c>
      <c r="AH62" s="51" t="s">
        <v>162</v>
      </c>
      <c r="AI62" s="51" t="s">
        <v>162</v>
      </c>
      <c r="AJ62" s="9"/>
      <c r="AK62" s="51" t="s">
        <v>162</v>
      </c>
      <c r="AL62" s="52" t="s">
        <v>164</v>
      </c>
      <c r="AM62" s="51" t="s">
        <v>162</v>
      </c>
      <c r="AN62" s="51" t="s">
        <v>162</v>
      </c>
      <c r="AO62" s="51" t="s">
        <v>162</v>
      </c>
      <c r="AP62" s="52" t="s">
        <v>164</v>
      </c>
      <c r="AQ62" s="9"/>
      <c r="AR62" s="51" t="s">
        <v>162</v>
      </c>
      <c r="AS62" s="52" t="s">
        <v>164</v>
      </c>
      <c r="AT62" s="51" t="s">
        <v>162</v>
      </c>
      <c r="AU62" s="51" t="s">
        <v>162</v>
      </c>
      <c r="AV62" s="51" t="s">
        <v>162</v>
      </c>
      <c r="AW62" s="52" t="s">
        <v>164</v>
      </c>
      <c r="AX62" s="9"/>
    </row>
    <row r="63" spans="1:50" ht="15.75" customHeight="1" thickBot="1" x14ac:dyDescent="0.3">
      <c r="A63" s="28"/>
      <c r="B63" s="29"/>
      <c r="C63" s="29"/>
      <c r="D63" s="26" t="s">
        <v>1135</v>
      </c>
      <c r="E63" s="53" t="str">
        <f>"SOM("&amp;ADDRESS(ROW(E57),COLUMN(E62),4)&amp;":"&amp;ADDRESS(ROW(E62),COLUMN(E62),4)&amp;")"</f>
        <v>SOM(E57:E62)</v>
      </c>
      <c r="F63" s="53" t="str">
        <f>"SOM("&amp;ADDRESS(ROW(F57),COLUMN(F62),4)&amp;":"&amp;ADDRESS(ROW(F62),COLUMN(F62),4)&amp;")"</f>
        <v>SOM(F57:F62)</v>
      </c>
      <c r="H63" s="63" t="s">
        <v>917</v>
      </c>
      <c r="I63" s="63" t="s">
        <v>1136</v>
      </c>
      <c r="J63" s="63" t="s">
        <v>102</v>
      </c>
      <c r="K63" s="63" t="s">
        <v>721</v>
      </c>
      <c r="L63" s="63" t="s">
        <v>751</v>
      </c>
      <c r="M63" s="63"/>
      <c r="N63" s="63" t="s">
        <v>1137</v>
      </c>
      <c r="O63" s="9"/>
      <c r="P63" s="51" t="s">
        <v>162</v>
      </c>
      <c r="Q63" s="51" t="s">
        <v>162</v>
      </c>
      <c r="R63" s="51" t="s">
        <v>162</v>
      </c>
      <c r="S63" s="52" t="s">
        <v>164</v>
      </c>
      <c r="T63" s="52" t="s">
        <v>164</v>
      </c>
      <c r="U63" s="52" t="s">
        <v>164</v>
      </c>
      <c r="V63" s="9"/>
      <c r="W63" s="51" t="s">
        <v>162</v>
      </c>
      <c r="X63" s="51" t="s">
        <v>162</v>
      </c>
      <c r="Y63" s="51" t="s">
        <v>162</v>
      </c>
      <c r="Z63" s="52" t="s">
        <v>164</v>
      </c>
      <c r="AA63" s="52" t="s">
        <v>164</v>
      </c>
      <c r="AB63" s="52" t="s">
        <v>164</v>
      </c>
      <c r="AC63" s="9"/>
      <c r="AD63" s="51" t="s">
        <v>162</v>
      </c>
      <c r="AE63" s="51" t="s">
        <v>162</v>
      </c>
      <c r="AF63" s="51" t="s">
        <v>162</v>
      </c>
      <c r="AG63" s="51" t="s">
        <v>162</v>
      </c>
      <c r="AH63" s="51" t="s">
        <v>162</v>
      </c>
      <c r="AI63" s="51" t="s">
        <v>162</v>
      </c>
      <c r="AJ63" s="9"/>
      <c r="AK63" s="51" t="s">
        <v>162</v>
      </c>
      <c r="AL63" s="52" t="s">
        <v>164</v>
      </c>
      <c r="AM63" s="51" t="s">
        <v>162</v>
      </c>
      <c r="AN63" s="51" t="s">
        <v>162</v>
      </c>
      <c r="AO63" s="51" t="s">
        <v>162</v>
      </c>
      <c r="AP63" s="52" t="s">
        <v>164</v>
      </c>
      <c r="AQ63" s="9"/>
      <c r="AR63" s="51" t="s">
        <v>162</v>
      </c>
      <c r="AS63" s="52" t="s">
        <v>164</v>
      </c>
      <c r="AT63" s="51" t="s">
        <v>162</v>
      </c>
      <c r="AU63" s="51" t="s">
        <v>162</v>
      </c>
      <c r="AV63" s="51" t="s">
        <v>162</v>
      </c>
      <c r="AW63" s="52" t="s">
        <v>164</v>
      </c>
      <c r="AX63" s="9"/>
    </row>
    <row r="64" spans="1:50" ht="15.75" customHeight="1" x14ac:dyDescent="0.25">
      <c r="A64" s="28"/>
      <c r="B64" s="26" t="s">
        <v>1138</v>
      </c>
      <c r="D64" s="21" t="s">
        <v>1117</v>
      </c>
      <c r="E64" s="8" t="s">
        <v>51</v>
      </c>
      <c r="F64" s="8" t="s">
        <v>51</v>
      </c>
      <c r="H64" s="63" t="s">
        <v>917</v>
      </c>
      <c r="I64" s="63" t="s">
        <v>1139</v>
      </c>
      <c r="J64" s="63" t="s">
        <v>102</v>
      </c>
      <c r="K64" s="63" t="s">
        <v>721</v>
      </c>
      <c r="L64" s="63" t="s">
        <v>751</v>
      </c>
      <c r="M64" s="63"/>
      <c r="N64" s="63" t="s">
        <v>1140</v>
      </c>
      <c r="O64" s="9"/>
      <c r="P64" s="51" t="s">
        <v>162</v>
      </c>
      <c r="Q64" s="51" t="s">
        <v>162</v>
      </c>
      <c r="R64" s="51" t="s">
        <v>162</v>
      </c>
      <c r="S64" s="52" t="s">
        <v>164</v>
      </c>
      <c r="T64" s="52" t="s">
        <v>164</v>
      </c>
      <c r="U64" s="52" t="s">
        <v>164</v>
      </c>
      <c r="V64" s="9"/>
      <c r="W64" s="51" t="s">
        <v>162</v>
      </c>
      <c r="X64" s="51" t="s">
        <v>162</v>
      </c>
      <c r="Y64" s="51" t="s">
        <v>162</v>
      </c>
      <c r="Z64" s="52" t="s">
        <v>164</v>
      </c>
      <c r="AA64" s="52" t="s">
        <v>164</v>
      </c>
      <c r="AB64" s="52" t="s">
        <v>164</v>
      </c>
      <c r="AC64" s="9"/>
      <c r="AD64" s="51" t="s">
        <v>162</v>
      </c>
      <c r="AE64" s="51" t="s">
        <v>162</v>
      </c>
      <c r="AF64" s="51" t="s">
        <v>162</v>
      </c>
      <c r="AG64" s="51" t="s">
        <v>162</v>
      </c>
      <c r="AH64" s="51" t="s">
        <v>162</v>
      </c>
      <c r="AI64" s="51" t="s">
        <v>162</v>
      </c>
      <c r="AJ64" s="9"/>
      <c r="AK64" s="51" t="s">
        <v>162</v>
      </c>
      <c r="AL64" s="52" t="s">
        <v>164</v>
      </c>
      <c r="AM64" s="51" t="s">
        <v>162</v>
      </c>
      <c r="AN64" s="51" t="s">
        <v>162</v>
      </c>
      <c r="AO64" s="51" t="s">
        <v>162</v>
      </c>
      <c r="AP64" s="52" t="s">
        <v>164</v>
      </c>
      <c r="AQ64" s="9"/>
      <c r="AR64" s="51" t="s">
        <v>162</v>
      </c>
      <c r="AS64" s="52" t="s">
        <v>164</v>
      </c>
      <c r="AT64" s="51" t="s">
        <v>162</v>
      </c>
      <c r="AU64" s="51" t="s">
        <v>162</v>
      </c>
      <c r="AV64" s="51" t="s">
        <v>162</v>
      </c>
      <c r="AW64" s="52" t="s">
        <v>164</v>
      </c>
      <c r="AX64" s="9"/>
    </row>
    <row r="65" spans="1:50" ht="15.75" customHeight="1" x14ac:dyDescent="0.25">
      <c r="A65" s="28"/>
      <c r="B65" s="29"/>
      <c r="D65" s="21" t="s">
        <v>1120</v>
      </c>
      <c r="E65" s="8" t="s">
        <v>51</v>
      </c>
      <c r="F65" s="8" t="s">
        <v>51</v>
      </c>
      <c r="H65" s="63" t="s">
        <v>917</v>
      </c>
      <c r="I65" s="63" t="s">
        <v>1141</v>
      </c>
      <c r="J65" s="63" t="s">
        <v>102</v>
      </c>
      <c r="K65" s="63" t="s">
        <v>721</v>
      </c>
      <c r="L65" s="63" t="s">
        <v>751</v>
      </c>
      <c r="M65" s="63"/>
      <c r="N65" s="63" t="s">
        <v>1142</v>
      </c>
      <c r="O65" s="9"/>
      <c r="P65" s="51" t="s">
        <v>162</v>
      </c>
      <c r="Q65" s="51" t="s">
        <v>162</v>
      </c>
      <c r="R65" s="51" t="s">
        <v>162</v>
      </c>
      <c r="S65" s="52" t="s">
        <v>164</v>
      </c>
      <c r="T65" s="52" t="s">
        <v>164</v>
      </c>
      <c r="U65" s="52" t="s">
        <v>164</v>
      </c>
      <c r="V65" s="9"/>
      <c r="W65" s="51" t="s">
        <v>162</v>
      </c>
      <c r="X65" s="51" t="s">
        <v>162</v>
      </c>
      <c r="Y65" s="51" t="s">
        <v>162</v>
      </c>
      <c r="Z65" s="52" t="s">
        <v>164</v>
      </c>
      <c r="AA65" s="52" t="s">
        <v>164</v>
      </c>
      <c r="AB65" s="52" t="s">
        <v>164</v>
      </c>
      <c r="AC65" s="9"/>
      <c r="AD65" s="51" t="s">
        <v>162</v>
      </c>
      <c r="AE65" s="51" t="s">
        <v>162</v>
      </c>
      <c r="AF65" s="51" t="s">
        <v>162</v>
      </c>
      <c r="AG65" s="51" t="s">
        <v>162</v>
      </c>
      <c r="AH65" s="51" t="s">
        <v>162</v>
      </c>
      <c r="AI65" s="51" t="s">
        <v>162</v>
      </c>
      <c r="AJ65" s="9"/>
      <c r="AK65" s="51" t="s">
        <v>162</v>
      </c>
      <c r="AL65" s="52" t="s">
        <v>164</v>
      </c>
      <c r="AM65" s="51" t="s">
        <v>162</v>
      </c>
      <c r="AN65" s="51" t="s">
        <v>162</v>
      </c>
      <c r="AO65" s="51" t="s">
        <v>162</v>
      </c>
      <c r="AP65" s="52" t="s">
        <v>164</v>
      </c>
      <c r="AQ65" s="9"/>
      <c r="AR65" s="51" t="s">
        <v>162</v>
      </c>
      <c r="AS65" s="52" t="s">
        <v>164</v>
      </c>
      <c r="AT65" s="51" t="s">
        <v>162</v>
      </c>
      <c r="AU65" s="51" t="s">
        <v>162</v>
      </c>
      <c r="AV65" s="51" t="s">
        <v>162</v>
      </c>
      <c r="AW65" s="52" t="s">
        <v>164</v>
      </c>
      <c r="AX65" s="9"/>
    </row>
    <row r="66" spans="1:50" ht="15.75" customHeight="1" x14ac:dyDescent="0.25">
      <c r="A66" s="28"/>
      <c r="B66" s="29"/>
      <c r="D66" s="21" t="s">
        <v>1143</v>
      </c>
      <c r="E66" s="8" t="s">
        <v>51</v>
      </c>
      <c r="F66" s="8" t="s">
        <v>51</v>
      </c>
      <c r="H66" s="63" t="s">
        <v>917</v>
      </c>
      <c r="I66" s="63" t="s">
        <v>1144</v>
      </c>
      <c r="J66" s="63" t="s">
        <v>102</v>
      </c>
      <c r="K66" s="63" t="s">
        <v>721</v>
      </c>
      <c r="L66" s="63" t="s">
        <v>751</v>
      </c>
      <c r="M66" s="63"/>
      <c r="N66" s="63" t="s">
        <v>1145</v>
      </c>
      <c r="O66" s="9"/>
      <c r="P66" s="51" t="s">
        <v>162</v>
      </c>
      <c r="Q66" s="51" t="s">
        <v>162</v>
      </c>
      <c r="R66" s="51" t="s">
        <v>162</v>
      </c>
      <c r="S66" s="52" t="s">
        <v>164</v>
      </c>
      <c r="T66" s="52" t="s">
        <v>164</v>
      </c>
      <c r="U66" s="52" t="s">
        <v>164</v>
      </c>
      <c r="V66" s="9"/>
      <c r="W66" s="51" t="s">
        <v>162</v>
      </c>
      <c r="X66" s="51" t="s">
        <v>162</v>
      </c>
      <c r="Y66" s="51" t="s">
        <v>162</v>
      </c>
      <c r="Z66" s="52" t="s">
        <v>164</v>
      </c>
      <c r="AA66" s="52" t="s">
        <v>164</v>
      </c>
      <c r="AB66" s="52" t="s">
        <v>164</v>
      </c>
      <c r="AC66" s="9"/>
      <c r="AD66" s="51" t="s">
        <v>162</v>
      </c>
      <c r="AE66" s="51" t="s">
        <v>162</v>
      </c>
      <c r="AF66" s="51" t="s">
        <v>162</v>
      </c>
      <c r="AG66" s="51" t="s">
        <v>162</v>
      </c>
      <c r="AH66" s="51" t="s">
        <v>162</v>
      </c>
      <c r="AI66" s="51" t="s">
        <v>162</v>
      </c>
      <c r="AJ66" s="9"/>
      <c r="AK66" s="51" t="s">
        <v>162</v>
      </c>
      <c r="AL66" s="52" t="s">
        <v>164</v>
      </c>
      <c r="AM66" s="51" t="s">
        <v>162</v>
      </c>
      <c r="AN66" s="51" t="s">
        <v>162</v>
      </c>
      <c r="AO66" s="51" t="s">
        <v>162</v>
      </c>
      <c r="AP66" s="52" t="s">
        <v>164</v>
      </c>
      <c r="AQ66" s="9"/>
      <c r="AR66" s="51" t="s">
        <v>162</v>
      </c>
      <c r="AS66" s="52" t="s">
        <v>164</v>
      </c>
      <c r="AT66" s="51" t="s">
        <v>162</v>
      </c>
      <c r="AU66" s="51" t="s">
        <v>162</v>
      </c>
      <c r="AV66" s="51" t="s">
        <v>162</v>
      </c>
      <c r="AW66" s="52" t="s">
        <v>164</v>
      </c>
      <c r="AX66" s="9"/>
    </row>
    <row r="67" spans="1:50" ht="15.75" customHeight="1" x14ac:dyDescent="0.25">
      <c r="A67" s="28"/>
      <c r="B67" s="29"/>
      <c r="D67" s="21" t="s">
        <v>1123</v>
      </c>
      <c r="E67" s="8" t="s">
        <v>51</v>
      </c>
      <c r="F67" s="8" t="s">
        <v>51</v>
      </c>
      <c r="H67" s="63" t="s">
        <v>917</v>
      </c>
      <c r="I67" s="63" t="s">
        <v>1146</v>
      </c>
      <c r="J67" s="63" t="s">
        <v>102</v>
      </c>
      <c r="K67" s="63" t="s">
        <v>721</v>
      </c>
      <c r="L67" s="63" t="s">
        <v>751</v>
      </c>
      <c r="M67" s="63"/>
      <c r="N67" s="63" t="s">
        <v>1147</v>
      </c>
      <c r="O67" s="9"/>
      <c r="P67" s="51" t="s">
        <v>162</v>
      </c>
      <c r="Q67" s="51" t="s">
        <v>162</v>
      </c>
      <c r="R67" s="51" t="s">
        <v>162</v>
      </c>
      <c r="S67" s="52" t="s">
        <v>164</v>
      </c>
      <c r="T67" s="52" t="s">
        <v>164</v>
      </c>
      <c r="U67" s="52" t="s">
        <v>164</v>
      </c>
      <c r="V67" s="9"/>
      <c r="W67" s="51" t="s">
        <v>162</v>
      </c>
      <c r="X67" s="51" t="s">
        <v>162</v>
      </c>
      <c r="Y67" s="51" t="s">
        <v>162</v>
      </c>
      <c r="Z67" s="52" t="s">
        <v>164</v>
      </c>
      <c r="AA67" s="52" t="s">
        <v>164</v>
      </c>
      <c r="AB67" s="52" t="s">
        <v>164</v>
      </c>
      <c r="AC67" s="9"/>
      <c r="AD67" s="51" t="s">
        <v>162</v>
      </c>
      <c r="AE67" s="51" t="s">
        <v>162</v>
      </c>
      <c r="AF67" s="51" t="s">
        <v>162</v>
      </c>
      <c r="AG67" s="51" t="s">
        <v>162</v>
      </c>
      <c r="AH67" s="51" t="s">
        <v>162</v>
      </c>
      <c r="AI67" s="51" t="s">
        <v>162</v>
      </c>
      <c r="AJ67" s="9"/>
      <c r="AK67" s="52" t="s">
        <v>164</v>
      </c>
      <c r="AL67" s="52" t="s">
        <v>164</v>
      </c>
      <c r="AM67" s="52" t="s">
        <v>164</v>
      </c>
      <c r="AN67" s="52" t="s">
        <v>164</v>
      </c>
      <c r="AO67" s="52" t="s">
        <v>164</v>
      </c>
      <c r="AP67" s="52" t="s">
        <v>164</v>
      </c>
      <c r="AQ67" s="9"/>
      <c r="AR67" s="52" t="s">
        <v>164</v>
      </c>
      <c r="AS67" s="52" t="s">
        <v>164</v>
      </c>
      <c r="AT67" s="52" t="s">
        <v>164</v>
      </c>
      <c r="AU67" s="52" t="s">
        <v>164</v>
      </c>
      <c r="AV67" s="52" t="s">
        <v>164</v>
      </c>
      <c r="AW67" s="52" t="s">
        <v>164</v>
      </c>
      <c r="AX67" s="9"/>
    </row>
    <row r="68" spans="1:50" ht="15.75" customHeight="1" x14ac:dyDescent="0.25">
      <c r="A68" s="28"/>
      <c r="B68" s="29"/>
      <c r="D68" s="21" t="s">
        <v>1126</v>
      </c>
      <c r="E68" s="8" t="s">
        <v>51</v>
      </c>
      <c r="F68" s="8" t="s">
        <v>51</v>
      </c>
      <c r="H68" s="63" t="s">
        <v>917</v>
      </c>
      <c r="I68" s="63" t="s">
        <v>1148</v>
      </c>
      <c r="J68" s="63" t="s">
        <v>102</v>
      </c>
      <c r="K68" s="63" t="s">
        <v>721</v>
      </c>
      <c r="L68" s="63" t="s">
        <v>751</v>
      </c>
      <c r="M68" s="63"/>
      <c r="N68" s="63" t="s">
        <v>1149</v>
      </c>
      <c r="O68" s="9"/>
      <c r="P68" s="51" t="s">
        <v>162</v>
      </c>
      <c r="Q68" s="51" t="s">
        <v>162</v>
      </c>
      <c r="R68" s="51" t="s">
        <v>162</v>
      </c>
      <c r="S68" s="52" t="s">
        <v>164</v>
      </c>
      <c r="T68" s="52" t="s">
        <v>164</v>
      </c>
      <c r="U68" s="52" t="s">
        <v>164</v>
      </c>
      <c r="V68" s="9"/>
      <c r="W68" s="51" t="s">
        <v>162</v>
      </c>
      <c r="X68" s="51" t="s">
        <v>162</v>
      </c>
      <c r="Y68" s="51" t="s">
        <v>162</v>
      </c>
      <c r="Z68" s="52" t="s">
        <v>164</v>
      </c>
      <c r="AA68" s="52" t="s">
        <v>164</v>
      </c>
      <c r="AB68" s="52" t="s">
        <v>164</v>
      </c>
      <c r="AC68" s="9"/>
      <c r="AD68" s="51" t="s">
        <v>162</v>
      </c>
      <c r="AE68" s="51" t="s">
        <v>162</v>
      </c>
      <c r="AF68" s="51" t="s">
        <v>162</v>
      </c>
      <c r="AG68" s="51" t="s">
        <v>162</v>
      </c>
      <c r="AH68" s="51" t="s">
        <v>162</v>
      </c>
      <c r="AI68" s="51" t="s">
        <v>162</v>
      </c>
      <c r="AJ68" s="9"/>
      <c r="AK68" s="51" t="s">
        <v>162</v>
      </c>
      <c r="AL68" s="52" t="s">
        <v>164</v>
      </c>
      <c r="AM68" s="51" t="s">
        <v>162</v>
      </c>
      <c r="AN68" s="51" t="s">
        <v>162</v>
      </c>
      <c r="AO68" s="51" t="s">
        <v>162</v>
      </c>
      <c r="AP68" s="52" t="s">
        <v>164</v>
      </c>
      <c r="AQ68" s="9"/>
      <c r="AR68" s="51" t="s">
        <v>162</v>
      </c>
      <c r="AS68" s="52" t="s">
        <v>164</v>
      </c>
      <c r="AT68" s="51" t="s">
        <v>162</v>
      </c>
      <c r="AU68" s="51" t="s">
        <v>162</v>
      </c>
      <c r="AV68" s="51" t="s">
        <v>162</v>
      </c>
      <c r="AW68" s="52" t="s">
        <v>164</v>
      </c>
      <c r="AX68" s="9"/>
    </row>
    <row r="69" spans="1:50" ht="15.75" customHeight="1" x14ac:dyDescent="0.25">
      <c r="A69" s="28"/>
      <c r="B69" s="29"/>
      <c r="D69" s="21" t="s">
        <v>1150</v>
      </c>
      <c r="E69" s="8" t="s">
        <v>51</v>
      </c>
      <c r="F69" s="8" t="s">
        <v>51</v>
      </c>
      <c r="H69" s="63" t="s">
        <v>917</v>
      </c>
      <c r="I69" s="63" t="s">
        <v>1151</v>
      </c>
      <c r="J69" s="63" t="s">
        <v>102</v>
      </c>
      <c r="K69" s="63" t="s">
        <v>721</v>
      </c>
      <c r="L69" s="63" t="s">
        <v>751</v>
      </c>
      <c r="M69" s="63"/>
      <c r="N69" s="63" t="s">
        <v>1152</v>
      </c>
      <c r="O69" s="9"/>
      <c r="P69" s="51" t="s">
        <v>162</v>
      </c>
      <c r="Q69" s="51" t="s">
        <v>162</v>
      </c>
      <c r="R69" s="51" t="s">
        <v>162</v>
      </c>
      <c r="S69" s="52" t="s">
        <v>164</v>
      </c>
      <c r="T69" s="52" t="s">
        <v>164</v>
      </c>
      <c r="U69" s="52" t="s">
        <v>164</v>
      </c>
      <c r="V69" s="9"/>
      <c r="W69" s="51" t="s">
        <v>162</v>
      </c>
      <c r="X69" s="51" t="s">
        <v>162</v>
      </c>
      <c r="Y69" s="51" t="s">
        <v>162</v>
      </c>
      <c r="Z69" s="52" t="s">
        <v>164</v>
      </c>
      <c r="AA69" s="52" t="s">
        <v>164</v>
      </c>
      <c r="AB69" s="52" t="s">
        <v>164</v>
      </c>
      <c r="AC69" s="9"/>
      <c r="AD69" s="51" t="s">
        <v>162</v>
      </c>
      <c r="AE69" s="51" t="s">
        <v>162</v>
      </c>
      <c r="AF69" s="51" t="s">
        <v>162</v>
      </c>
      <c r="AG69" s="51" t="s">
        <v>162</v>
      </c>
      <c r="AH69" s="51" t="s">
        <v>162</v>
      </c>
      <c r="AI69" s="51" t="s">
        <v>162</v>
      </c>
      <c r="AJ69" s="9"/>
      <c r="AK69" s="51" t="s">
        <v>162</v>
      </c>
      <c r="AL69" s="52" t="s">
        <v>164</v>
      </c>
      <c r="AM69" s="51" t="s">
        <v>162</v>
      </c>
      <c r="AN69" s="51" t="s">
        <v>162</v>
      </c>
      <c r="AO69" s="51" t="s">
        <v>162</v>
      </c>
      <c r="AP69" s="52" t="s">
        <v>164</v>
      </c>
      <c r="AQ69" s="9"/>
      <c r="AR69" s="51" t="s">
        <v>162</v>
      </c>
      <c r="AS69" s="52" t="s">
        <v>164</v>
      </c>
      <c r="AT69" s="51" t="s">
        <v>162</v>
      </c>
      <c r="AU69" s="51" t="s">
        <v>162</v>
      </c>
      <c r="AV69" s="51" t="s">
        <v>162</v>
      </c>
      <c r="AW69" s="52" t="s">
        <v>164</v>
      </c>
      <c r="AX69" s="9"/>
    </row>
    <row r="70" spans="1:50" ht="15.75" customHeight="1" x14ac:dyDescent="0.25">
      <c r="A70" s="28"/>
      <c r="B70" s="29"/>
      <c r="D70" s="21" t="s">
        <v>1132</v>
      </c>
      <c r="E70" s="8" t="s">
        <v>51</v>
      </c>
      <c r="F70" s="8" t="s">
        <v>51</v>
      </c>
      <c r="H70" s="63" t="s">
        <v>917</v>
      </c>
      <c r="I70" s="63" t="s">
        <v>1153</v>
      </c>
      <c r="J70" s="63" t="s">
        <v>102</v>
      </c>
      <c r="K70" s="63" t="s">
        <v>721</v>
      </c>
      <c r="L70" s="63" t="s">
        <v>751</v>
      </c>
      <c r="M70" s="63"/>
      <c r="N70" s="63" t="s">
        <v>1154</v>
      </c>
      <c r="O70" s="9"/>
      <c r="P70" s="51" t="s">
        <v>162</v>
      </c>
      <c r="Q70" s="51" t="s">
        <v>162</v>
      </c>
      <c r="R70" s="51" t="s">
        <v>162</v>
      </c>
      <c r="S70" s="52" t="s">
        <v>164</v>
      </c>
      <c r="T70" s="52" t="s">
        <v>164</v>
      </c>
      <c r="U70" s="52" t="s">
        <v>164</v>
      </c>
      <c r="V70" s="9"/>
      <c r="W70" s="51" t="s">
        <v>162</v>
      </c>
      <c r="X70" s="51" t="s">
        <v>162</v>
      </c>
      <c r="Y70" s="51" t="s">
        <v>162</v>
      </c>
      <c r="Z70" s="52" t="s">
        <v>164</v>
      </c>
      <c r="AA70" s="52" t="s">
        <v>164</v>
      </c>
      <c r="AB70" s="52" t="s">
        <v>164</v>
      </c>
      <c r="AC70" s="9"/>
      <c r="AD70" s="51" t="s">
        <v>162</v>
      </c>
      <c r="AE70" s="51" t="s">
        <v>162</v>
      </c>
      <c r="AF70" s="51" t="s">
        <v>162</v>
      </c>
      <c r="AG70" s="51" t="s">
        <v>162</v>
      </c>
      <c r="AH70" s="51" t="s">
        <v>162</v>
      </c>
      <c r="AI70" s="51" t="s">
        <v>162</v>
      </c>
      <c r="AJ70" s="9"/>
      <c r="AK70" s="51" t="s">
        <v>162</v>
      </c>
      <c r="AL70" s="52" t="s">
        <v>164</v>
      </c>
      <c r="AM70" s="51" t="s">
        <v>162</v>
      </c>
      <c r="AN70" s="51" t="s">
        <v>162</v>
      </c>
      <c r="AO70" s="51" t="s">
        <v>162</v>
      </c>
      <c r="AP70" s="52" t="s">
        <v>164</v>
      </c>
      <c r="AQ70" s="9"/>
      <c r="AR70" s="51" t="s">
        <v>162</v>
      </c>
      <c r="AS70" s="52" t="s">
        <v>164</v>
      </c>
      <c r="AT70" s="51" t="s">
        <v>162</v>
      </c>
      <c r="AU70" s="51" t="s">
        <v>162</v>
      </c>
      <c r="AV70" s="51" t="s">
        <v>162</v>
      </c>
      <c r="AW70" s="52" t="s">
        <v>164</v>
      </c>
      <c r="AX70" s="9"/>
    </row>
    <row r="71" spans="1:50" ht="15.75" customHeight="1" thickBot="1" x14ac:dyDescent="0.3">
      <c r="A71" s="28"/>
      <c r="B71" s="29"/>
      <c r="D71" s="21" t="s">
        <v>1155</v>
      </c>
      <c r="E71" s="8" t="s">
        <v>51</v>
      </c>
      <c r="F71" s="8" t="s">
        <v>51</v>
      </c>
      <c r="H71" s="63" t="s">
        <v>917</v>
      </c>
      <c r="I71" s="63" t="s">
        <v>1156</v>
      </c>
      <c r="J71" s="63" t="s">
        <v>102</v>
      </c>
      <c r="K71" s="63" t="s">
        <v>721</v>
      </c>
      <c r="L71" s="63" t="s">
        <v>751</v>
      </c>
      <c r="M71" s="63"/>
      <c r="N71" s="63" t="s">
        <v>1157</v>
      </c>
      <c r="O71" s="9"/>
      <c r="P71" s="51" t="s">
        <v>162</v>
      </c>
      <c r="Q71" s="51" t="s">
        <v>162</v>
      </c>
      <c r="R71" s="51" t="s">
        <v>162</v>
      </c>
      <c r="S71" s="52" t="s">
        <v>164</v>
      </c>
      <c r="T71" s="52" t="s">
        <v>164</v>
      </c>
      <c r="U71" s="52" t="s">
        <v>164</v>
      </c>
      <c r="V71" s="9"/>
      <c r="W71" s="51" t="s">
        <v>162</v>
      </c>
      <c r="X71" s="51" t="s">
        <v>162</v>
      </c>
      <c r="Y71" s="51" t="s">
        <v>162</v>
      </c>
      <c r="Z71" s="52" t="s">
        <v>164</v>
      </c>
      <c r="AA71" s="52" t="s">
        <v>164</v>
      </c>
      <c r="AB71" s="52" t="s">
        <v>164</v>
      </c>
      <c r="AC71" s="9"/>
      <c r="AD71" s="51" t="s">
        <v>162</v>
      </c>
      <c r="AE71" s="51" t="s">
        <v>162</v>
      </c>
      <c r="AF71" s="51" t="s">
        <v>162</v>
      </c>
      <c r="AG71" s="51" t="s">
        <v>162</v>
      </c>
      <c r="AH71" s="51" t="s">
        <v>162</v>
      </c>
      <c r="AI71" s="51" t="s">
        <v>162</v>
      </c>
      <c r="AJ71" s="9"/>
      <c r="AK71" s="51" t="s">
        <v>162</v>
      </c>
      <c r="AL71" s="52" t="s">
        <v>164</v>
      </c>
      <c r="AM71" s="51" t="s">
        <v>162</v>
      </c>
      <c r="AN71" s="51" t="s">
        <v>162</v>
      </c>
      <c r="AO71" s="51" t="s">
        <v>162</v>
      </c>
      <c r="AP71" s="52" t="s">
        <v>164</v>
      </c>
      <c r="AQ71" s="9"/>
      <c r="AR71" s="51" t="s">
        <v>162</v>
      </c>
      <c r="AS71" s="52" t="s">
        <v>164</v>
      </c>
      <c r="AT71" s="51" t="s">
        <v>162</v>
      </c>
      <c r="AU71" s="51" t="s">
        <v>162</v>
      </c>
      <c r="AV71" s="51" t="s">
        <v>162</v>
      </c>
      <c r="AW71" s="52" t="s">
        <v>164</v>
      </c>
      <c r="AX71" s="9"/>
    </row>
    <row r="72" spans="1:50" ht="15.75" customHeight="1" thickBot="1" x14ac:dyDescent="0.3">
      <c r="A72" s="28"/>
      <c r="B72" s="29"/>
      <c r="C72" s="29"/>
      <c r="D72" s="26" t="s">
        <v>1158</v>
      </c>
      <c r="E72" s="53" t="str">
        <f>"SOM("&amp;ADDRESS(ROW(E64),COLUMN(E71),4)&amp;":"&amp;ADDRESS(ROW(E71),COLUMN(E71),4)&amp;")"</f>
        <v>SOM(E64:E71)</v>
      </c>
      <c r="F72" s="53" t="str">
        <f>"SOM("&amp;ADDRESS(ROW(F64),COLUMN(F71),4)&amp;":"&amp;ADDRESS(ROW(F71),COLUMN(F71),4)&amp;")"</f>
        <v>SOM(F64:F71)</v>
      </c>
      <c r="H72" s="63" t="s">
        <v>917</v>
      </c>
      <c r="I72" s="63" t="s">
        <v>1159</v>
      </c>
      <c r="J72" s="63" t="s">
        <v>102</v>
      </c>
      <c r="K72" s="63" t="s">
        <v>721</v>
      </c>
      <c r="L72" s="63" t="s">
        <v>751</v>
      </c>
      <c r="M72" s="63"/>
      <c r="N72" s="63" t="s">
        <v>1160</v>
      </c>
      <c r="O72" s="9"/>
      <c r="P72" s="51" t="s">
        <v>162</v>
      </c>
      <c r="Q72" s="51" t="s">
        <v>162</v>
      </c>
      <c r="R72" s="51" t="s">
        <v>162</v>
      </c>
      <c r="S72" s="52" t="s">
        <v>164</v>
      </c>
      <c r="T72" s="52" t="s">
        <v>164</v>
      </c>
      <c r="U72" s="52" t="s">
        <v>164</v>
      </c>
      <c r="V72" s="9"/>
      <c r="W72" s="51" t="s">
        <v>162</v>
      </c>
      <c r="X72" s="51" t="s">
        <v>162</v>
      </c>
      <c r="Y72" s="51" t="s">
        <v>162</v>
      </c>
      <c r="Z72" s="52" t="s">
        <v>164</v>
      </c>
      <c r="AA72" s="52" t="s">
        <v>164</v>
      </c>
      <c r="AB72" s="52" t="s">
        <v>164</v>
      </c>
      <c r="AC72" s="9"/>
      <c r="AD72" s="51" t="s">
        <v>162</v>
      </c>
      <c r="AE72" s="51" t="s">
        <v>162</v>
      </c>
      <c r="AF72" s="51" t="s">
        <v>162</v>
      </c>
      <c r="AG72" s="51" t="s">
        <v>162</v>
      </c>
      <c r="AH72" s="51" t="s">
        <v>162</v>
      </c>
      <c r="AI72" s="51" t="s">
        <v>162</v>
      </c>
      <c r="AJ72" s="9"/>
      <c r="AK72" s="51" t="s">
        <v>162</v>
      </c>
      <c r="AL72" s="52" t="s">
        <v>164</v>
      </c>
      <c r="AM72" s="51" t="s">
        <v>162</v>
      </c>
      <c r="AN72" s="51" t="s">
        <v>162</v>
      </c>
      <c r="AO72" s="51" t="s">
        <v>162</v>
      </c>
      <c r="AP72" s="52" t="s">
        <v>164</v>
      </c>
      <c r="AQ72" s="9"/>
      <c r="AR72" s="51" t="s">
        <v>162</v>
      </c>
      <c r="AS72" s="52" t="s">
        <v>164</v>
      </c>
      <c r="AT72" s="51" t="s">
        <v>162</v>
      </c>
      <c r="AU72" s="51" t="s">
        <v>162</v>
      </c>
      <c r="AV72" s="51" t="s">
        <v>162</v>
      </c>
      <c r="AW72" s="52" t="s">
        <v>164</v>
      </c>
      <c r="AX72" s="9"/>
    </row>
    <row r="73" spans="1:50" ht="16.5" thickBot="1" x14ac:dyDescent="0.3">
      <c r="A73" s="28"/>
      <c r="B73" s="28"/>
      <c r="C73" s="28"/>
      <c r="D73" s="48" t="s">
        <v>1161</v>
      </c>
      <c r="E73" s="57" t="str">
        <f>ADDRESS(ROW(E48),COLUMN(E72),4)&amp;"+"&amp;ADDRESS(ROW(E51),COLUMN(E72),4)&amp;"+"&amp;ADDRESS(ROW(E52),COLUMN(E72),4)&amp;"+"&amp;ADDRESS(ROW(E56),COLUMN(E72),4)&amp;"+"&amp;ADDRESS(ROW(E63),COLUMN(E72),4)&amp;"+"&amp;ADDRESS(ROW(E72),COLUMN(E72),4)</f>
        <v>E48+E51+E52+E56+E63+E72</v>
      </c>
      <c r="F73" s="57" t="str">
        <f>ADDRESS(ROW(F48),COLUMN(F72),4)&amp;"+"&amp;ADDRESS(ROW(F51),COLUMN(F72),4)&amp;"+"&amp;ADDRESS(ROW(F52),COLUMN(F72),4)&amp;"+"&amp;ADDRESS(ROW(F56),COLUMN(F72),4)&amp;"+"&amp;ADDRESS(ROW(F63),COLUMN(F72),4)&amp;"+"&amp;ADDRESS(ROW(F72),COLUMN(F72),4)</f>
        <v>F48+F51+F52+F56+F63+F72</v>
      </c>
      <c r="H73" s="63" t="s">
        <v>917</v>
      </c>
      <c r="I73" s="63" t="s">
        <v>1162</v>
      </c>
      <c r="J73" s="63" t="s">
        <v>102</v>
      </c>
      <c r="K73" s="63" t="s">
        <v>1163</v>
      </c>
      <c r="L73" s="63" t="s">
        <v>751</v>
      </c>
      <c r="M73" s="63"/>
      <c r="N73" s="63"/>
      <c r="O73" s="9"/>
      <c r="P73" s="51" t="s">
        <v>162</v>
      </c>
      <c r="Q73" s="51" t="s">
        <v>162</v>
      </c>
      <c r="R73" s="51" t="s">
        <v>162</v>
      </c>
      <c r="S73" s="52" t="s">
        <v>164</v>
      </c>
      <c r="T73" s="52" t="s">
        <v>164</v>
      </c>
      <c r="U73" s="52" t="s">
        <v>164</v>
      </c>
      <c r="V73" s="9"/>
      <c r="W73" s="51" t="s">
        <v>162</v>
      </c>
      <c r="X73" s="51" t="s">
        <v>162</v>
      </c>
      <c r="Y73" s="51" t="s">
        <v>162</v>
      </c>
      <c r="Z73" s="52" t="s">
        <v>164</v>
      </c>
      <c r="AA73" s="52" t="s">
        <v>164</v>
      </c>
      <c r="AB73" s="52" t="s">
        <v>164</v>
      </c>
      <c r="AC73" s="9"/>
      <c r="AD73" s="51" t="s">
        <v>162</v>
      </c>
      <c r="AE73" s="51" t="s">
        <v>162</v>
      </c>
      <c r="AF73" s="51" t="s">
        <v>162</v>
      </c>
      <c r="AG73" s="51" t="s">
        <v>162</v>
      </c>
      <c r="AH73" s="51" t="s">
        <v>162</v>
      </c>
      <c r="AI73" s="51" t="s">
        <v>162</v>
      </c>
      <c r="AJ73" s="9"/>
      <c r="AK73" s="51" t="s">
        <v>162</v>
      </c>
      <c r="AL73" s="52" t="s">
        <v>164</v>
      </c>
      <c r="AM73" s="51" t="s">
        <v>162</v>
      </c>
      <c r="AN73" s="51" t="s">
        <v>162</v>
      </c>
      <c r="AO73" s="51" t="s">
        <v>162</v>
      </c>
      <c r="AP73" s="52" t="s">
        <v>164</v>
      </c>
      <c r="AQ73" s="9"/>
      <c r="AR73" s="51" t="s">
        <v>162</v>
      </c>
      <c r="AS73" s="52" t="s">
        <v>164</v>
      </c>
      <c r="AT73" s="51" t="s">
        <v>162</v>
      </c>
      <c r="AU73" s="51" t="s">
        <v>162</v>
      </c>
      <c r="AV73" s="51" t="s">
        <v>162</v>
      </c>
      <c r="AW73" s="52" t="s">
        <v>164</v>
      </c>
      <c r="AX73" s="9"/>
    </row>
    <row r="78" spans="1:50" x14ac:dyDescent="0.2">
      <c r="K78" s="34"/>
    </row>
    <row r="81" spans="3:11" ht="18.75" x14ac:dyDescent="0.3">
      <c r="C81" s="13" t="s">
        <v>1164</v>
      </c>
    </row>
    <row r="82" spans="3:11" ht="165.75" x14ac:dyDescent="0.2">
      <c r="C82" s="66" t="s">
        <v>1165</v>
      </c>
      <c r="D82" s="66" t="s">
        <v>1166</v>
      </c>
      <c r="E82" s="66" t="s">
        <v>1167</v>
      </c>
      <c r="F82" s="66" t="s">
        <v>1168</v>
      </c>
      <c r="G82" s="36"/>
      <c r="I82" s="36"/>
      <c r="J82" s="36"/>
      <c r="K82" s="36"/>
    </row>
    <row r="83" spans="3:11" ht="63.75" x14ac:dyDescent="0.2">
      <c r="C83" s="66" t="s">
        <v>174</v>
      </c>
      <c r="D83" s="67" t="s">
        <v>1169</v>
      </c>
      <c r="E83" s="67" t="s">
        <v>1170</v>
      </c>
      <c r="F83" s="67" t="s">
        <v>1171</v>
      </c>
    </row>
    <row r="84" spans="3:11" ht="51" x14ac:dyDescent="0.2">
      <c r="C84" s="66" t="s">
        <v>175</v>
      </c>
      <c r="D84" s="67" t="s">
        <v>1169</v>
      </c>
      <c r="E84" s="67" t="s">
        <v>1170</v>
      </c>
      <c r="F84" s="68" t="s">
        <v>1172</v>
      </c>
    </row>
    <row r="85" spans="3:11" ht="63.75" x14ac:dyDescent="0.2">
      <c r="C85" s="66" t="s">
        <v>165</v>
      </c>
      <c r="D85" s="67" t="s">
        <v>1169</v>
      </c>
      <c r="E85" s="67" t="s">
        <v>1170</v>
      </c>
      <c r="F85" s="67" t="s">
        <v>1171</v>
      </c>
    </row>
    <row r="86" spans="3:11" ht="63.75" x14ac:dyDescent="0.2">
      <c r="C86" s="66" t="s">
        <v>166</v>
      </c>
      <c r="D86" s="67" t="s">
        <v>1173</v>
      </c>
      <c r="E86" s="68" t="s">
        <v>1174</v>
      </c>
      <c r="F86" s="67" t="s">
        <v>1175</v>
      </c>
    </row>
    <row r="87" spans="3:11" ht="63.75" x14ac:dyDescent="0.2">
      <c r="C87" s="66" t="s">
        <v>176</v>
      </c>
      <c r="D87" s="67" t="s">
        <v>1173</v>
      </c>
      <c r="E87" s="67" t="s">
        <v>1176</v>
      </c>
      <c r="F87" s="67" t="s">
        <v>1175</v>
      </c>
    </row>
    <row r="88" spans="3:11" ht="51" x14ac:dyDescent="0.2">
      <c r="C88" s="66" t="s">
        <v>177</v>
      </c>
      <c r="D88" s="67" t="s">
        <v>1173</v>
      </c>
      <c r="E88" s="67" t="s">
        <v>1176</v>
      </c>
      <c r="F88" s="68" t="s">
        <v>1177</v>
      </c>
    </row>
  </sheetData>
  <mergeCells count="5">
    <mergeCell ref="P1:U1"/>
    <mergeCell ref="W1:AB1"/>
    <mergeCell ref="AD1:AI1"/>
    <mergeCell ref="AR1:AW1"/>
    <mergeCell ref="AK1:AP1"/>
  </mergeCells>
  <pageMargins left="0.70866141732283472" right="0.70866141732283472" top="0.74803149606299213" bottom="0.74803149606299213" header="0.31496062992125984" footer="0.31496062992125984"/>
  <pageSetup paperSize="9" scale="2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B8A19-7A2F-4D29-84EE-B4B923C6323F}">
  <sheetPr codeName="Blad5">
    <pageSetUpPr fitToPage="1"/>
  </sheetPr>
  <dimension ref="A1:AZ82"/>
  <sheetViews>
    <sheetView showGridLines="0" zoomScale="125" zoomScaleNormal="85" zoomScaleSheetLayoutView="100" workbookViewId="0">
      <pane ySplit="2" topLeftCell="A3" activePane="bottomLeft" state="frozen"/>
      <selection pane="bottomLeft" activeCell="D3" sqref="D3"/>
    </sheetView>
  </sheetViews>
  <sheetFormatPr defaultColWidth="9.140625" defaultRowHeight="11.25" outlineLevelCol="2" x14ac:dyDescent="0.2"/>
  <cols>
    <col min="1" max="4" width="2.42578125" style="21" customWidth="1"/>
    <col min="5" max="5" width="48.28515625" style="21" customWidth="1"/>
    <col min="6" max="7" width="41.140625" style="21" customWidth="1"/>
    <col min="8" max="8" width="4.7109375" style="31" customWidth="1"/>
    <col min="9" max="9" width="9.140625" style="31" hidden="1" customWidth="1" outlineLevel="2"/>
    <col min="10" max="10" width="31.7109375" style="31" hidden="1" customWidth="1" outlineLevel="2"/>
    <col min="11" max="11" width="18.85546875" style="31" hidden="1" customWidth="1" outlineLevel="2"/>
    <col min="12" max="12" width="22.140625" style="31" hidden="1" customWidth="1" outlineLevel="2"/>
    <col min="13" max="15" width="13.85546875" style="31" hidden="1" customWidth="1" outlineLevel="2"/>
    <col min="16" max="16" width="1.7109375" style="21" hidden="1" customWidth="1" outlineLevel="1" collapsed="1"/>
    <col min="17" max="22" width="2.7109375" style="21" hidden="1" customWidth="1" outlineLevel="1"/>
    <col min="23" max="23" width="1.7109375" style="21" hidden="1" customWidth="1" outlineLevel="1"/>
    <col min="24" max="29" width="2.7109375" style="21" hidden="1" customWidth="1" outlineLevel="1"/>
    <col min="30" max="30" width="1.7109375" style="21" hidden="1" customWidth="1" outlineLevel="1"/>
    <col min="31" max="36" width="2.7109375" style="21" hidden="1" customWidth="1" outlineLevel="1"/>
    <col min="37" max="37" width="1.7109375" style="21" hidden="1" customWidth="1" outlineLevel="1"/>
    <col min="38" max="43" width="2.7109375" style="21" hidden="1" customWidth="1" outlineLevel="1"/>
    <col min="44" max="44" width="1.7109375" style="21" hidden="1" customWidth="1" outlineLevel="1"/>
    <col min="45" max="50" width="2.7109375" style="21" hidden="1" customWidth="1" outlineLevel="1"/>
    <col min="51" max="51" width="1.7109375" style="21" hidden="1" customWidth="1" outlineLevel="1"/>
    <col min="52" max="52" width="9.140625" style="21" collapsed="1"/>
    <col min="53" max="16384" width="9.140625" style="21"/>
  </cols>
  <sheetData>
    <row r="1" spans="1:51" ht="45" customHeight="1" x14ac:dyDescent="0.25">
      <c r="I1" s="32"/>
      <c r="P1" s="9"/>
      <c r="Q1" s="274" t="s">
        <v>156</v>
      </c>
      <c r="R1" s="274"/>
      <c r="S1" s="274"/>
      <c r="T1" s="274"/>
      <c r="U1" s="274"/>
      <c r="V1" s="274"/>
      <c r="W1" s="37"/>
      <c r="X1" s="274" t="s">
        <v>157</v>
      </c>
      <c r="Y1" s="274"/>
      <c r="Z1" s="274"/>
      <c r="AA1" s="274"/>
      <c r="AB1" s="274"/>
      <c r="AC1" s="274"/>
      <c r="AD1" s="37"/>
      <c r="AE1" s="274" t="s">
        <v>158</v>
      </c>
      <c r="AF1" s="274"/>
      <c r="AG1" s="274"/>
      <c r="AH1" s="274"/>
      <c r="AI1" s="274"/>
      <c r="AJ1" s="274"/>
      <c r="AK1" s="37"/>
      <c r="AL1" s="274" t="s">
        <v>159</v>
      </c>
      <c r="AM1" s="274"/>
      <c r="AN1" s="274"/>
      <c r="AO1" s="274"/>
      <c r="AP1" s="274"/>
      <c r="AQ1" s="274"/>
      <c r="AR1" s="37"/>
      <c r="AS1" s="274" t="s">
        <v>160</v>
      </c>
      <c r="AT1" s="274"/>
      <c r="AU1" s="274"/>
      <c r="AV1" s="274"/>
      <c r="AW1" s="274"/>
      <c r="AX1" s="274"/>
      <c r="AY1" s="9"/>
    </row>
    <row r="2" spans="1:51" ht="53.1" customHeight="1" x14ac:dyDescent="0.25">
      <c r="I2" s="59" t="s">
        <v>717</v>
      </c>
      <c r="J2" s="59" t="s">
        <v>712</v>
      </c>
      <c r="K2" s="59" t="s">
        <v>713</v>
      </c>
      <c r="L2" s="59" t="s">
        <v>715</v>
      </c>
      <c r="M2" s="59" t="s">
        <v>716</v>
      </c>
      <c r="N2" s="59" t="s">
        <v>718</v>
      </c>
      <c r="O2" s="59" t="s">
        <v>963</v>
      </c>
      <c r="P2" s="9"/>
      <c r="Q2" s="62" t="s">
        <v>174</v>
      </c>
      <c r="R2" s="62" t="s">
        <v>175</v>
      </c>
      <c r="S2" s="62" t="s">
        <v>165</v>
      </c>
      <c r="T2" s="62" t="s">
        <v>166</v>
      </c>
      <c r="U2" s="62" t="s">
        <v>176</v>
      </c>
      <c r="V2" s="62" t="s">
        <v>177</v>
      </c>
      <c r="W2" s="9"/>
      <c r="X2" s="62" t="s">
        <v>174</v>
      </c>
      <c r="Y2" s="62" t="s">
        <v>175</v>
      </c>
      <c r="Z2" s="62" t="s">
        <v>165</v>
      </c>
      <c r="AA2" s="62" t="s">
        <v>166</v>
      </c>
      <c r="AB2" s="62" t="s">
        <v>176</v>
      </c>
      <c r="AC2" s="62" t="s">
        <v>177</v>
      </c>
      <c r="AD2" s="9"/>
      <c r="AE2" s="62" t="s">
        <v>174</v>
      </c>
      <c r="AF2" s="62" t="s">
        <v>175</v>
      </c>
      <c r="AG2" s="62" t="s">
        <v>165</v>
      </c>
      <c r="AH2" s="62" t="s">
        <v>166</v>
      </c>
      <c r="AI2" s="62" t="s">
        <v>176</v>
      </c>
      <c r="AJ2" s="62" t="s">
        <v>177</v>
      </c>
      <c r="AK2" s="9"/>
      <c r="AL2" s="62" t="s">
        <v>174</v>
      </c>
      <c r="AM2" s="62" t="s">
        <v>175</v>
      </c>
      <c r="AN2" s="62" t="s">
        <v>165</v>
      </c>
      <c r="AO2" s="62" t="s">
        <v>166</v>
      </c>
      <c r="AP2" s="62" t="s">
        <v>176</v>
      </c>
      <c r="AQ2" s="62" t="s">
        <v>177</v>
      </c>
      <c r="AR2" s="9"/>
      <c r="AS2" s="62" t="s">
        <v>174</v>
      </c>
      <c r="AT2" s="62" t="s">
        <v>175</v>
      </c>
      <c r="AU2" s="62" t="s">
        <v>165</v>
      </c>
      <c r="AV2" s="62" t="s">
        <v>166</v>
      </c>
      <c r="AW2" s="62" t="s">
        <v>176</v>
      </c>
      <c r="AX2" s="62" t="s">
        <v>177</v>
      </c>
      <c r="AY2" s="9"/>
    </row>
    <row r="3" spans="1:51" ht="18.75" x14ac:dyDescent="0.3">
      <c r="A3" s="13" t="s">
        <v>414</v>
      </c>
      <c r="I3" s="59"/>
      <c r="J3" s="59"/>
      <c r="K3" s="59"/>
      <c r="L3" s="59"/>
      <c r="M3" s="59"/>
      <c r="N3" s="59"/>
      <c r="O3" s="59"/>
      <c r="P3" s="9"/>
      <c r="Q3" s="51" t="s">
        <v>162</v>
      </c>
      <c r="R3" s="51" t="s">
        <v>162</v>
      </c>
      <c r="S3" s="51" t="s">
        <v>162</v>
      </c>
      <c r="T3" s="52" t="s">
        <v>164</v>
      </c>
      <c r="U3" s="51" t="s">
        <v>162</v>
      </c>
      <c r="V3" s="51" t="s">
        <v>162</v>
      </c>
      <c r="W3" s="9"/>
      <c r="X3" s="51" t="s">
        <v>162</v>
      </c>
      <c r="Y3" s="51" t="s">
        <v>162</v>
      </c>
      <c r="Z3" s="51" t="s">
        <v>162</v>
      </c>
      <c r="AA3" s="52" t="s">
        <v>164</v>
      </c>
      <c r="AB3" s="51" t="s">
        <v>162</v>
      </c>
      <c r="AC3" s="51" t="s">
        <v>162</v>
      </c>
      <c r="AD3" s="9"/>
      <c r="AE3" s="51" t="s">
        <v>162</v>
      </c>
      <c r="AF3" s="51" t="s">
        <v>162</v>
      </c>
      <c r="AG3" s="51" t="s">
        <v>162</v>
      </c>
      <c r="AH3" s="51" t="s">
        <v>162</v>
      </c>
      <c r="AI3" s="51" t="s">
        <v>162</v>
      </c>
      <c r="AJ3" s="51" t="s">
        <v>162</v>
      </c>
      <c r="AK3" s="9"/>
      <c r="AL3" s="51" t="s">
        <v>162</v>
      </c>
      <c r="AM3" s="52" t="s">
        <v>164</v>
      </c>
      <c r="AN3" s="51" t="s">
        <v>162</v>
      </c>
      <c r="AO3" s="51" t="s">
        <v>162</v>
      </c>
      <c r="AP3" s="51" t="s">
        <v>162</v>
      </c>
      <c r="AQ3" s="52" t="s">
        <v>164</v>
      </c>
      <c r="AR3" s="9"/>
      <c r="AS3" s="51" t="s">
        <v>162</v>
      </c>
      <c r="AT3" s="52" t="s">
        <v>164</v>
      </c>
      <c r="AU3" s="51" t="s">
        <v>162</v>
      </c>
      <c r="AV3" s="51" t="s">
        <v>162</v>
      </c>
      <c r="AW3" s="51" t="s">
        <v>162</v>
      </c>
      <c r="AX3" s="52" t="s">
        <v>164</v>
      </c>
      <c r="AY3" s="9"/>
    </row>
    <row r="4" spans="1:51" ht="18.75" x14ac:dyDescent="0.3">
      <c r="A4" s="13" t="s">
        <v>438</v>
      </c>
      <c r="F4" s="22"/>
      <c r="G4" s="23"/>
      <c r="P4" s="9"/>
      <c r="Q4" s="51" t="s">
        <v>162</v>
      </c>
      <c r="R4" s="51" t="s">
        <v>162</v>
      </c>
      <c r="S4" s="51" t="s">
        <v>162</v>
      </c>
      <c r="T4" s="52" t="s">
        <v>164</v>
      </c>
      <c r="U4" s="51" t="s">
        <v>162</v>
      </c>
      <c r="V4" s="51" t="s">
        <v>162</v>
      </c>
      <c r="W4" s="9"/>
      <c r="X4" s="51" t="s">
        <v>162</v>
      </c>
      <c r="Y4" s="51" t="s">
        <v>162</v>
      </c>
      <c r="Z4" s="51" t="s">
        <v>162</v>
      </c>
      <c r="AA4" s="52" t="s">
        <v>164</v>
      </c>
      <c r="AB4" s="51" t="s">
        <v>162</v>
      </c>
      <c r="AC4" s="51" t="s">
        <v>162</v>
      </c>
      <c r="AD4" s="9"/>
      <c r="AE4" s="51" t="s">
        <v>162</v>
      </c>
      <c r="AF4" s="51" t="s">
        <v>162</v>
      </c>
      <c r="AG4" s="51" t="s">
        <v>162</v>
      </c>
      <c r="AH4" s="51" t="s">
        <v>162</v>
      </c>
      <c r="AI4" s="51" t="s">
        <v>162</v>
      </c>
      <c r="AJ4" s="51" t="s">
        <v>162</v>
      </c>
      <c r="AK4" s="9"/>
      <c r="AL4" s="51" t="s">
        <v>162</v>
      </c>
      <c r="AM4" s="52" t="s">
        <v>164</v>
      </c>
      <c r="AN4" s="51" t="s">
        <v>162</v>
      </c>
      <c r="AO4" s="51" t="s">
        <v>162</v>
      </c>
      <c r="AP4" s="51" t="s">
        <v>162</v>
      </c>
      <c r="AQ4" s="52" t="s">
        <v>164</v>
      </c>
      <c r="AR4" s="9"/>
      <c r="AS4" s="51" t="s">
        <v>162</v>
      </c>
      <c r="AT4" s="52" t="s">
        <v>164</v>
      </c>
      <c r="AU4" s="51" t="s">
        <v>162</v>
      </c>
      <c r="AV4" s="51" t="s">
        <v>162</v>
      </c>
      <c r="AW4" s="51" t="s">
        <v>162</v>
      </c>
      <c r="AX4" s="52" t="s">
        <v>164</v>
      </c>
      <c r="AY4" s="9"/>
    </row>
    <row r="5" spans="1:51" ht="16.350000000000001" customHeight="1" x14ac:dyDescent="0.25">
      <c r="A5" s="4" t="s">
        <v>1178</v>
      </c>
      <c r="B5" s="4"/>
      <c r="C5" s="4"/>
      <c r="D5" s="4"/>
      <c r="E5" s="4"/>
      <c r="F5" s="4"/>
      <c r="G5" s="4"/>
      <c r="H5" s="223"/>
      <c r="I5" s="225"/>
      <c r="J5" s="225"/>
      <c r="K5" s="225"/>
      <c r="L5" s="225"/>
      <c r="M5" s="225"/>
      <c r="N5" s="69" t="s">
        <v>1179</v>
      </c>
      <c r="O5" s="225"/>
      <c r="P5" s="9"/>
      <c r="Q5" s="51" t="s">
        <v>162</v>
      </c>
      <c r="R5" s="51" t="s">
        <v>162</v>
      </c>
      <c r="S5" s="51" t="s">
        <v>162</v>
      </c>
      <c r="T5" s="52" t="s">
        <v>164</v>
      </c>
      <c r="U5" s="51" t="s">
        <v>162</v>
      </c>
      <c r="V5" s="51" t="s">
        <v>162</v>
      </c>
      <c r="W5" s="9"/>
      <c r="X5" s="51" t="s">
        <v>162</v>
      </c>
      <c r="Y5" s="51" t="s">
        <v>162</v>
      </c>
      <c r="Z5" s="51" t="s">
        <v>162</v>
      </c>
      <c r="AA5" s="52" t="s">
        <v>164</v>
      </c>
      <c r="AB5" s="51" t="s">
        <v>162</v>
      </c>
      <c r="AC5" s="51" t="s">
        <v>162</v>
      </c>
      <c r="AD5" s="9"/>
      <c r="AE5" s="51" t="s">
        <v>162</v>
      </c>
      <c r="AF5" s="51" t="s">
        <v>162</v>
      </c>
      <c r="AG5" s="51" t="s">
        <v>162</v>
      </c>
      <c r="AH5" s="51" t="s">
        <v>162</v>
      </c>
      <c r="AI5" s="51" t="s">
        <v>162</v>
      </c>
      <c r="AJ5" s="51" t="s">
        <v>162</v>
      </c>
      <c r="AK5" s="9"/>
      <c r="AL5" s="51" t="s">
        <v>162</v>
      </c>
      <c r="AM5" s="52" t="s">
        <v>164</v>
      </c>
      <c r="AN5" s="51" t="s">
        <v>162</v>
      </c>
      <c r="AO5" s="51" t="s">
        <v>162</v>
      </c>
      <c r="AP5" s="51" t="s">
        <v>162</v>
      </c>
      <c r="AQ5" s="52" t="s">
        <v>164</v>
      </c>
      <c r="AR5" s="9"/>
      <c r="AS5" s="51" t="s">
        <v>162</v>
      </c>
      <c r="AT5" s="52" t="s">
        <v>164</v>
      </c>
      <c r="AU5" s="51" t="s">
        <v>162</v>
      </c>
      <c r="AV5" s="51" t="s">
        <v>162</v>
      </c>
      <c r="AW5" s="51" t="s">
        <v>162</v>
      </c>
      <c r="AX5" s="52" t="s">
        <v>164</v>
      </c>
      <c r="AY5" s="9"/>
    </row>
    <row r="6" spans="1:51" ht="15.75" customHeight="1" x14ac:dyDescent="0.25">
      <c r="F6" s="122" t="s">
        <v>48</v>
      </c>
      <c r="G6" s="122" t="s">
        <v>49</v>
      </c>
      <c r="I6" s="5"/>
      <c r="J6" s="5"/>
      <c r="K6" s="5"/>
      <c r="L6" s="5"/>
      <c r="M6" s="5"/>
      <c r="N6" s="5"/>
      <c r="O6" s="5"/>
      <c r="P6" s="9"/>
      <c r="Q6" s="51" t="s">
        <v>162</v>
      </c>
      <c r="R6" s="51" t="s">
        <v>162</v>
      </c>
      <c r="S6" s="51" t="s">
        <v>162</v>
      </c>
      <c r="T6" s="52" t="s">
        <v>164</v>
      </c>
      <c r="U6" s="51" t="s">
        <v>162</v>
      </c>
      <c r="V6" s="51" t="s">
        <v>162</v>
      </c>
      <c r="W6" s="9"/>
      <c r="X6" s="51" t="s">
        <v>162</v>
      </c>
      <c r="Y6" s="51" t="s">
        <v>162</v>
      </c>
      <c r="Z6" s="51" t="s">
        <v>162</v>
      </c>
      <c r="AA6" s="52" t="s">
        <v>164</v>
      </c>
      <c r="AB6" s="51" t="s">
        <v>162</v>
      </c>
      <c r="AC6" s="51" t="s">
        <v>162</v>
      </c>
      <c r="AD6" s="9"/>
      <c r="AE6" s="51" t="s">
        <v>162</v>
      </c>
      <c r="AF6" s="51" t="s">
        <v>162</v>
      </c>
      <c r="AG6" s="51" t="s">
        <v>162</v>
      </c>
      <c r="AH6" s="51" t="s">
        <v>162</v>
      </c>
      <c r="AI6" s="51" t="s">
        <v>162</v>
      </c>
      <c r="AJ6" s="51" t="s">
        <v>162</v>
      </c>
      <c r="AK6" s="9"/>
      <c r="AL6" s="51" t="s">
        <v>162</v>
      </c>
      <c r="AM6" s="52" t="s">
        <v>164</v>
      </c>
      <c r="AN6" s="51" t="s">
        <v>162</v>
      </c>
      <c r="AO6" s="51" t="s">
        <v>162</v>
      </c>
      <c r="AP6" s="51" t="s">
        <v>162</v>
      </c>
      <c r="AQ6" s="52" t="s">
        <v>164</v>
      </c>
      <c r="AR6" s="9"/>
      <c r="AS6" s="51" t="s">
        <v>162</v>
      </c>
      <c r="AT6" s="52" t="s">
        <v>164</v>
      </c>
      <c r="AU6" s="51" t="s">
        <v>162</v>
      </c>
      <c r="AV6" s="51" t="s">
        <v>162</v>
      </c>
      <c r="AW6" s="51" t="s">
        <v>162</v>
      </c>
      <c r="AX6" s="52" t="s">
        <v>164</v>
      </c>
      <c r="AY6" s="9"/>
    </row>
    <row r="7" spans="1:51" ht="15.75" customHeight="1" x14ac:dyDescent="0.25">
      <c r="A7" s="10"/>
      <c r="B7" s="39"/>
      <c r="C7" s="38"/>
      <c r="D7" s="40"/>
      <c r="E7" s="5" t="s">
        <v>50</v>
      </c>
      <c r="F7" s="8" t="s">
        <v>51</v>
      </c>
      <c r="G7" s="8" t="s">
        <v>51</v>
      </c>
      <c r="I7" s="60" t="s">
        <v>917</v>
      </c>
      <c r="J7" s="60" t="s">
        <v>1180</v>
      </c>
      <c r="K7" s="60" t="s">
        <v>102</v>
      </c>
      <c r="L7" s="69" t="s">
        <v>1181</v>
      </c>
      <c r="M7" s="60" t="s">
        <v>723</v>
      </c>
      <c r="N7" s="60"/>
      <c r="O7" s="60" t="s">
        <v>1182</v>
      </c>
      <c r="P7" s="9"/>
      <c r="Q7" s="51" t="s">
        <v>162</v>
      </c>
      <c r="R7" s="51" t="s">
        <v>162</v>
      </c>
      <c r="S7" s="51" t="s">
        <v>162</v>
      </c>
      <c r="T7" s="52" t="s">
        <v>164</v>
      </c>
      <c r="U7" s="51" t="s">
        <v>162</v>
      </c>
      <c r="V7" s="51" t="s">
        <v>162</v>
      </c>
      <c r="W7" s="9"/>
      <c r="X7" s="51" t="s">
        <v>162</v>
      </c>
      <c r="Y7" s="51" t="s">
        <v>162</v>
      </c>
      <c r="Z7" s="51" t="s">
        <v>162</v>
      </c>
      <c r="AA7" s="52" t="s">
        <v>164</v>
      </c>
      <c r="AB7" s="51" t="s">
        <v>162</v>
      </c>
      <c r="AC7" s="51" t="s">
        <v>162</v>
      </c>
      <c r="AD7" s="9"/>
      <c r="AE7" s="51" t="s">
        <v>162</v>
      </c>
      <c r="AF7" s="51" t="s">
        <v>162</v>
      </c>
      <c r="AG7" s="51" t="s">
        <v>162</v>
      </c>
      <c r="AH7" s="51" t="s">
        <v>162</v>
      </c>
      <c r="AI7" s="51" t="s">
        <v>162</v>
      </c>
      <c r="AJ7" s="51" t="s">
        <v>162</v>
      </c>
      <c r="AK7" s="9"/>
      <c r="AL7" s="51" t="s">
        <v>162</v>
      </c>
      <c r="AM7" s="52" t="s">
        <v>164</v>
      </c>
      <c r="AN7" s="51" t="s">
        <v>162</v>
      </c>
      <c r="AO7" s="51" t="s">
        <v>162</v>
      </c>
      <c r="AP7" s="51" t="s">
        <v>162</v>
      </c>
      <c r="AQ7" s="52" t="s">
        <v>164</v>
      </c>
      <c r="AR7" s="9"/>
      <c r="AS7" s="51" t="s">
        <v>162</v>
      </c>
      <c r="AT7" s="52" t="s">
        <v>164</v>
      </c>
      <c r="AU7" s="51" t="s">
        <v>162</v>
      </c>
      <c r="AV7" s="51" t="s">
        <v>162</v>
      </c>
      <c r="AW7" s="51" t="s">
        <v>162</v>
      </c>
      <c r="AX7" s="52" t="s">
        <v>164</v>
      </c>
      <c r="AY7" s="9"/>
    </row>
    <row r="8" spans="1:51" ht="15.75" customHeight="1" x14ac:dyDescent="0.25">
      <c r="A8" s="10"/>
      <c r="B8" s="39"/>
      <c r="C8" s="38"/>
      <c r="D8" s="40"/>
      <c r="E8" s="5" t="s">
        <v>52</v>
      </c>
      <c r="F8" s="8" t="s">
        <v>51</v>
      </c>
      <c r="G8" s="8" t="s">
        <v>51</v>
      </c>
      <c r="I8" s="60" t="s">
        <v>917</v>
      </c>
      <c r="J8" s="60" t="s">
        <v>1183</v>
      </c>
      <c r="K8" s="60" t="s">
        <v>102</v>
      </c>
      <c r="L8" s="63" t="s">
        <v>721</v>
      </c>
      <c r="M8" s="60" t="s">
        <v>723</v>
      </c>
      <c r="N8" s="60"/>
      <c r="O8" s="60" t="s">
        <v>1184</v>
      </c>
      <c r="P8" s="9"/>
      <c r="Q8" s="51" t="s">
        <v>162</v>
      </c>
      <c r="R8" s="51" t="s">
        <v>162</v>
      </c>
      <c r="S8" s="51" t="s">
        <v>162</v>
      </c>
      <c r="T8" s="52" t="s">
        <v>164</v>
      </c>
      <c r="U8" s="51" t="s">
        <v>162</v>
      </c>
      <c r="V8" s="51" t="s">
        <v>162</v>
      </c>
      <c r="W8" s="9"/>
      <c r="X8" s="51" t="s">
        <v>162</v>
      </c>
      <c r="Y8" s="51" t="s">
        <v>162</v>
      </c>
      <c r="Z8" s="51" t="s">
        <v>162</v>
      </c>
      <c r="AA8" s="52" t="s">
        <v>164</v>
      </c>
      <c r="AB8" s="51" t="s">
        <v>162</v>
      </c>
      <c r="AC8" s="51" t="s">
        <v>162</v>
      </c>
      <c r="AD8" s="9"/>
      <c r="AE8" s="51" t="s">
        <v>162</v>
      </c>
      <c r="AF8" s="51" t="s">
        <v>162</v>
      </c>
      <c r="AG8" s="51" t="s">
        <v>162</v>
      </c>
      <c r="AH8" s="51" t="s">
        <v>162</v>
      </c>
      <c r="AI8" s="51" t="s">
        <v>162</v>
      </c>
      <c r="AJ8" s="51" t="s">
        <v>162</v>
      </c>
      <c r="AK8" s="9"/>
      <c r="AL8" s="51" t="s">
        <v>162</v>
      </c>
      <c r="AM8" s="52" t="s">
        <v>164</v>
      </c>
      <c r="AN8" s="51" t="s">
        <v>162</v>
      </c>
      <c r="AO8" s="51" t="s">
        <v>162</v>
      </c>
      <c r="AP8" s="51" t="s">
        <v>162</v>
      </c>
      <c r="AQ8" s="52" t="s">
        <v>164</v>
      </c>
      <c r="AR8" s="9"/>
      <c r="AS8" s="51" t="s">
        <v>162</v>
      </c>
      <c r="AT8" s="52" t="s">
        <v>164</v>
      </c>
      <c r="AU8" s="51" t="s">
        <v>162</v>
      </c>
      <c r="AV8" s="51" t="s">
        <v>162</v>
      </c>
      <c r="AW8" s="51" t="s">
        <v>162</v>
      </c>
      <c r="AX8" s="52" t="s">
        <v>164</v>
      </c>
      <c r="AY8" s="9"/>
    </row>
    <row r="9" spans="1:51" ht="15.75" customHeight="1" x14ac:dyDescent="0.25">
      <c r="A9" s="10"/>
      <c r="B9" s="39"/>
      <c r="C9" s="38"/>
      <c r="D9" s="40"/>
      <c r="E9" s="5" t="s">
        <v>1185</v>
      </c>
      <c r="F9" s="8" t="s">
        <v>51</v>
      </c>
      <c r="G9" s="8" t="s">
        <v>51</v>
      </c>
      <c r="I9" s="60" t="s">
        <v>848</v>
      </c>
      <c r="J9" s="60" t="s">
        <v>1186</v>
      </c>
      <c r="K9" s="60" t="s">
        <v>102</v>
      </c>
      <c r="L9" s="63" t="s">
        <v>721</v>
      </c>
      <c r="M9" s="60" t="s">
        <v>723</v>
      </c>
      <c r="N9" s="60"/>
      <c r="O9" s="60" t="s">
        <v>1187</v>
      </c>
      <c r="P9" s="9"/>
      <c r="Q9" s="51" t="s">
        <v>162</v>
      </c>
      <c r="R9" s="51" t="s">
        <v>162</v>
      </c>
      <c r="S9" s="51" t="s">
        <v>162</v>
      </c>
      <c r="T9" s="52" t="s">
        <v>164</v>
      </c>
      <c r="U9" s="51" t="s">
        <v>162</v>
      </c>
      <c r="V9" s="51" t="s">
        <v>162</v>
      </c>
      <c r="W9" s="9"/>
      <c r="X9" s="51" t="s">
        <v>162</v>
      </c>
      <c r="Y9" s="51" t="s">
        <v>162</v>
      </c>
      <c r="Z9" s="51" t="s">
        <v>162</v>
      </c>
      <c r="AA9" s="52" t="s">
        <v>164</v>
      </c>
      <c r="AB9" s="51" t="s">
        <v>162</v>
      </c>
      <c r="AC9" s="51" t="s">
        <v>162</v>
      </c>
      <c r="AD9" s="9"/>
      <c r="AE9" s="51" t="s">
        <v>162</v>
      </c>
      <c r="AF9" s="51" t="s">
        <v>162</v>
      </c>
      <c r="AG9" s="51" t="s">
        <v>162</v>
      </c>
      <c r="AH9" s="51" t="s">
        <v>162</v>
      </c>
      <c r="AI9" s="51" t="s">
        <v>162</v>
      </c>
      <c r="AJ9" s="51" t="s">
        <v>162</v>
      </c>
      <c r="AK9" s="9"/>
      <c r="AL9" s="51" t="s">
        <v>162</v>
      </c>
      <c r="AM9" s="52" t="s">
        <v>164</v>
      </c>
      <c r="AN9" s="51" t="s">
        <v>162</v>
      </c>
      <c r="AO9" s="51" t="s">
        <v>162</v>
      </c>
      <c r="AP9" s="51" t="s">
        <v>162</v>
      </c>
      <c r="AQ9" s="52" t="s">
        <v>164</v>
      </c>
      <c r="AR9" s="9"/>
      <c r="AS9" s="51" t="s">
        <v>162</v>
      </c>
      <c r="AT9" s="52" t="s">
        <v>164</v>
      </c>
      <c r="AU9" s="51" t="s">
        <v>162</v>
      </c>
      <c r="AV9" s="51" t="s">
        <v>162</v>
      </c>
      <c r="AW9" s="51" t="s">
        <v>162</v>
      </c>
      <c r="AX9" s="52" t="s">
        <v>164</v>
      </c>
      <c r="AY9" s="9"/>
    </row>
    <row r="10" spans="1:51" ht="15.75" customHeight="1" x14ac:dyDescent="0.25">
      <c r="A10" s="10"/>
      <c r="B10" s="39"/>
      <c r="C10" s="38"/>
      <c r="D10" s="40"/>
      <c r="E10" s="5" t="s">
        <v>1188</v>
      </c>
      <c r="F10" s="8" t="s">
        <v>51</v>
      </c>
      <c r="G10" s="8" t="s">
        <v>51</v>
      </c>
      <c r="I10" s="60" t="s">
        <v>917</v>
      </c>
      <c r="J10" s="60" t="s">
        <v>1189</v>
      </c>
      <c r="K10" s="60" t="s">
        <v>102</v>
      </c>
      <c r="L10" s="63" t="s">
        <v>721</v>
      </c>
      <c r="M10" s="60" t="s">
        <v>723</v>
      </c>
      <c r="N10" s="60"/>
      <c r="O10" s="60" t="s">
        <v>1190</v>
      </c>
      <c r="P10" s="9"/>
      <c r="Q10" s="51" t="s">
        <v>162</v>
      </c>
      <c r="R10" s="51" t="s">
        <v>162</v>
      </c>
      <c r="S10" s="51" t="s">
        <v>162</v>
      </c>
      <c r="T10" s="52" t="s">
        <v>164</v>
      </c>
      <c r="U10" s="51" t="s">
        <v>162</v>
      </c>
      <c r="V10" s="51" t="s">
        <v>162</v>
      </c>
      <c r="W10" s="9"/>
      <c r="X10" s="51" t="s">
        <v>162</v>
      </c>
      <c r="Y10" s="51" t="s">
        <v>162</v>
      </c>
      <c r="Z10" s="51" t="s">
        <v>162</v>
      </c>
      <c r="AA10" s="52" t="s">
        <v>164</v>
      </c>
      <c r="AB10" s="51" t="s">
        <v>162</v>
      </c>
      <c r="AC10" s="51" t="s">
        <v>162</v>
      </c>
      <c r="AD10" s="9"/>
      <c r="AE10" s="51" t="s">
        <v>162</v>
      </c>
      <c r="AF10" s="51" t="s">
        <v>162</v>
      </c>
      <c r="AG10" s="51" t="s">
        <v>162</v>
      </c>
      <c r="AH10" s="51" t="s">
        <v>162</v>
      </c>
      <c r="AI10" s="51" t="s">
        <v>162</v>
      </c>
      <c r="AJ10" s="51" t="s">
        <v>162</v>
      </c>
      <c r="AK10" s="9"/>
      <c r="AL10" s="51" t="s">
        <v>162</v>
      </c>
      <c r="AM10" s="52" t="s">
        <v>164</v>
      </c>
      <c r="AN10" s="51" t="s">
        <v>162</v>
      </c>
      <c r="AO10" s="51" t="s">
        <v>162</v>
      </c>
      <c r="AP10" s="51" t="s">
        <v>162</v>
      </c>
      <c r="AQ10" s="52" t="s">
        <v>164</v>
      </c>
      <c r="AR10" s="9"/>
      <c r="AS10" s="51" t="s">
        <v>162</v>
      </c>
      <c r="AT10" s="52" t="s">
        <v>164</v>
      </c>
      <c r="AU10" s="51" t="s">
        <v>162</v>
      </c>
      <c r="AV10" s="51" t="s">
        <v>162</v>
      </c>
      <c r="AW10" s="51" t="s">
        <v>162</v>
      </c>
      <c r="AX10" s="52" t="s">
        <v>164</v>
      </c>
      <c r="AY10" s="9"/>
    </row>
    <row r="11" spans="1:51" ht="15.75" customHeight="1" x14ac:dyDescent="0.25">
      <c r="A11" s="10"/>
      <c r="B11" s="39"/>
      <c r="C11" s="38"/>
      <c r="D11" s="40"/>
      <c r="E11" s="5" t="s">
        <v>1191</v>
      </c>
      <c r="F11" s="8" t="s">
        <v>51</v>
      </c>
      <c r="G11" s="8" t="s">
        <v>51</v>
      </c>
      <c r="I11" s="60" t="s">
        <v>848</v>
      </c>
      <c r="J11" s="60" t="s">
        <v>1192</v>
      </c>
      <c r="K11" s="60" t="s">
        <v>102</v>
      </c>
      <c r="L11" s="63" t="s">
        <v>721</v>
      </c>
      <c r="M11" s="60" t="s">
        <v>723</v>
      </c>
      <c r="N11" s="60"/>
      <c r="O11" s="60" t="s">
        <v>1193</v>
      </c>
      <c r="P11" s="9"/>
      <c r="Q11" s="51" t="s">
        <v>162</v>
      </c>
      <c r="R11" s="51" t="s">
        <v>162</v>
      </c>
      <c r="S11" s="51" t="s">
        <v>162</v>
      </c>
      <c r="T11" s="52" t="s">
        <v>164</v>
      </c>
      <c r="U11" s="51" t="s">
        <v>162</v>
      </c>
      <c r="V11" s="51" t="s">
        <v>162</v>
      </c>
      <c r="W11" s="9"/>
      <c r="X11" s="51" t="s">
        <v>162</v>
      </c>
      <c r="Y11" s="51" t="s">
        <v>162</v>
      </c>
      <c r="Z11" s="51" t="s">
        <v>162</v>
      </c>
      <c r="AA11" s="52" t="s">
        <v>164</v>
      </c>
      <c r="AB11" s="51" t="s">
        <v>162</v>
      </c>
      <c r="AC11" s="51" t="s">
        <v>162</v>
      </c>
      <c r="AD11" s="9"/>
      <c r="AE11" s="51" t="s">
        <v>162</v>
      </c>
      <c r="AF11" s="51" t="s">
        <v>162</v>
      </c>
      <c r="AG11" s="51" t="s">
        <v>162</v>
      </c>
      <c r="AH11" s="51" t="s">
        <v>162</v>
      </c>
      <c r="AI11" s="51" t="s">
        <v>162</v>
      </c>
      <c r="AJ11" s="51" t="s">
        <v>162</v>
      </c>
      <c r="AK11" s="9"/>
      <c r="AL11" s="51" t="s">
        <v>162</v>
      </c>
      <c r="AM11" s="52" t="s">
        <v>164</v>
      </c>
      <c r="AN11" s="51" t="s">
        <v>162</v>
      </c>
      <c r="AO11" s="51" t="s">
        <v>162</v>
      </c>
      <c r="AP11" s="51" t="s">
        <v>162</v>
      </c>
      <c r="AQ11" s="52" t="s">
        <v>164</v>
      </c>
      <c r="AR11" s="9"/>
      <c r="AS11" s="51" t="s">
        <v>162</v>
      </c>
      <c r="AT11" s="52" t="s">
        <v>164</v>
      </c>
      <c r="AU11" s="51" t="s">
        <v>162</v>
      </c>
      <c r="AV11" s="51" t="s">
        <v>162</v>
      </c>
      <c r="AW11" s="51" t="s">
        <v>162</v>
      </c>
      <c r="AX11" s="52" t="s">
        <v>164</v>
      </c>
      <c r="AY11" s="9"/>
    </row>
    <row r="12" spans="1:51" ht="15.75" customHeight="1" x14ac:dyDescent="0.25">
      <c r="A12" s="10"/>
      <c r="B12" s="39"/>
      <c r="C12" s="38"/>
      <c r="D12" s="40"/>
      <c r="E12" s="5" t="s">
        <v>1194</v>
      </c>
      <c r="F12" s="8" t="s">
        <v>51</v>
      </c>
      <c r="G12" s="8" t="s">
        <v>51</v>
      </c>
      <c r="I12" s="60" t="s">
        <v>848</v>
      </c>
      <c r="J12" s="60" t="s">
        <v>1195</v>
      </c>
      <c r="K12" s="60" t="s">
        <v>102</v>
      </c>
      <c r="L12" s="63" t="s">
        <v>721</v>
      </c>
      <c r="M12" s="60" t="s">
        <v>723</v>
      </c>
      <c r="N12" s="60"/>
      <c r="O12" s="60" t="s">
        <v>1196</v>
      </c>
      <c r="P12" s="9"/>
      <c r="Q12" s="51" t="s">
        <v>162</v>
      </c>
      <c r="R12" s="51" t="s">
        <v>162</v>
      </c>
      <c r="S12" s="51" t="s">
        <v>162</v>
      </c>
      <c r="T12" s="52" t="s">
        <v>164</v>
      </c>
      <c r="U12" s="51" t="s">
        <v>162</v>
      </c>
      <c r="V12" s="51" t="s">
        <v>162</v>
      </c>
      <c r="W12" s="9"/>
      <c r="X12" s="51" t="s">
        <v>162</v>
      </c>
      <c r="Y12" s="51" t="s">
        <v>162</v>
      </c>
      <c r="Z12" s="51" t="s">
        <v>162</v>
      </c>
      <c r="AA12" s="52" t="s">
        <v>164</v>
      </c>
      <c r="AB12" s="51" t="s">
        <v>162</v>
      </c>
      <c r="AC12" s="51" t="s">
        <v>162</v>
      </c>
      <c r="AD12" s="9"/>
      <c r="AE12" s="51" t="s">
        <v>162</v>
      </c>
      <c r="AF12" s="51" t="s">
        <v>162</v>
      </c>
      <c r="AG12" s="51" t="s">
        <v>162</v>
      </c>
      <c r="AH12" s="51" t="s">
        <v>162</v>
      </c>
      <c r="AI12" s="51" t="s">
        <v>162</v>
      </c>
      <c r="AJ12" s="51" t="s">
        <v>162</v>
      </c>
      <c r="AK12" s="9"/>
      <c r="AL12" s="51" t="s">
        <v>162</v>
      </c>
      <c r="AM12" s="52" t="s">
        <v>164</v>
      </c>
      <c r="AN12" s="51" t="s">
        <v>162</v>
      </c>
      <c r="AO12" s="51" t="s">
        <v>162</v>
      </c>
      <c r="AP12" s="51" t="s">
        <v>162</v>
      </c>
      <c r="AQ12" s="52" t="s">
        <v>164</v>
      </c>
      <c r="AR12" s="9"/>
      <c r="AS12" s="51" t="s">
        <v>162</v>
      </c>
      <c r="AT12" s="52" t="s">
        <v>164</v>
      </c>
      <c r="AU12" s="51" t="s">
        <v>162</v>
      </c>
      <c r="AV12" s="51" t="s">
        <v>162</v>
      </c>
      <c r="AW12" s="51" t="s">
        <v>162</v>
      </c>
      <c r="AX12" s="52" t="s">
        <v>164</v>
      </c>
      <c r="AY12" s="9"/>
    </row>
    <row r="13" spans="1:51" ht="15.75" customHeight="1" thickBot="1" x14ac:dyDescent="0.3">
      <c r="A13" s="10"/>
      <c r="B13" s="39"/>
      <c r="C13" s="38"/>
      <c r="D13" s="40"/>
      <c r="E13" s="5" t="s">
        <v>1197</v>
      </c>
      <c r="F13" s="8" t="s">
        <v>51</v>
      </c>
      <c r="G13" s="8" t="s">
        <v>51</v>
      </c>
      <c r="I13" s="60" t="s">
        <v>848</v>
      </c>
      <c r="J13" s="60" t="s">
        <v>1198</v>
      </c>
      <c r="K13" s="60" t="s">
        <v>102</v>
      </c>
      <c r="L13" s="63" t="s">
        <v>721</v>
      </c>
      <c r="M13" s="60" t="s">
        <v>723</v>
      </c>
      <c r="N13" s="60"/>
      <c r="O13" s="60" t="s">
        <v>1199</v>
      </c>
      <c r="P13" s="9"/>
      <c r="Q13" s="51" t="s">
        <v>162</v>
      </c>
      <c r="R13" s="51" t="s">
        <v>162</v>
      </c>
      <c r="S13" s="51" t="s">
        <v>162</v>
      </c>
      <c r="T13" s="52" t="s">
        <v>164</v>
      </c>
      <c r="U13" s="51" t="s">
        <v>162</v>
      </c>
      <c r="V13" s="51" t="s">
        <v>162</v>
      </c>
      <c r="W13" s="9"/>
      <c r="X13" s="51" t="s">
        <v>162</v>
      </c>
      <c r="Y13" s="51" t="s">
        <v>162</v>
      </c>
      <c r="Z13" s="51" t="s">
        <v>162</v>
      </c>
      <c r="AA13" s="52" t="s">
        <v>164</v>
      </c>
      <c r="AB13" s="51" t="s">
        <v>162</v>
      </c>
      <c r="AC13" s="51" t="s">
        <v>162</v>
      </c>
      <c r="AD13" s="9"/>
      <c r="AE13" s="51" t="s">
        <v>162</v>
      </c>
      <c r="AF13" s="51" t="s">
        <v>162</v>
      </c>
      <c r="AG13" s="51" t="s">
        <v>162</v>
      </c>
      <c r="AH13" s="51" t="s">
        <v>162</v>
      </c>
      <c r="AI13" s="51" t="s">
        <v>162</v>
      </c>
      <c r="AJ13" s="51" t="s">
        <v>162</v>
      </c>
      <c r="AK13" s="9"/>
      <c r="AL13" s="51" t="s">
        <v>162</v>
      </c>
      <c r="AM13" s="52" t="s">
        <v>164</v>
      </c>
      <c r="AN13" s="51" t="s">
        <v>162</v>
      </c>
      <c r="AO13" s="51" t="s">
        <v>162</v>
      </c>
      <c r="AP13" s="51" t="s">
        <v>162</v>
      </c>
      <c r="AQ13" s="52" t="s">
        <v>164</v>
      </c>
      <c r="AR13" s="9"/>
      <c r="AS13" s="51" t="s">
        <v>162</v>
      </c>
      <c r="AT13" s="52" t="s">
        <v>164</v>
      </c>
      <c r="AU13" s="51" t="s">
        <v>162</v>
      </c>
      <c r="AV13" s="51" t="s">
        <v>162</v>
      </c>
      <c r="AW13" s="51" t="s">
        <v>162</v>
      </c>
      <c r="AX13" s="52" t="s">
        <v>164</v>
      </c>
      <c r="AY13" s="9"/>
    </row>
    <row r="14" spans="1:51" ht="15.75" customHeight="1" thickBot="1" x14ac:dyDescent="0.3">
      <c r="A14" s="10"/>
      <c r="B14" s="39"/>
      <c r="C14" s="38"/>
      <c r="D14" s="40"/>
      <c r="E14" s="41" t="s">
        <v>1200</v>
      </c>
      <c r="F14" s="53" t="str">
        <f>"SOM credit ("&amp;ADDRESS(ROW(F7),COLUMN(F13),4)&amp;"+"&amp;ADDRESS(ROW(F8),COLUMN(F13),4)&amp;"+"&amp;ADDRESS(ROW(F10),COLUMN(F13),4)&amp;") "&amp;"- SOM debit ("&amp;ADDRESS(ROW(F9),COLUMN(F13),4)&amp;"+"&amp;ADDRESS(ROW(F11),COLUMN(F13),4)&amp;"+"&amp;ADDRESS(ROW(F12),COLUMN(F13),4)&amp;"+"&amp;ADDRESS(ROW(F13),COLUMN(F13),4)&amp;")"</f>
        <v>SOM credit (F7+F8+F10) - SOM debit (F9+F11+F12+F13)</v>
      </c>
      <c r="G14" s="53" t="str">
        <f>"SOM credit ("&amp;ADDRESS(ROW(G7),COLUMN(G13),4)&amp;"+"&amp;ADDRESS(ROW(G8),COLUMN(G13),4)&amp;"+"&amp;ADDRESS(ROW(G10),COLUMN(G13),4)&amp;") "&amp;"- SOM debit ("&amp;ADDRESS(ROW(G9),COLUMN(G13),4)&amp;"+"&amp;ADDRESS(ROW(G11),COLUMN(G13),4)&amp;"+"&amp;ADDRESS(ROW(G12),COLUMN(G13),4)&amp;"+"&amp;ADDRESS(ROW(G13),COLUMN(G13),4)&amp;")"</f>
        <v>SOM credit (G7+G8+G10) - SOM debit (G9+G11+G12+G13)</v>
      </c>
      <c r="I14" s="60" t="s">
        <v>917</v>
      </c>
      <c r="J14" s="60" t="s">
        <v>1201</v>
      </c>
      <c r="K14" s="60" t="s">
        <v>102</v>
      </c>
      <c r="L14" s="63" t="s">
        <v>721</v>
      </c>
      <c r="M14" s="60" t="s">
        <v>723</v>
      </c>
      <c r="N14" s="60"/>
      <c r="O14" s="60" t="s">
        <v>1202</v>
      </c>
      <c r="P14" s="9"/>
      <c r="Q14" s="51" t="s">
        <v>162</v>
      </c>
      <c r="R14" s="51" t="s">
        <v>162</v>
      </c>
      <c r="S14" s="51" t="s">
        <v>162</v>
      </c>
      <c r="T14" s="52" t="s">
        <v>164</v>
      </c>
      <c r="U14" s="51" t="s">
        <v>162</v>
      </c>
      <c r="V14" s="51" t="s">
        <v>162</v>
      </c>
      <c r="W14" s="9"/>
      <c r="X14" s="51" t="s">
        <v>162</v>
      </c>
      <c r="Y14" s="51" t="s">
        <v>162</v>
      </c>
      <c r="Z14" s="51" t="s">
        <v>162</v>
      </c>
      <c r="AA14" s="52" t="s">
        <v>164</v>
      </c>
      <c r="AB14" s="51" t="s">
        <v>162</v>
      </c>
      <c r="AC14" s="51" t="s">
        <v>162</v>
      </c>
      <c r="AD14" s="9"/>
      <c r="AE14" s="51" t="s">
        <v>162</v>
      </c>
      <c r="AF14" s="51" t="s">
        <v>162</v>
      </c>
      <c r="AG14" s="51" t="s">
        <v>162</v>
      </c>
      <c r="AH14" s="51" t="s">
        <v>162</v>
      </c>
      <c r="AI14" s="51" t="s">
        <v>162</v>
      </c>
      <c r="AJ14" s="51" t="s">
        <v>162</v>
      </c>
      <c r="AK14" s="9"/>
      <c r="AL14" s="51" t="s">
        <v>162</v>
      </c>
      <c r="AM14" s="52" t="s">
        <v>164</v>
      </c>
      <c r="AN14" s="51" t="s">
        <v>162</v>
      </c>
      <c r="AO14" s="51" t="s">
        <v>162</v>
      </c>
      <c r="AP14" s="51" t="s">
        <v>162</v>
      </c>
      <c r="AQ14" s="52" t="s">
        <v>164</v>
      </c>
      <c r="AR14" s="9"/>
      <c r="AS14" s="51" t="s">
        <v>162</v>
      </c>
      <c r="AT14" s="52" t="s">
        <v>164</v>
      </c>
      <c r="AU14" s="51" t="s">
        <v>162</v>
      </c>
      <c r="AV14" s="51" t="s">
        <v>162</v>
      </c>
      <c r="AW14" s="51" t="s">
        <v>162</v>
      </c>
      <c r="AX14" s="52" t="s">
        <v>164</v>
      </c>
      <c r="AY14" s="9"/>
    </row>
    <row r="15" spans="1:51" ht="15.75" customHeight="1" x14ac:dyDescent="0.25">
      <c r="A15" s="10"/>
      <c r="B15" s="39"/>
      <c r="C15" s="38"/>
      <c r="D15" s="40"/>
      <c r="E15" s="5" t="s">
        <v>1203</v>
      </c>
      <c r="F15" s="8" t="s">
        <v>51</v>
      </c>
      <c r="G15" s="8" t="s">
        <v>51</v>
      </c>
      <c r="I15" s="60" t="s">
        <v>917</v>
      </c>
      <c r="J15" s="60" t="s">
        <v>1204</v>
      </c>
      <c r="K15" s="60" t="s">
        <v>102</v>
      </c>
      <c r="L15" s="63" t="s">
        <v>721</v>
      </c>
      <c r="M15" s="60" t="s">
        <v>723</v>
      </c>
      <c r="N15" s="60"/>
      <c r="O15" s="60" t="s">
        <v>1205</v>
      </c>
      <c r="P15" s="9"/>
      <c r="Q15" s="52" t="s">
        <v>164</v>
      </c>
      <c r="R15" s="52" t="s">
        <v>164</v>
      </c>
      <c r="S15" s="52" t="s">
        <v>164</v>
      </c>
      <c r="T15" s="52" t="s">
        <v>164</v>
      </c>
      <c r="U15" s="52" t="s">
        <v>164</v>
      </c>
      <c r="V15" s="52" t="s">
        <v>164</v>
      </c>
      <c r="W15" s="9"/>
      <c r="X15" s="51" t="s">
        <v>162</v>
      </c>
      <c r="Y15" s="51" t="s">
        <v>162</v>
      </c>
      <c r="Z15" s="51" t="s">
        <v>162</v>
      </c>
      <c r="AA15" s="52" t="s">
        <v>164</v>
      </c>
      <c r="AB15" s="51" t="s">
        <v>162</v>
      </c>
      <c r="AC15" s="51" t="s">
        <v>162</v>
      </c>
      <c r="AD15" s="9"/>
      <c r="AE15" s="51" t="s">
        <v>162</v>
      </c>
      <c r="AF15" s="51" t="s">
        <v>162</v>
      </c>
      <c r="AG15" s="51" t="s">
        <v>162</v>
      </c>
      <c r="AH15" s="52" t="s">
        <v>164</v>
      </c>
      <c r="AI15" s="51" t="s">
        <v>162</v>
      </c>
      <c r="AJ15" s="51" t="s">
        <v>162</v>
      </c>
      <c r="AK15" s="9"/>
      <c r="AL15" s="51" t="s">
        <v>162</v>
      </c>
      <c r="AM15" s="52" t="s">
        <v>164</v>
      </c>
      <c r="AN15" s="51" t="s">
        <v>162</v>
      </c>
      <c r="AO15" s="51" t="s">
        <v>162</v>
      </c>
      <c r="AP15" s="51" t="s">
        <v>162</v>
      </c>
      <c r="AQ15" s="52" t="s">
        <v>164</v>
      </c>
      <c r="AR15" s="9"/>
      <c r="AS15" s="51" t="s">
        <v>162</v>
      </c>
      <c r="AT15" s="52" t="s">
        <v>164</v>
      </c>
      <c r="AU15" s="51" t="s">
        <v>162</v>
      </c>
      <c r="AV15" s="51" t="s">
        <v>162</v>
      </c>
      <c r="AW15" s="51" t="s">
        <v>162</v>
      </c>
      <c r="AX15" s="52" t="s">
        <v>164</v>
      </c>
      <c r="AY15" s="9"/>
    </row>
    <row r="16" spans="1:51" ht="15.75" customHeight="1" x14ac:dyDescent="0.25">
      <c r="A16" s="10"/>
      <c r="B16" s="39"/>
      <c r="C16" s="38"/>
      <c r="D16" s="40"/>
      <c r="E16" s="5" t="s">
        <v>1206</v>
      </c>
      <c r="F16" s="8" t="s">
        <v>51</v>
      </c>
      <c r="G16" s="8" t="s">
        <v>51</v>
      </c>
      <c r="I16" s="60" t="s">
        <v>848</v>
      </c>
      <c r="J16" s="60" t="s">
        <v>1207</v>
      </c>
      <c r="K16" s="60" t="s">
        <v>102</v>
      </c>
      <c r="L16" s="63" t="s">
        <v>721</v>
      </c>
      <c r="M16" s="60" t="s">
        <v>723</v>
      </c>
      <c r="N16" s="60"/>
      <c r="O16" s="60" t="s">
        <v>1208</v>
      </c>
      <c r="P16" s="9"/>
      <c r="Q16" s="52" t="s">
        <v>164</v>
      </c>
      <c r="R16" s="52" t="s">
        <v>164</v>
      </c>
      <c r="S16" s="52" t="s">
        <v>164</v>
      </c>
      <c r="T16" s="52" t="s">
        <v>164</v>
      </c>
      <c r="U16" s="52" t="s">
        <v>164</v>
      </c>
      <c r="V16" s="52" t="s">
        <v>164</v>
      </c>
      <c r="W16" s="9"/>
      <c r="X16" s="51" t="s">
        <v>162</v>
      </c>
      <c r="Y16" s="51" t="s">
        <v>162</v>
      </c>
      <c r="Z16" s="51" t="s">
        <v>162</v>
      </c>
      <c r="AA16" s="52" t="s">
        <v>164</v>
      </c>
      <c r="AB16" s="51" t="s">
        <v>162</v>
      </c>
      <c r="AC16" s="51" t="s">
        <v>162</v>
      </c>
      <c r="AD16" s="9"/>
      <c r="AE16" s="51" t="s">
        <v>162</v>
      </c>
      <c r="AF16" s="51" t="s">
        <v>162</v>
      </c>
      <c r="AG16" s="51" t="s">
        <v>162</v>
      </c>
      <c r="AH16" s="52" t="s">
        <v>164</v>
      </c>
      <c r="AI16" s="51" t="s">
        <v>162</v>
      </c>
      <c r="AJ16" s="51" t="s">
        <v>162</v>
      </c>
      <c r="AK16" s="9"/>
      <c r="AL16" s="51" t="s">
        <v>162</v>
      </c>
      <c r="AM16" s="52" t="s">
        <v>164</v>
      </c>
      <c r="AN16" s="51" t="s">
        <v>162</v>
      </c>
      <c r="AO16" s="51" t="s">
        <v>162</v>
      </c>
      <c r="AP16" s="51" t="s">
        <v>162</v>
      </c>
      <c r="AQ16" s="52" t="s">
        <v>164</v>
      </c>
      <c r="AR16" s="9"/>
      <c r="AS16" s="51" t="s">
        <v>162</v>
      </c>
      <c r="AT16" s="52" t="s">
        <v>164</v>
      </c>
      <c r="AU16" s="51" t="s">
        <v>162</v>
      </c>
      <c r="AV16" s="51" t="s">
        <v>162</v>
      </c>
      <c r="AW16" s="51" t="s">
        <v>162</v>
      </c>
      <c r="AX16" s="52" t="s">
        <v>164</v>
      </c>
      <c r="AY16" s="9"/>
    </row>
    <row r="17" spans="1:51" ht="15.75" customHeight="1" x14ac:dyDescent="0.25">
      <c r="A17" s="10"/>
      <c r="B17" s="39"/>
      <c r="C17" s="38"/>
      <c r="D17" s="40"/>
      <c r="E17" s="5" t="s">
        <v>1209</v>
      </c>
      <c r="F17" s="8" t="s">
        <v>51</v>
      </c>
      <c r="G17" s="8" t="s">
        <v>51</v>
      </c>
      <c r="I17" s="60" t="s">
        <v>848</v>
      </c>
      <c r="J17" s="60" t="s">
        <v>1210</v>
      </c>
      <c r="K17" s="60" t="s">
        <v>102</v>
      </c>
      <c r="L17" s="63" t="s">
        <v>721</v>
      </c>
      <c r="M17" s="60" t="s">
        <v>723</v>
      </c>
      <c r="N17" s="60"/>
      <c r="O17" s="60" t="s">
        <v>1211</v>
      </c>
      <c r="P17" s="9"/>
      <c r="Q17" s="52" t="s">
        <v>164</v>
      </c>
      <c r="R17" s="52" t="s">
        <v>164</v>
      </c>
      <c r="S17" s="52" t="s">
        <v>164</v>
      </c>
      <c r="T17" s="52" t="s">
        <v>164</v>
      </c>
      <c r="U17" s="52" t="s">
        <v>164</v>
      </c>
      <c r="V17" s="52" t="s">
        <v>164</v>
      </c>
      <c r="W17" s="9"/>
      <c r="X17" s="51" t="s">
        <v>162</v>
      </c>
      <c r="Y17" s="51" t="s">
        <v>162</v>
      </c>
      <c r="Z17" s="51" t="s">
        <v>162</v>
      </c>
      <c r="AA17" s="52" t="s">
        <v>164</v>
      </c>
      <c r="AB17" s="51" t="s">
        <v>162</v>
      </c>
      <c r="AC17" s="51" t="s">
        <v>162</v>
      </c>
      <c r="AD17" s="9"/>
      <c r="AE17" s="51" t="s">
        <v>162</v>
      </c>
      <c r="AF17" s="51" t="s">
        <v>162</v>
      </c>
      <c r="AG17" s="51" t="s">
        <v>162</v>
      </c>
      <c r="AH17" s="52" t="s">
        <v>164</v>
      </c>
      <c r="AI17" s="51" t="s">
        <v>162</v>
      </c>
      <c r="AJ17" s="51" t="s">
        <v>162</v>
      </c>
      <c r="AK17" s="9"/>
      <c r="AL17" s="51" t="s">
        <v>162</v>
      </c>
      <c r="AM17" s="52" t="s">
        <v>164</v>
      </c>
      <c r="AN17" s="51" t="s">
        <v>162</v>
      </c>
      <c r="AO17" s="51" t="s">
        <v>162</v>
      </c>
      <c r="AP17" s="51" t="s">
        <v>162</v>
      </c>
      <c r="AQ17" s="52" t="s">
        <v>164</v>
      </c>
      <c r="AR17" s="9"/>
      <c r="AS17" s="51" t="s">
        <v>162</v>
      </c>
      <c r="AT17" s="52" t="s">
        <v>164</v>
      </c>
      <c r="AU17" s="51" t="s">
        <v>162</v>
      </c>
      <c r="AV17" s="51" t="s">
        <v>162</v>
      </c>
      <c r="AW17" s="51" t="s">
        <v>162</v>
      </c>
      <c r="AX17" s="52" t="s">
        <v>164</v>
      </c>
      <c r="AY17" s="9"/>
    </row>
    <row r="18" spans="1:51" ht="15.75" customHeight="1" thickBot="1" x14ac:dyDescent="0.3">
      <c r="A18" s="10"/>
      <c r="B18" s="39"/>
      <c r="C18" s="38"/>
      <c r="D18" s="40"/>
      <c r="E18" s="5" t="s">
        <v>1212</v>
      </c>
      <c r="F18" s="8" t="s">
        <v>51</v>
      </c>
      <c r="G18" s="8" t="s">
        <v>51</v>
      </c>
      <c r="I18" s="60" t="s">
        <v>848</v>
      </c>
      <c r="J18" s="60" t="s">
        <v>1213</v>
      </c>
      <c r="K18" s="60" t="s">
        <v>102</v>
      </c>
      <c r="L18" s="63" t="s">
        <v>721</v>
      </c>
      <c r="M18" s="60" t="s">
        <v>723</v>
      </c>
      <c r="N18" s="60"/>
      <c r="O18" s="60" t="s">
        <v>1214</v>
      </c>
      <c r="P18" s="9"/>
      <c r="Q18" s="52" t="s">
        <v>164</v>
      </c>
      <c r="R18" s="52" t="s">
        <v>164</v>
      </c>
      <c r="S18" s="52" t="s">
        <v>164</v>
      </c>
      <c r="T18" s="52" t="s">
        <v>164</v>
      </c>
      <c r="U18" s="52" t="s">
        <v>164</v>
      </c>
      <c r="V18" s="52" t="s">
        <v>164</v>
      </c>
      <c r="W18" s="9"/>
      <c r="X18" s="51" t="s">
        <v>162</v>
      </c>
      <c r="Y18" s="51" t="s">
        <v>162</v>
      </c>
      <c r="Z18" s="51" t="s">
        <v>162</v>
      </c>
      <c r="AA18" s="52" t="s">
        <v>164</v>
      </c>
      <c r="AB18" s="51" t="s">
        <v>162</v>
      </c>
      <c r="AC18" s="51" t="s">
        <v>162</v>
      </c>
      <c r="AD18" s="9"/>
      <c r="AE18" s="51" t="s">
        <v>162</v>
      </c>
      <c r="AF18" s="51" t="s">
        <v>162</v>
      </c>
      <c r="AG18" s="51" t="s">
        <v>162</v>
      </c>
      <c r="AH18" s="52" t="s">
        <v>164</v>
      </c>
      <c r="AI18" s="51" t="s">
        <v>162</v>
      </c>
      <c r="AJ18" s="51" t="s">
        <v>162</v>
      </c>
      <c r="AK18" s="9"/>
      <c r="AL18" s="51" t="s">
        <v>162</v>
      </c>
      <c r="AM18" s="52" t="s">
        <v>164</v>
      </c>
      <c r="AN18" s="51" t="s">
        <v>162</v>
      </c>
      <c r="AO18" s="51" t="s">
        <v>162</v>
      </c>
      <c r="AP18" s="51" t="s">
        <v>162</v>
      </c>
      <c r="AQ18" s="52" t="s">
        <v>164</v>
      </c>
      <c r="AR18" s="9"/>
      <c r="AS18" s="51" t="s">
        <v>162</v>
      </c>
      <c r="AT18" s="52" t="s">
        <v>164</v>
      </c>
      <c r="AU18" s="51" t="s">
        <v>162</v>
      </c>
      <c r="AV18" s="51" t="s">
        <v>162</v>
      </c>
      <c r="AW18" s="51" t="s">
        <v>162</v>
      </c>
      <c r="AX18" s="52" t="s">
        <v>164</v>
      </c>
      <c r="AY18" s="9"/>
    </row>
    <row r="19" spans="1:51" ht="15.75" customHeight="1" thickBot="1" x14ac:dyDescent="0.3">
      <c r="A19" s="10"/>
      <c r="B19" s="39"/>
      <c r="C19" s="38"/>
      <c r="D19" s="40"/>
      <c r="E19" s="41" t="s">
        <v>1215</v>
      </c>
      <c r="F19" s="53" t="str">
        <f>"credit ("&amp;ADDRESS(ROW(F15),COLUMN(F18),4)&amp;") - SOM debit ("&amp;ADDRESS(ROW(F16),COLUMN(F18),4)&amp;":"&amp;ADDRESS(ROW(F18),COLUMN(F18),4)&amp;")"</f>
        <v>credit (F15) - SOM debit (F16:F18)</v>
      </c>
      <c r="G19" s="53" t="str">
        <f>"credit ("&amp;ADDRESS(ROW(G15),COLUMN(G18),4)&amp;") - SOM debit ("&amp;ADDRESS(ROW(G16),COLUMN(G18),4)&amp;":"&amp;ADDRESS(ROW(G18),COLUMN(G18),4)&amp;")"</f>
        <v>credit (G15) - SOM debit (G16:G18)</v>
      </c>
      <c r="I19" s="60" t="s">
        <v>917</v>
      </c>
      <c r="J19" s="60" t="s">
        <v>1216</v>
      </c>
      <c r="K19" s="60" t="s">
        <v>102</v>
      </c>
      <c r="L19" s="63" t="s">
        <v>721</v>
      </c>
      <c r="M19" s="60" t="s">
        <v>723</v>
      </c>
      <c r="N19" s="60"/>
      <c r="O19" s="60" t="s">
        <v>1217</v>
      </c>
      <c r="P19" s="9"/>
      <c r="Q19" s="52" t="s">
        <v>164</v>
      </c>
      <c r="R19" s="52" t="s">
        <v>164</v>
      </c>
      <c r="S19" s="52" t="s">
        <v>164</v>
      </c>
      <c r="T19" s="52" t="s">
        <v>164</v>
      </c>
      <c r="U19" s="52" t="s">
        <v>164</v>
      </c>
      <c r="V19" s="52" t="s">
        <v>164</v>
      </c>
      <c r="W19" s="9"/>
      <c r="X19" s="51" t="s">
        <v>162</v>
      </c>
      <c r="Y19" s="51" t="s">
        <v>162</v>
      </c>
      <c r="Z19" s="51" t="s">
        <v>162</v>
      </c>
      <c r="AA19" s="52" t="s">
        <v>164</v>
      </c>
      <c r="AB19" s="51" t="s">
        <v>162</v>
      </c>
      <c r="AC19" s="51" t="s">
        <v>162</v>
      </c>
      <c r="AD19" s="9"/>
      <c r="AE19" s="51" t="s">
        <v>162</v>
      </c>
      <c r="AF19" s="51" t="s">
        <v>162</v>
      </c>
      <c r="AG19" s="51" t="s">
        <v>162</v>
      </c>
      <c r="AH19" s="52" t="s">
        <v>164</v>
      </c>
      <c r="AI19" s="51" t="s">
        <v>162</v>
      </c>
      <c r="AJ19" s="51" t="s">
        <v>162</v>
      </c>
      <c r="AK19" s="9"/>
      <c r="AL19" s="51" t="s">
        <v>162</v>
      </c>
      <c r="AM19" s="52" t="s">
        <v>164</v>
      </c>
      <c r="AN19" s="51" t="s">
        <v>162</v>
      </c>
      <c r="AO19" s="51" t="s">
        <v>162</v>
      </c>
      <c r="AP19" s="51" t="s">
        <v>162</v>
      </c>
      <c r="AQ19" s="52" t="s">
        <v>164</v>
      </c>
      <c r="AR19" s="9"/>
      <c r="AS19" s="51" t="s">
        <v>162</v>
      </c>
      <c r="AT19" s="52" t="s">
        <v>164</v>
      </c>
      <c r="AU19" s="51" t="s">
        <v>162</v>
      </c>
      <c r="AV19" s="51" t="s">
        <v>162</v>
      </c>
      <c r="AW19" s="51" t="s">
        <v>162</v>
      </c>
      <c r="AX19" s="52" t="s">
        <v>164</v>
      </c>
      <c r="AY19" s="9"/>
    </row>
    <row r="20" spans="1:51" ht="15.75" customHeight="1" x14ac:dyDescent="0.25">
      <c r="A20" s="10"/>
      <c r="B20" s="39"/>
      <c r="C20" s="38"/>
      <c r="D20" s="40"/>
      <c r="E20" s="5" t="s">
        <v>1218</v>
      </c>
      <c r="F20" s="8" t="s">
        <v>51</v>
      </c>
      <c r="G20" s="8" t="s">
        <v>51</v>
      </c>
      <c r="I20" s="60" t="s">
        <v>917</v>
      </c>
      <c r="J20" s="60" t="s">
        <v>1219</v>
      </c>
      <c r="K20" s="60" t="s">
        <v>102</v>
      </c>
      <c r="L20" s="63" t="s">
        <v>721</v>
      </c>
      <c r="M20" s="60" t="s">
        <v>723</v>
      </c>
      <c r="N20" s="60"/>
      <c r="O20" s="60" t="s">
        <v>1220</v>
      </c>
      <c r="P20" s="9"/>
      <c r="Q20" s="51" t="s">
        <v>162</v>
      </c>
      <c r="R20" s="51" t="s">
        <v>162</v>
      </c>
      <c r="S20" s="51" t="s">
        <v>162</v>
      </c>
      <c r="T20" s="52" t="s">
        <v>164</v>
      </c>
      <c r="U20" s="51" t="s">
        <v>162</v>
      </c>
      <c r="V20" s="51" t="s">
        <v>162</v>
      </c>
      <c r="W20" s="9"/>
      <c r="X20" s="51" t="s">
        <v>162</v>
      </c>
      <c r="Y20" s="51" t="s">
        <v>162</v>
      </c>
      <c r="Z20" s="51" t="s">
        <v>162</v>
      </c>
      <c r="AA20" s="52" t="s">
        <v>164</v>
      </c>
      <c r="AB20" s="51" t="s">
        <v>162</v>
      </c>
      <c r="AC20" s="51" t="s">
        <v>162</v>
      </c>
      <c r="AD20" s="9"/>
      <c r="AE20" s="51" t="s">
        <v>162</v>
      </c>
      <c r="AF20" s="51" t="s">
        <v>162</v>
      </c>
      <c r="AG20" s="51" t="s">
        <v>162</v>
      </c>
      <c r="AH20" s="51" t="s">
        <v>162</v>
      </c>
      <c r="AI20" s="51" t="s">
        <v>162</v>
      </c>
      <c r="AJ20" s="51" t="s">
        <v>162</v>
      </c>
      <c r="AK20" s="9"/>
      <c r="AL20" s="51" t="s">
        <v>162</v>
      </c>
      <c r="AM20" s="52" t="s">
        <v>164</v>
      </c>
      <c r="AN20" s="51" t="s">
        <v>162</v>
      </c>
      <c r="AO20" s="51" t="s">
        <v>162</v>
      </c>
      <c r="AP20" s="51" t="s">
        <v>162</v>
      </c>
      <c r="AQ20" s="52" t="s">
        <v>164</v>
      </c>
      <c r="AR20" s="9"/>
      <c r="AS20" s="51" t="s">
        <v>162</v>
      </c>
      <c r="AT20" s="52" t="s">
        <v>164</v>
      </c>
      <c r="AU20" s="51" t="s">
        <v>162</v>
      </c>
      <c r="AV20" s="51" t="s">
        <v>162</v>
      </c>
      <c r="AW20" s="51" t="s">
        <v>162</v>
      </c>
      <c r="AX20" s="52" t="s">
        <v>164</v>
      </c>
      <c r="AY20" s="9"/>
    </row>
    <row r="21" spans="1:51" ht="15.75" customHeight="1" x14ac:dyDescent="0.25">
      <c r="A21" s="10"/>
      <c r="B21" s="39"/>
      <c r="C21" s="38"/>
      <c r="D21" s="40"/>
      <c r="E21" s="5" t="s">
        <v>1209</v>
      </c>
      <c r="F21" s="8" t="s">
        <v>51</v>
      </c>
      <c r="G21" s="8" t="s">
        <v>51</v>
      </c>
      <c r="I21" s="60" t="s">
        <v>848</v>
      </c>
      <c r="J21" s="60" t="s">
        <v>1221</v>
      </c>
      <c r="K21" s="60" t="s">
        <v>102</v>
      </c>
      <c r="L21" s="63" t="s">
        <v>721</v>
      </c>
      <c r="M21" s="60" t="s">
        <v>723</v>
      </c>
      <c r="N21" s="60"/>
      <c r="O21" s="60" t="s">
        <v>1222</v>
      </c>
      <c r="P21" s="9"/>
      <c r="Q21" s="51" t="s">
        <v>162</v>
      </c>
      <c r="R21" s="51" t="s">
        <v>162</v>
      </c>
      <c r="S21" s="51" t="s">
        <v>162</v>
      </c>
      <c r="T21" s="52" t="s">
        <v>164</v>
      </c>
      <c r="U21" s="51" t="s">
        <v>162</v>
      </c>
      <c r="V21" s="51" t="s">
        <v>162</v>
      </c>
      <c r="W21" s="9"/>
      <c r="X21" s="51" t="s">
        <v>162</v>
      </c>
      <c r="Y21" s="51" t="s">
        <v>162</v>
      </c>
      <c r="Z21" s="51" t="s">
        <v>162</v>
      </c>
      <c r="AA21" s="52" t="s">
        <v>164</v>
      </c>
      <c r="AB21" s="51" t="s">
        <v>162</v>
      </c>
      <c r="AC21" s="51" t="s">
        <v>162</v>
      </c>
      <c r="AD21" s="9"/>
      <c r="AE21" s="51" t="s">
        <v>162</v>
      </c>
      <c r="AF21" s="51" t="s">
        <v>162</v>
      </c>
      <c r="AG21" s="51" t="s">
        <v>162</v>
      </c>
      <c r="AH21" s="51" t="s">
        <v>162</v>
      </c>
      <c r="AI21" s="51" t="s">
        <v>162</v>
      </c>
      <c r="AJ21" s="51" t="s">
        <v>162</v>
      </c>
      <c r="AK21" s="9"/>
      <c r="AL21" s="51" t="s">
        <v>162</v>
      </c>
      <c r="AM21" s="52" t="s">
        <v>164</v>
      </c>
      <c r="AN21" s="51" t="s">
        <v>162</v>
      </c>
      <c r="AO21" s="51" t="s">
        <v>162</v>
      </c>
      <c r="AP21" s="51" t="s">
        <v>162</v>
      </c>
      <c r="AQ21" s="52" t="s">
        <v>164</v>
      </c>
      <c r="AR21" s="9"/>
      <c r="AS21" s="51" t="s">
        <v>162</v>
      </c>
      <c r="AT21" s="52" t="s">
        <v>164</v>
      </c>
      <c r="AU21" s="51" t="s">
        <v>162</v>
      </c>
      <c r="AV21" s="51" t="s">
        <v>162</v>
      </c>
      <c r="AW21" s="51" t="s">
        <v>162</v>
      </c>
      <c r="AX21" s="52" t="s">
        <v>164</v>
      </c>
      <c r="AY21" s="9"/>
    </row>
    <row r="22" spans="1:51" ht="15.75" customHeight="1" thickBot="1" x14ac:dyDescent="0.3">
      <c r="A22" s="10"/>
      <c r="B22" s="39"/>
      <c r="C22" s="38"/>
      <c r="D22" s="40"/>
      <c r="E22" s="5" t="s">
        <v>1223</v>
      </c>
      <c r="F22" s="8" t="s">
        <v>51</v>
      </c>
      <c r="G22" s="8" t="s">
        <v>51</v>
      </c>
      <c r="I22" s="60" t="s">
        <v>848</v>
      </c>
      <c r="J22" s="60" t="s">
        <v>1224</v>
      </c>
      <c r="K22" s="60" t="s">
        <v>102</v>
      </c>
      <c r="L22" s="63" t="s">
        <v>721</v>
      </c>
      <c r="M22" s="60" t="s">
        <v>723</v>
      </c>
      <c r="N22" s="60"/>
      <c r="O22" s="60" t="s">
        <v>1225</v>
      </c>
      <c r="P22" s="9"/>
      <c r="Q22" s="51" t="s">
        <v>162</v>
      </c>
      <c r="R22" s="51" t="s">
        <v>162</v>
      </c>
      <c r="S22" s="51" t="s">
        <v>162</v>
      </c>
      <c r="T22" s="52" t="s">
        <v>164</v>
      </c>
      <c r="U22" s="51" t="s">
        <v>162</v>
      </c>
      <c r="V22" s="51" t="s">
        <v>162</v>
      </c>
      <c r="W22" s="9"/>
      <c r="X22" s="51" t="s">
        <v>162</v>
      </c>
      <c r="Y22" s="51" t="s">
        <v>162</v>
      </c>
      <c r="Z22" s="51" t="s">
        <v>162</v>
      </c>
      <c r="AA22" s="52" t="s">
        <v>164</v>
      </c>
      <c r="AB22" s="51" t="s">
        <v>162</v>
      </c>
      <c r="AC22" s="51" t="s">
        <v>162</v>
      </c>
      <c r="AD22" s="9"/>
      <c r="AE22" s="51" t="s">
        <v>162</v>
      </c>
      <c r="AF22" s="51" t="s">
        <v>162</v>
      </c>
      <c r="AG22" s="51" t="s">
        <v>162</v>
      </c>
      <c r="AH22" s="51" t="s">
        <v>162</v>
      </c>
      <c r="AI22" s="51" t="s">
        <v>162</v>
      </c>
      <c r="AJ22" s="51" t="s">
        <v>162</v>
      </c>
      <c r="AK22" s="9"/>
      <c r="AL22" s="51" t="s">
        <v>162</v>
      </c>
      <c r="AM22" s="52" t="s">
        <v>164</v>
      </c>
      <c r="AN22" s="51" t="s">
        <v>162</v>
      </c>
      <c r="AO22" s="51" t="s">
        <v>162</v>
      </c>
      <c r="AP22" s="51" t="s">
        <v>162</v>
      </c>
      <c r="AQ22" s="52" t="s">
        <v>164</v>
      </c>
      <c r="AR22" s="9"/>
      <c r="AS22" s="51" t="s">
        <v>162</v>
      </c>
      <c r="AT22" s="52" t="s">
        <v>164</v>
      </c>
      <c r="AU22" s="51" t="s">
        <v>162</v>
      </c>
      <c r="AV22" s="51" t="s">
        <v>162</v>
      </c>
      <c r="AW22" s="51" t="s">
        <v>162</v>
      </c>
      <c r="AX22" s="52" t="s">
        <v>164</v>
      </c>
      <c r="AY22" s="9"/>
    </row>
    <row r="23" spans="1:51" ht="15.75" customHeight="1" thickBot="1" x14ac:dyDescent="0.3">
      <c r="A23" s="10"/>
      <c r="B23" s="39"/>
      <c r="C23" s="38"/>
      <c r="D23" s="40"/>
      <c r="E23" s="41" t="s">
        <v>1226</v>
      </c>
      <c r="F23" s="53" t="str">
        <f>"credit ("&amp;ADDRESS(ROW(F20),COLUMN(F22),4)&amp;") - SOM debit ("&amp;ADDRESS(ROW(F21),COLUMN(F22),4)&amp;":"&amp;ADDRESS(ROW(F22),COLUMN(F22),4)&amp;")"</f>
        <v>credit (F20) - SOM debit (F21:F22)</v>
      </c>
      <c r="G23" s="53" t="str">
        <f>"credit ("&amp;ADDRESS(ROW(G20),COLUMN(G22),4)&amp;") - SOM debit ("&amp;ADDRESS(ROW(G21),COLUMN(G22),4)&amp;":"&amp;ADDRESS(ROW(G22),COLUMN(G22),4)&amp;")"</f>
        <v>credit (G20) - SOM debit (G21:G22)</v>
      </c>
      <c r="I23" s="60" t="s">
        <v>917</v>
      </c>
      <c r="J23" s="60" t="s">
        <v>1227</v>
      </c>
      <c r="K23" s="60" t="s">
        <v>102</v>
      </c>
      <c r="L23" s="63" t="s">
        <v>721</v>
      </c>
      <c r="M23" s="60" t="s">
        <v>723</v>
      </c>
      <c r="N23" s="60"/>
      <c r="O23" s="60" t="s">
        <v>1228</v>
      </c>
      <c r="P23" s="9"/>
      <c r="Q23" s="51" t="s">
        <v>162</v>
      </c>
      <c r="R23" s="51" t="s">
        <v>162</v>
      </c>
      <c r="S23" s="51" t="s">
        <v>162</v>
      </c>
      <c r="T23" s="52" t="s">
        <v>164</v>
      </c>
      <c r="U23" s="51" t="s">
        <v>162</v>
      </c>
      <c r="V23" s="51" t="s">
        <v>162</v>
      </c>
      <c r="W23" s="9"/>
      <c r="X23" s="51" t="s">
        <v>162</v>
      </c>
      <c r="Y23" s="51" t="s">
        <v>162</v>
      </c>
      <c r="Z23" s="51" t="s">
        <v>162</v>
      </c>
      <c r="AA23" s="52" t="s">
        <v>164</v>
      </c>
      <c r="AB23" s="51" t="s">
        <v>162</v>
      </c>
      <c r="AC23" s="51" t="s">
        <v>162</v>
      </c>
      <c r="AD23" s="9"/>
      <c r="AE23" s="51" t="s">
        <v>162</v>
      </c>
      <c r="AF23" s="51" t="s">
        <v>162</v>
      </c>
      <c r="AG23" s="51" t="s">
        <v>162</v>
      </c>
      <c r="AH23" s="51" t="s">
        <v>162</v>
      </c>
      <c r="AI23" s="51" t="s">
        <v>162</v>
      </c>
      <c r="AJ23" s="51" t="s">
        <v>162</v>
      </c>
      <c r="AK23" s="9"/>
      <c r="AL23" s="51" t="s">
        <v>162</v>
      </c>
      <c r="AM23" s="52" t="s">
        <v>164</v>
      </c>
      <c r="AN23" s="51" t="s">
        <v>162</v>
      </c>
      <c r="AO23" s="51" t="s">
        <v>162</v>
      </c>
      <c r="AP23" s="51" t="s">
        <v>162</v>
      </c>
      <c r="AQ23" s="52" t="s">
        <v>164</v>
      </c>
      <c r="AR23" s="9"/>
      <c r="AS23" s="51" t="s">
        <v>162</v>
      </c>
      <c r="AT23" s="52" t="s">
        <v>164</v>
      </c>
      <c r="AU23" s="51" t="s">
        <v>162</v>
      </c>
      <c r="AV23" s="51" t="s">
        <v>162</v>
      </c>
      <c r="AW23" s="51" t="s">
        <v>162</v>
      </c>
      <c r="AX23" s="52" t="s">
        <v>164</v>
      </c>
      <c r="AY23" s="9"/>
    </row>
    <row r="24" spans="1:51" ht="15.75" customHeight="1" x14ac:dyDescent="0.25">
      <c r="A24" s="10"/>
      <c r="B24" s="39"/>
      <c r="C24" s="38"/>
      <c r="D24" s="40"/>
      <c r="E24" s="5" t="s">
        <v>1229</v>
      </c>
      <c r="F24" s="8" t="s">
        <v>51</v>
      </c>
      <c r="G24" s="8" t="s">
        <v>51</v>
      </c>
      <c r="I24" s="60" t="s">
        <v>917</v>
      </c>
      <c r="J24" s="60" t="s">
        <v>1230</v>
      </c>
      <c r="K24" s="60" t="s">
        <v>102</v>
      </c>
      <c r="L24" s="63" t="s">
        <v>721</v>
      </c>
      <c r="M24" s="60" t="s">
        <v>723</v>
      </c>
      <c r="N24" s="60"/>
      <c r="O24" s="60" t="s">
        <v>1231</v>
      </c>
      <c r="P24" s="9"/>
      <c r="Q24" s="51" t="s">
        <v>162</v>
      </c>
      <c r="R24" s="51" t="s">
        <v>162</v>
      </c>
      <c r="S24" s="51" t="s">
        <v>162</v>
      </c>
      <c r="T24" s="52" t="s">
        <v>164</v>
      </c>
      <c r="U24" s="51" t="s">
        <v>162</v>
      </c>
      <c r="V24" s="51" t="s">
        <v>162</v>
      </c>
      <c r="W24" s="9"/>
      <c r="X24" s="51" t="s">
        <v>162</v>
      </c>
      <c r="Y24" s="51" t="s">
        <v>162</v>
      </c>
      <c r="Z24" s="51" t="s">
        <v>162</v>
      </c>
      <c r="AA24" s="52" t="s">
        <v>164</v>
      </c>
      <c r="AB24" s="51" t="s">
        <v>162</v>
      </c>
      <c r="AC24" s="51" t="s">
        <v>162</v>
      </c>
      <c r="AD24" s="9"/>
      <c r="AE24" s="51" t="s">
        <v>162</v>
      </c>
      <c r="AF24" s="51" t="s">
        <v>162</v>
      </c>
      <c r="AG24" s="51" t="s">
        <v>162</v>
      </c>
      <c r="AH24" s="51" t="s">
        <v>162</v>
      </c>
      <c r="AI24" s="51" t="s">
        <v>162</v>
      </c>
      <c r="AJ24" s="51" t="s">
        <v>162</v>
      </c>
      <c r="AK24" s="9"/>
      <c r="AL24" s="51" t="s">
        <v>162</v>
      </c>
      <c r="AM24" s="52" t="s">
        <v>164</v>
      </c>
      <c r="AN24" s="51" t="s">
        <v>162</v>
      </c>
      <c r="AO24" s="51" t="s">
        <v>162</v>
      </c>
      <c r="AP24" s="51" t="s">
        <v>162</v>
      </c>
      <c r="AQ24" s="52" t="s">
        <v>164</v>
      </c>
      <c r="AR24" s="9"/>
      <c r="AS24" s="51" t="s">
        <v>162</v>
      </c>
      <c r="AT24" s="52" t="s">
        <v>164</v>
      </c>
      <c r="AU24" s="51" t="s">
        <v>162</v>
      </c>
      <c r="AV24" s="51" t="s">
        <v>162</v>
      </c>
      <c r="AW24" s="51" t="s">
        <v>162</v>
      </c>
      <c r="AX24" s="52" t="s">
        <v>164</v>
      </c>
      <c r="AY24" s="9"/>
    </row>
    <row r="25" spans="1:51" ht="15.75" customHeight="1" x14ac:dyDescent="0.25">
      <c r="A25" s="10"/>
      <c r="B25" s="39"/>
      <c r="C25" s="38"/>
      <c r="D25" s="40"/>
      <c r="E25" s="5" t="s">
        <v>1232</v>
      </c>
      <c r="F25" s="8" t="s">
        <v>51</v>
      </c>
      <c r="G25" s="8" t="s">
        <v>51</v>
      </c>
      <c r="I25" s="60" t="s">
        <v>917</v>
      </c>
      <c r="J25" s="60" t="s">
        <v>1233</v>
      </c>
      <c r="K25" s="60" t="s">
        <v>102</v>
      </c>
      <c r="L25" s="63" t="s">
        <v>721</v>
      </c>
      <c r="M25" s="60" t="s">
        <v>723</v>
      </c>
      <c r="N25" s="60"/>
      <c r="O25" s="60" t="s">
        <v>1234</v>
      </c>
      <c r="P25" s="9"/>
      <c r="Q25" s="51" t="s">
        <v>162</v>
      </c>
      <c r="R25" s="51" t="s">
        <v>162</v>
      </c>
      <c r="S25" s="51" t="s">
        <v>162</v>
      </c>
      <c r="T25" s="52" t="s">
        <v>164</v>
      </c>
      <c r="U25" s="51" t="s">
        <v>162</v>
      </c>
      <c r="V25" s="51" t="s">
        <v>162</v>
      </c>
      <c r="W25" s="9"/>
      <c r="X25" s="51" t="s">
        <v>162</v>
      </c>
      <c r="Y25" s="51" t="s">
        <v>162</v>
      </c>
      <c r="Z25" s="51" t="s">
        <v>162</v>
      </c>
      <c r="AA25" s="52" t="s">
        <v>164</v>
      </c>
      <c r="AB25" s="51" t="s">
        <v>162</v>
      </c>
      <c r="AC25" s="51" t="s">
        <v>162</v>
      </c>
      <c r="AD25" s="9"/>
      <c r="AE25" s="51" t="s">
        <v>162</v>
      </c>
      <c r="AF25" s="51" t="s">
        <v>162</v>
      </c>
      <c r="AG25" s="51" t="s">
        <v>162</v>
      </c>
      <c r="AH25" s="51" t="s">
        <v>162</v>
      </c>
      <c r="AI25" s="51" t="s">
        <v>162</v>
      </c>
      <c r="AJ25" s="51" t="s">
        <v>162</v>
      </c>
      <c r="AK25" s="9"/>
      <c r="AL25" s="51" t="s">
        <v>162</v>
      </c>
      <c r="AM25" s="52" t="s">
        <v>164</v>
      </c>
      <c r="AN25" s="51" t="s">
        <v>162</v>
      </c>
      <c r="AO25" s="51" t="s">
        <v>162</v>
      </c>
      <c r="AP25" s="51" t="s">
        <v>162</v>
      </c>
      <c r="AQ25" s="52" t="s">
        <v>164</v>
      </c>
      <c r="AR25" s="9"/>
      <c r="AS25" s="51" t="s">
        <v>162</v>
      </c>
      <c r="AT25" s="52" t="s">
        <v>164</v>
      </c>
      <c r="AU25" s="51" t="s">
        <v>162</v>
      </c>
      <c r="AV25" s="51" t="s">
        <v>162</v>
      </c>
      <c r="AW25" s="51" t="s">
        <v>162</v>
      </c>
      <c r="AX25" s="52" t="s">
        <v>164</v>
      </c>
      <c r="AY25" s="9"/>
    </row>
    <row r="26" spans="1:51" ht="15.75" customHeight="1" x14ac:dyDescent="0.25">
      <c r="A26" s="10"/>
      <c r="B26" s="39"/>
      <c r="C26" s="38"/>
      <c r="D26" s="40"/>
      <c r="E26" s="5" t="s">
        <v>1235</v>
      </c>
      <c r="F26" s="8" t="s">
        <v>51</v>
      </c>
      <c r="G26" s="8" t="s">
        <v>51</v>
      </c>
      <c r="I26" s="60" t="s">
        <v>917</v>
      </c>
      <c r="J26" s="60" t="s">
        <v>1236</v>
      </c>
      <c r="K26" s="60" t="s">
        <v>102</v>
      </c>
      <c r="L26" s="63" t="s">
        <v>721</v>
      </c>
      <c r="M26" s="60" t="s">
        <v>723</v>
      </c>
      <c r="N26" s="60"/>
      <c r="O26" s="60" t="s">
        <v>1237</v>
      </c>
      <c r="P26" s="9"/>
      <c r="Q26" s="51" t="s">
        <v>162</v>
      </c>
      <c r="R26" s="51" t="s">
        <v>162</v>
      </c>
      <c r="S26" s="51" t="s">
        <v>162</v>
      </c>
      <c r="T26" s="52" t="s">
        <v>164</v>
      </c>
      <c r="U26" s="51" t="s">
        <v>162</v>
      </c>
      <c r="V26" s="51" t="s">
        <v>162</v>
      </c>
      <c r="W26" s="9"/>
      <c r="X26" s="51" t="s">
        <v>162</v>
      </c>
      <c r="Y26" s="51" t="s">
        <v>162</v>
      </c>
      <c r="Z26" s="51" t="s">
        <v>162</v>
      </c>
      <c r="AA26" s="52" t="s">
        <v>164</v>
      </c>
      <c r="AB26" s="51" t="s">
        <v>162</v>
      </c>
      <c r="AC26" s="51" t="s">
        <v>162</v>
      </c>
      <c r="AD26" s="9"/>
      <c r="AE26" s="51" t="s">
        <v>162</v>
      </c>
      <c r="AF26" s="51" t="s">
        <v>162</v>
      </c>
      <c r="AG26" s="51" t="s">
        <v>162</v>
      </c>
      <c r="AH26" s="51" t="s">
        <v>162</v>
      </c>
      <c r="AI26" s="51" t="s">
        <v>162</v>
      </c>
      <c r="AJ26" s="51" t="s">
        <v>162</v>
      </c>
      <c r="AK26" s="9"/>
      <c r="AL26" s="51" t="s">
        <v>162</v>
      </c>
      <c r="AM26" s="52" t="s">
        <v>164</v>
      </c>
      <c r="AN26" s="51" t="s">
        <v>162</v>
      </c>
      <c r="AO26" s="51" t="s">
        <v>162</v>
      </c>
      <c r="AP26" s="51" t="s">
        <v>162</v>
      </c>
      <c r="AQ26" s="52" t="s">
        <v>164</v>
      </c>
      <c r="AR26" s="9"/>
      <c r="AS26" s="51" t="s">
        <v>162</v>
      </c>
      <c r="AT26" s="52" t="s">
        <v>164</v>
      </c>
      <c r="AU26" s="51" t="s">
        <v>162</v>
      </c>
      <c r="AV26" s="51" t="s">
        <v>162</v>
      </c>
      <c r="AW26" s="51" t="s">
        <v>162</v>
      </c>
      <c r="AX26" s="52" t="s">
        <v>164</v>
      </c>
      <c r="AY26" s="9"/>
    </row>
    <row r="27" spans="1:51" ht="15.75" customHeight="1" thickBot="1" x14ac:dyDescent="0.3">
      <c r="A27" s="10"/>
      <c r="B27" s="39"/>
      <c r="C27" s="38"/>
      <c r="D27" s="40"/>
      <c r="E27" s="5" t="s">
        <v>1238</v>
      </c>
      <c r="F27" s="8" t="s">
        <v>51</v>
      </c>
      <c r="G27" s="8" t="s">
        <v>51</v>
      </c>
      <c r="I27" s="60" t="s">
        <v>917</v>
      </c>
      <c r="J27" s="60" t="s">
        <v>1239</v>
      </c>
      <c r="K27" s="60" t="s">
        <v>102</v>
      </c>
      <c r="L27" s="63" t="s">
        <v>721</v>
      </c>
      <c r="M27" s="60" t="s">
        <v>723</v>
      </c>
      <c r="N27" s="60"/>
      <c r="O27" s="60" t="s">
        <v>1240</v>
      </c>
      <c r="P27" s="9"/>
      <c r="Q27" s="51" t="s">
        <v>162</v>
      </c>
      <c r="R27" s="51" t="s">
        <v>162</v>
      </c>
      <c r="S27" s="51" t="s">
        <v>162</v>
      </c>
      <c r="T27" s="52" t="s">
        <v>164</v>
      </c>
      <c r="U27" s="51" t="s">
        <v>162</v>
      </c>
      <c r="V27" s="51" t="s">
        <v>162</v>
      </c>
      <c r="W27" s="9"/>
      <c r="X27" s="51" t="s">
        <v>162</v>
      </c>
      <c r="Y27" s="51" t="s">
        <v>162</v>
      </c>
      <c r="Z27" s="51" t="s">
        <v>162</v>
      </c>
      <c r="AA27" s="52" t="s">
        <v>164</v>
      </c>
      <c r="AB27" s="51" t="s">
        <v>162</v>
      </c>
      <c r="AC27" s="51" t="s">
        <v>162</v>
      </c>
      <c r="AD27" s="9"/>
      <c r="AE27" s="51" t="s">
        <v>162</v>
      </c>
      <c r="AF27" s="51" t="s">
        <v>162</v>
      </c>
      <c r="AG27" s="51" t="s">
        <v>162</v>
      </c>
      <c r="AH27" s="51" t="s">
        <v>162</v>
      </c>
      <c r="AI27" s="51" t="s">
        <v>162</v>
      </c>
      <c r="AJ27" s="51" t="s">
        <v>162</v>
      </c>
      <c r="AK27" s="9"/>
      <c r="AL27" s="51" t="s">
        <v>162</v>
      </c>
      <c r="AM27" s="52" t="s">
        <v>164</v>
      </c>
      <c r="AN27" s="51" t="s">
        <v>162</v>
      </c>
      <c r="AO27" s="51" t="s">
        <v>162</v>
      </c>
      <c r="AP27" s="51" t="s">
        <v>162</v>
      </c>
      <c r="AQ27" s="52" t="s">
        <v>164</v>
      </c>
      <c r="AR27" s="9"/>
      <c r="AS27" s="51" t="s">
        <v>162</v>
      </c>
      <c r="AT27" s="52" t="s">
        <v>164</v>
      </c>
      <c r="AU27" s="51" t="s">
        <v>162</v>
      </c>
      <c r="AV27" s="51" t="s">
        <v>162</v>
      </c>
      <c r="AW27" s="51" t="s">
        <v>162</v>
      </c>
      <c r="AX27" s="52" t="s">
        <v>164</v>
      </c>
      <c r="AY27" s="9"/>
    </row>
    <row r="28" spans="1:51" ht="15.75" customHeight="1" thickBot="1" x14ac:dyDescent="0.3">
      <c r="A28" s="10"/>
      <c r="B28" s="39"/>
      <c r="C28" s="38"/>
      <c r="D28" s="40"/>
      <c r="E28" s="41" t="s">
        <v>1241</v>
      </c>
      <c r="F28" s="53" t="str">
        <f>"SOM credit ("&amp;ADDRESS(ROW(F24),COLUMN(F27),4)&amp;":"&amp;ADDRESS(ROW(F27),COLUMN(F27),4)&amp;")"</f>
        <v>SOM credit (F24:F27)</v>
      </c>
      <c r="G28" s="53" t="str">
        <f>"SOM credit ("&amp;ADDRESS(ROW(G24),COLUMN(G27),4)&amp;":"&amp;ADDRESS(ROW(G27),COLUMN(G27),4)&amp;")"</f>
        <v>SOM credit (G24:G27)</v>
      </c>
      <c r="I28" s="60" t="s">
        <v>917</v>
      </c>
      <c r="J28" s="60" t="s">
        <v>1242</v>
      </c>
      <c r="K28" s="60" t="s">
        <v>102</v>
      </c>
      <c r="L28" s="63" t="s">
        <v>721</v>
      </c>
      <c r="M28" s="60" t="s">
        <v>723</v>
      </c>
      <c r="N28" s="60"/>
      <c r="O28" s="60" t="s">
        <v>1243</v>
      </c>
      <c r="P28" s="9"/>
      <c r="Q28" s="51" t="s">
        <v>162</v>
      </c>
      <c r="R28" s="51" t="s">
        <v>162</v>
      </c>
      <c r="S28" s="51" t="s">
        <v>162</v>
      </c>
      <c r="T28" s="52" t="s">
        <v>164</v>
      </c>
      <c r="U28" s="51" t="s">
        <v>162</v>
      </c>
      <c r="V28" s="51" t="s">
        <v>162</v>
      </c>
      <c r="W28" s="9"/>
      <c r="X28" s="51" t="s">
        <v>162</v>
      </c>
      <c r="Y28" s="51" t="s">
        <v>162</v>
      </c>
      <c r="Z28" s="51" t="s">
        <v>162</v>
      </c>
      <c r="AA28" s="52" t="s">
        <v>164</v>
      </c>
      <c r="AB28" s="51" t="s">
        <v>162</v>
      </c>
      <c r="AC28" s="51" t="s">
        <v>162</v>
      </c>
      <c r="AD28" s="9"/>
      <c r="AE28" s="51" t="s">
        <v>162</v>
      </c>
      <c r="AF28" s="51" t="s">
        <v>162</v>
      </c>
      <c r="AG28" s="51" t="s">
        <v>162</v>
      </c>
      <c r="AH28" s="51" t="s">
        <v>162</v>
      </c>
      <c r="AI28" s="51" t="s">
        <v>162</v>
      </c>
      <c r="AJ28" s="51" t="s">
        <v>162</v>
      </c>
      <c r="AK28" s="9"/>
      <c r="AL28" s="51" t="s">
        <v>162</v>
      </c>
      <c r="AM28" s="52" t="s">
        <v>164</v>
      </c>
      <c r="AN28" s="51" t="s">
        <v>162</v>
      </c>
      <c r="AO28" s="51" t="s">
        <v>162</v>
      </c>
      <c r="AP28" s="51" t="s">
        <v>162</v>
      </c>
      <c r="AQ28" s="52" t="s">
        <v>164</v>
      </c>
      <c r="AR28" s="9"/>
      <c r="AS28" s="51" t="s">
        <v>162</v>
      </c>
      <c r="AT28" s="52" t="s">
        <v>164</v>
      </c>
      <c r="AU28" s="51" t="s">
        <v>162</v>
      </c>
      <c r="AV28" s="51" t="s">
        <v>162</v>
      </c>
      <c r="AW28" s="51" t="s">
        <v>162</v>
      </c>
      <c r="AX28" s="52" t="s">
        <v>164</v>
      </c>
      <c r="AY28" s="9"/>
    </row>
    <row r="29" spans="1:51" ht="15.75" customHeight="1" x14ac:dyDescent="0.25">
      <c r="A29" s="10"/>
      <c r="B29" s="39"/>
      <c r="C29" s="38"/>
      <c r="D29" s="40"/>
      <c r="E29" s="5" t="s">
        <v>1244</v>
      </c>
      <c r="F29" s="8" t="s">
        <v>51</v>
      </c>
      <c r="G29" s="8" t="s">
        <v>51</v>
      </c>
      <c r="I29" s="60" t="s">
        <v>917</v>
      </c>
      <c r="J29" s="60" t="s">
        <v>1245</v>
      </c>
      <c r="K29" s="60" t="s">
        <v>102</v>
      </c>
      <c r="L29" s="63" t="s">
        <v>721</v>
      </c>
      <c r="M29" s="60" t="s">
        <v>723</v>
      </c>
      <c r="N29" s="60"/>
      <c r="O29" s="60" t="s">
        <v>1246</v>
      </c>
      <c r="P29" s="9"/>
      <c r="Q29" s="51" t="s">
        <v>162</v>
      </c>
      <c r="R29" s="51" t="s">
        <v>162</v>
      </c>
      <c r="S29" s="51" t="s">
        <v>162</v>
      </c>
      <c r="T29" s="52" t="s">
        <v>164</v>
      </c>
      <c r="U29" s="51" t="s">
        <v>162</v>
      </c>
      <c r="V29" s="51" t="s">
        <v>162</v>
      </c>
      <c r="W29" s="9"/>
      <c r="X29" s="51" t="s">
        <v>162</v>
      </c>
      <c r="Y29" s="51" t="s">
        <v>162</v>
      </c>
      <c r="Z29" s="51" t="s">
        <v>162</v>
      </c>
      <c r="AA29" s="52" t="s">
        <v>164</v>
      </c>
      <c r="AB29" s="51" t="s">
        <v>162</v>
      </c>
      <c r="AC29" s="51" t="s">
        <v>162</v>
      </c>
      <c r="AD29" s="9"/>
      <c r="AE29" s="51" t="s">
        <v>162</v>
      </c>
      <c r="AF29" s="51" t="s">
        <v>162</v>
      </c>
      <c r="AG29" s="51" t="s">
        <v>162</v>
      </c>
      <c r="AH29" s="51" t="s">
        <v>162</v>
      </c>
      <c r="AI29" s="51" t="s">
        <v>162</v>
      </c>
      <c r="AJ29" s="51" t="s">
        <v>162</v>
      </c>
      <c r="AK29" s="9"/>
      <c r="AL29" s="51" t="s">
        <v>162</v>
      </c>
      <c r="AM29" s="52" t="s">
        <v>164</v>
      </c>
      <c r="AN29" s="51" t="s">
        <v>162</v>
      </c>
      <c r="AO29" s="51" t="s">
        <v>162</v>
      </c>
      <c r="AP29" s="51" t="s">
        <v>162</v>
      </c>
      <c r="AQ29" s="52" t="s">
        <v>164</v>
      </c>
      <c r="AR29" s="9"/>
      <c r="AS29" s="51" t="s">
        <v>162</v>
      </c>
      <c r="AT29" s="52" t="s">
        <v>164</v>
      </c>
      <c r="AU29" s="51" t="s">
        <v>162</v>
      </c>
      <c r="AV29" s="51" t="s">
        <v>162</v>
      </c>
      <c r="AW29" s="51" t="s">
        <v>162</v>
      </c>
      <c r="AX29" s="52" t="s">
        <v>164</v>
      </c>
      <c r="AY29" s="9"/>
    </row>
    <row r="30" spans="1:51" ht="15.75" customHeight="1" thickBot="1" x14ac:dyDescent="0.3">
      <c r="A30" s="10"/>
      <c r="B30" s="39"/>
      <c r="C30" s="38"/>
      <c r="D30" s="40"/>
      <c r="E30" s="5" t="s">
        <v>1247</v>
      </c>
      <c r="F30" s="8" t="s">
        <v>51</v>
      </c>
      <c r="G30" s="8" t="s">
        <v>51</v>
      </c>
      <c r="I30" s="60" t="s">
        <v>848</v>
      </c>
      <c r="J30" s="60" t="s">
        <v>1248</v>
      </c>
      <c r="K30" s="60" t="s">
        <v>102</v>
      </c>
      <c r="L30" s="63" t="s">
        <v>721</v>
      </c>
      <c r="M30" s="60" t="s">
        <v>723</v>
      </c>
      <c r="N30" s="60"/>
      <c r="O30" s="60" t="s">
        <v>1249</v>
      </c>
      <c r="P30" s="9"/>
      <c r="Q30" s="51" t="s">
        <v>162</v>
      </c>
      <c r="R30" s="51" t="s">
        <v>162</v>
      </c>
      <c r="S30" s="51" t="s">
        <v>162</v>
      </c>
      <c r="T30" s="52" t="s">
        <v>164</v>
      </c>
      <c r="U30" s="51" t="s">
        <v>162</v>
      </c>
      <c r="V30" s="51" t="s">
        <v>162</v>
      </c>
      <c r="W30" s="9"/>
      <c r="X30" s="51" t="s">
        <v>162</v>
      </c>
      <c r="Y30" s="51" t="s">
        <v>162</v>
      </c>
      <c r="Z30" s="51" t="s">
        <v>162</v>
      </c>
      <c r="AA30" s="52" t="s">
        <v>164</v>
      </c>
      <c r="AB30" s="51" t="s">
        <v>162</v>
      </c>
      <c r="AC30" s="51" t="s">
        <v>162</v>
      </c>
      <c r="AD30" s="9"/>
      <c r="AE30" s="51" t="s">
        <v>162</v>
      </c>
      <c r="AF30" s="51" t="s">
        <v>162</v>
      </c>
      <c r="AG30" s="51" t="s">
        <v>162</v>
      </c>
      <c r="AH30" s="51" t="s">
        <v>162</v>
      </c>
      <c r="AI30" s="51" t="s">
        <v>162</v>
      </c>
      <c r="AJ30" s="51" t="s">
        <v>162</v>
      </c>
      <c r="AK30" s="9"/>
      <c r="AL30" s="51" t="s">
        <v>162</v>
      </c>
      <c r="AM30" s="52" t="s">
        <v>164</v>
      </c>
      <c r="AN30" s="51" t="s">
        <v>162</v>
      </c>
      <c r="AO30" s="51" t="s">
        <v>162</v>
      </c>
      <c r="AP30" s="51" t="s">
        <v>162</v>
      </c>
      <c r="AQ30" s="52" t="s">
        <v>164</v>
      </c>
      <c r="AR30" s="9"/>
      <c r="AS30" s="51" t="s">
        <v>162</v>
      </c>
      <c r="AT30" s="52" t="s">
        <v>164</v>
      </c>
      <c r="AU30" s="51" t="s">
        <v>162</v>
      </c>
      <c r="AV30" s="51" t="s">
        <v>162</v>
      </c>
      <c r="AW30" s="51" t="s">
        <v>162</v>
      </c>
      <c r="AX30" s="52" t="s">
        <v>164</v>
      </c>
      <c r="AY30" s="9"/>
    </row>
    <row r="31" spans="1:51" ht="15.75" customHeight="1" thickBot="1" x14ac:dyDescent="0.3">
      <c r="A31" s="10"/>
      <c r="B31" s="39"/>
      <c r="C31" s="38"/>
      <c r="D31" s="40"/>
      <c r="E31" s="41" t="s">
        <v>1250</v>
      </c>
      <c r="F31" s="53" t="str">
        <f>"credit ("&amp;ADDRESS(ROW(F29),COLUMN(F30),4)&amp;") "&amp;"- debit ("&amp;ADDRESS(ROW(F30),COLUMN(F30),4)&amp;")"</f>
        <v>credit (F29) - debit (F30)</v>
      </c>
      <c r="G31" s="53" t="str">
        <f>"credit ("&amp;ADDRESS(ROW(G29),COLUMN(G30),4)&amp;") "&amp;"- debit ("&amp;ADDRESS(ROW(G30),COLUMN(G30),4)&amp;")"</f>
        <v>credit (G29) - debit (G30)</v>
      </c>
      <c r="I31" s="60" t="s">
        <v>917</v>
      </c>
      <c r="J31" s="60" t="s">
        <v>1251</v>
      </c>
      <c r="K31" s="60" t="s">
        <v>102</v>
      </c>
      <c r="L31" s="63" t="s">
        <v>721</v>
      </c>
      <c r="M31" s="60" t="s">
        <v>723</v>
      </c>
      <c r="N31" s="60"/>
      <c r="O31" s="60" t="s">
        <v>1252</v>
      </c>
      <c r="P31" s="9"/>
      <c r="Q31" s="51" t="s">
        <v>162</v>
      </c>
      <c r="R31" s="51" t="s">
        <v>162</v>
      </c>
      <c r="S31" s="51" t="s">
        <v>162</v>
      </c>
      <c r="T31" s="52" t="s">
        <v>164</v>
      </c>
      <c r="U31" s="51" t="s">
        <v>162</v>
      </c>
      <c r="V31" s="51" t="s">
        <v>162</v>
      </c>
      <c r="W31" s="9"/>
      <c r="X31" s="51" t="s">
        <v>162</v>
      </c>
      <c r="Y31" s="51" t="s">
        <v>162</v>
      </c>
      <c r="Z31" s="51" t="s">
        <v>162</v>
      </c>
      <c r="AA31" s="52" t="s">
        <v>164</v>
      </c>
      <c r="AB31" s="51" t="s">
        <v>162</v>
      </c>
      <c r="AC31" s="51" t="s">
        <v>162</v>
      </c>
      <c r="AD31" s="9"/>
      <c r="AE31" s="51" t="s">
        <v>162</v>
      </c>
      <c r="AF31" s="51" t="s">
        <v>162</v>
      </c>
      <c r="AG31" s="51" t="s">
        <v>162</v>
      </c>
      <c r="AH31" s="51" t="s">
        <v>162</v>
      </c>
      <c r="AI31" s="51" t="s">
        <v>162</v>
      </c>
      <c r="AJ31" s="51" t="s">
        <v>162</v>
      </c>
      <c r="AK31" s="9"/>
      <c r="AL31" s="51" t="s">
        <v>162</v>
      </c>
      <c r="AM31" s="52" t="s">
        <v>164</v>
      </c>
      <c r="AN31" s="51" t="s">
        <v>162</v>
      </c>
      <c r="AO31" s="51" t="s">
        <v>162</v>
      </c>
      <c r="AP31" s="51" t="s">
        <v>162</v>
      </c>
      <c r="AQ31" s="52" t="s">
        <v>164</v>
      </c>
      <c r="AR31" s="9"/>
      <c r="AS31" s="51" t="s">
        <v>162</v>
      </c>
      <c r="AT31" s="52" t="s">
        <v>164</v>
      </c>
      <c r="AU31" s="51" t="s">
        <v>162</v>
      </c>
      <c r="AV31" s="51" t="s">
        <v>162</v>
      </c>
      <c r="AW31" s="51" t="s">
        <v>162</v>
      </c>
      <c r="AX31" s="52" t="s">
        <v>164</v>
      </c>
      <c r="AY31" s="9"/>
    </row>
    <row r="32" spans="1:51" ht="15.75" customHeight="1" x14ac:dyDescent="0.25">
      <c r="A32" s="10"/>
      <c r="B32" s="39"/>
      <c r="C32" s="38"/>
      <c r="D32" s="40"/>
      <c r="E32" s="40" t="s">
        <v>1253</v>
      </c>
      <c r="F32" s="8" t="s">
        <v>51</v>
      </c>
      <c r="G32" s="8" t="s">
        <v>51</v>
      </c>
      <c r="I32" s="60" t="s">
        <v>848</v>
      </c>
      <c r="J32" s="60" t="s">
        <v>1254</v>
      </c>
      <c r="K32" s="60" t="s">
        <v>102</v>
      </c>
      <c r="L32" s="63" t="s">
        <v>721</v>
      </c>
      <c r="M32" s="60" t="s">
        <v>723</v>
      </c>
      <c r="N32" s="60"/>
      <c r="O32" s="60" t="s">
        <v>1255</v>
      </c>
      <c r="P32" s="9"/>
      <c r="Q32" s="51" t="s">
        <v>162</v>
      </c>
      <c r="R32" s="51" t="s">
        <v>162</v>
      </c>
      <c r="S32" s="51" t="s">
        <v>162</v>
      </c>
      <c r="T32" s="52" t="s">
        <v>164</v>
      </c>
      <c r="U32" s="51" t="s">
        <v>162</v>
      </c>
      <c r="V32" s="51" t="s">
        <v>162</v>
      </c>
      <c r="W32" s="9"/>
      <c r="X32" s="51" t="s">
        <v>162</v>
      </c>
      <c r="Y32" s="51" t="s">
        <v>162</v>
      </c>
      <c r="Z32" s="51" t="s">
        <v>162</v>
      </c>
      <c r="AA32" s="52" t="s">
        <v>164</v>
      </c>
      <c r="AB32" s="51" t="s">
        <v>162</v>
      </c>
      <c r="AC32" s="51" t="s">
        <v>162</v>
      </c>
      <c r="AD32" s="9"/>
      <c r="AE32" s="51" t="s">
        <v>162</v>
      </c>
      <c r="AF32" s="51" t="s">
        <v>162</v>
      </c>
      <c r="AG32" s="51" t="s">
        <v>162</v>
      </c>
      <c r="AH32" s="51" t="s">
        <v>162</v>
      </c>
      <c r="AI32" s="51" t="s">
        <v>162</v>
      </c>
      <c r="AJ32" s="51" t="s">
        <v>162</v>
      </c>
      <c r="AK32" s="9"/>
      <c r="AL32" s="51" t="s">
        <v>162</v>
      </c>
      <c r="AM32" s="52" t="s">
        <v>164</v>
      </c>
      <c r="AN32" s="51" t="s">
        <v>162</v>
      </c>
      <c r="AO32" s="51" t="s">
        <v>162</v>
      </c>
      <c r="AP32" s="51" t="s">
        <v>162</v>
      </c>
      <c r="AQ32" s="52" t="s">
        <v>164</v>
      </c>
      <c r="AR32" s="9"/>
      <c r="AS32" s="51" t="s">
        <v>162</v>
      </c>
      <c r="AT32" s="52" t="s">
        <v>164</v>
      </c>
      <c r="AU32" s="51" t="s">
        <v>162</v>
      </c>
      <c r="AV32" s="51" t="s">
        <v>162</v>
      </c>
      <c r="AW32" s="51" t="s">
        <v>162</v>
      </c>
      <c r="AX32" s="52" t="s">
        <v>164</v>
      </c>
      <c r="AY32" s="9"/>
    </row>
    <row r="33" spans="1:51" ht="15.75" customHeight="1" x14ac:dyDescent="0.25">
      <c r="A33" s="10"/>
      <c r="B33" s="39"/>
      <c r="C33" s="38"/>
      <c r="D33" s="40"/>
      <c r="E33" s="40" t="s">
        <v>1256</v>
      </c>
      <c r="F33" s="8" t="s">
        <v>51</v>
      </c>
      <c r="G33" s="8" t="s">
        <v>51</v>
      </c>
      <c r="I33" s="60" t="s">
        <v>848</v>
      </c>
      <c r="J33" s="60" t="s">
        <v>1257</v>
      </c>
      <c r="K33" s="60" t="s">
        <v>102</v>
      </c>
      <c r="L33" s="63" t="s">
        <v>721</v>
      </c>
      <c r="M33" s="60" t="s">
        <v>723</v>
      </c>
      <c r="N33" s="60"/>
      <c r="O33" s="60" t="s">
        <v>1258</v>
      </c>
      <c r="P33" s="9"/>
      <c r="Q33" s="51" t="s">
        <v>162</v>
      </c>
      <c r="R33" s="51" t="s">
        <v>162</v>
      </c>
      <c r="S33" s="51" t="s">
        <v>162</v>
      </c>
      <c r="T33" s="52" t="s">
        <v>164</v>
      </c>
      <c r="U33" s="51" t="s">
        <v>162</v>
      </c>
      <c r="V33" s="51" t="s">
        <v>162</v>
      </c>
      <c r="W33" s="9"/>
      <c r="X33" s="51" t="s">
        <v>162</v>
      </c>
      <c r="Y33" s="51" t="s">
        <v>162</v>
      </c>
      <c r="Z33" s="51" t="s">
        <v>162</v>
      </c>
      <c r="AA33" s="52" t="s">
        <v>164</v>
      </c>
      <c r="AB33" s="51" t="s">
        <v>162</v>
      </c>
      <c r="AC33" s="51" t="s">
        <v>162</v>
      </c>
      <c r="AD33" s="9"/>
      <c r="AE33" s="51" t="s">
        <v>162</v>
      </c>
      <c r="AF33" s="51" t="s">
        <v>162</v>
      </c>
      <c r="AG33" s="51" t="s">
        <v>162</v>
      </c>
      <c r="AH33" s="51" t="s">
        <v>162</v>
      </c>
      <c r="AI33" s="51" t="s">
        <v>162</v>
      </c>
      <c r="AJ33" s="51" t="s">
        <v>162</v>
      </c>
      <c r="AK33" s="9"/>
      <c r="AL33" s="51" t="s">
        <v>162</v>
      </c>
      <c r="AM33" s="52" t="s">
        <v>164</v>
      </c>
      <c r="AN33" s="51" t="s">
        <v>162</v>
      </c>
      <c r="AO33" s="51" t="s">
        <v>162</v>
      </c>
      <c r="AP33" s="51" t="s">
        <v>162</v>
      </c>
      <c r="AQ33" s="52" t="s">
        <v>164</v>
      </c>
      <c r="AR33" s="9"/>
      <c r="AS33" s="51" t="s">
        <v>162</v>
      </c>
      <c r="AT33" s="52" t="s">
        <v>164</v>
      </c>
      <c r="AU33" s="51" t="s">
        <v>162</v>
      </c>
      <c r="AV33" s="51" t="s">
        <v>162</v>
      </c>
      <c r="AW33" s="51" t="s">
        <v>162</v>
      </c>
      <c r="AX33" s="52" t="s">
        <v>164</v>
      </c>
      <c r="AY33" s="9"/>
    </row>
    <row r="34" spans="1:51" ht="15.75" customHeight="1" x14ac:dyDescent="0.25">
      <c r="A34" s="10"/>
      <c r="B34" s="39"/>
      <c r="C34" s="38"/>
      <c r="D34" s="40"/>
      <c r="E34" s="5" t="s">
        <v>1259</v>
      </c>
      <c r="F34" s="8" t="s">
        <v>51</v>
      </c>
      <c r="G34" s="8" t="s">
        <v>51</v>
      </c>
      <c r="I34" s="63" t="s">
        <v>917</v>
      </c>
      <c r="J34" s="63" t="s">
        <v>1260</v>
      </c>
      <c r="K34" s="60" t="s">
        <v>102</v>
      </c>
      <c r="L34" s="63" t="s">
        <v>721</v>
      </c>
      <c r="M34" s="60" t="s">
        <v>723</v>
      </c>
      <c r="N34" s="60"/>
      <c r="O34" s="60" t="s">
        <v>1261</v>
      </c>
      <c r="P34" s="9"/>
      <c r="Q34" s="51" t="s">
        <v>162</v>
      </c>
      <c r="R34" s="51" t="s">
        <v>162</v>
      </c>
      <c r="S34" s="51" t="s">
        <v>162</v>
      </c>
      <c r="T34" s="52" t="s">
        <v>164</v>
      </c>
      <c r="U34" s="51" t="s">
        <v>162</v>
      </c>
      <c r="V34" s="51" t="s">
        <v>162</v>
      </c>
      <c r="W34" s="9"/>
      <c r="X34" s="51" t="s">
        <v>162</v>
      </c>
      <c r="Y34" s="51" t="s">
        <v>162</v>
      </c>
      <c r="Z34" s="51" t="s">
        <v>162</v>
      </c>
      <c r="AA34" s="52" t="s">
        <v>164</v>
      </c>
      <c r="AB34" s="51" t="s">
        <v>162</v>
      </c>
      <c r="AC34" s="51" t="s">
        <v>162</v>
      </c>
      <c r="AD34" s="9"/>
      <c r="AE34" s="51" t="s">
        <v>162</v>
      </c>
      <c r="AF34" s="51" t="s">
        <v>162</v>
      </c>
      <c r="AG34" s="51" t="s">
        <v>162</v>
      </c>
      <c r="AH34" s="51" t="s">
        <v>162</v>
      </c>
      <c r="AI34" s="51" t="s">
        <v>162</v>
      </c>
      <c r="AJ34" s="51" t="s">
        <v>162</v>
      </c>
      <c r="AK34" s="9"/>
      <c r="AL34" s="51" t="s">
        <v>162</v>
      </c>
      <c r="AM34" s="52" t="s">
        <v>164</v>
      </c>
      <c r="AN34" s="51" t="s">
        <v>162</v>
      </c>
      <c r="AO34" s="51" t="s">
        <v>162</v>
      </c>
      <c r="AP34" s="51" t="s">
        <v>162</v>
      </c>
      <c r="AQ34" s="52" t="s">
        <v>164</v>
      </c>
      <c r="AR34" s="9"/>
      <c r="AS34" s="51" t="s">
        <v>162</v>
      </c>
      <c r="AT34" s="52" t="s">
        <v>164</v>
      </c>
      <c r="AU34" s="51" t="s">
        <v>162</v>
      </c>
      <c r="AV34" s="51" t="s">
        <v>162</v>
      </c>
      <c r="AW34" s="51" t="s">
        <v>162</v>
      </c>
      <c r="AX34" s="52" t="s">
        <v>164</v>
      </c>
      <c r="AY34" s="9"/>
    </row>
    <row r="35" spans="1:51" ht="15.75" customHeight="1" x14ac:dyDescent="0.25">
      <c r="A35" s="10"/>
      <c r="B35" s="39"/>
      <c r="C35" s="38"/>
      <c r="D35" s="40"/>
      <c r="E35" s="5" t="s">
        <v>1262</v>
      </c>
      <c r="F35" s="8" t="s">
        <v>51</v>
      </c>
      <c r="G35" s="8" t="s">
        <v>51</v>
      </c>
      <c r="I35" s="60" t="s">
        <v>917</v>
      </c>
      <c r="J35" s="60" t="s">
        <v>1263</v>
      </c>
      <c r="K35" s="60" t="s">
        <v>102</v>
      </c>
      <c r="L35" s="63" t="s">
        <v>721</v>
      </c>
      <c r="M35" s="60" t="s">
        <v>723</v>
      </c>
      <c r="N35" s="60"/>
      <c r="O35" s="60" t="s">
        <v>1264</v>
      </c>
      <c r="P35" s="9"/>
      <c r="Q35" s="51" t="s">
        <v>162</v>
      </c>
      <c r="R35" s="51" t="s">
        <v>162</v>
      </c>
      <c r="S35" s="51" t="s">
        <v>162</v>
      </c>
      <c r="T35" s="52" t="s">
        <v>164</v>
      </c>
      <c r="U35" s="51" t="s">
        <v>162</v>
      </c>
      <c r="V35" s="51" t="s">
        <v>162</v>
      </c>
      <c r="W35" s="9"/>
      <c r="X35" s="51" t="s">
        <v>162</v>
      </c>
      <c r="Y35" s="51" t="s">
        <v>162</v>
      </c>
      <c r="Z35" s="51" t="s">
        <v>162</v>
      </c>
      <c r="AA35" s="52" t="s">
        <v>164</v>
      </c>
      <c r="AB35" s="51" t="s">
        <v>162</v>
      </c>
      <c r="AC35" s="51" t="s">
        <v>162</v>
      </c>
      <c r="AD35" s="9"/>
      <c r="AE35" s="51" t="s">
        <v>162</v>
      </c>
      <c r="AF35" s="51" t="s">
        <v>162</v>
      </c>
      <c r="AG35" s="51" t="s">
        <v>162</v>
      </c>
      <c r="AH35" s="51" t="s">
        <v>162</v>
      </c>
      <c r="AI35" s="51" t="s">
        <v>162</v>
      </c>
      <c r="AJ35" s="51" t="s">
        <v>162</v>
      </c>
      <c r="AK35" s="9"/>
      <c r="AL35" s="51" t="s">
        <v>162</v>
      </c>
      <c r="AM35" s="52" t="s">
        <v>164</v>
      </c>
      <c r="AN35" s="51" t="s">
        <v>162</v>
      </c>
      <c r="AO35" s="51" t="s">
        <v>162</v>
      </c>
      <c r="AP35" s="51" t="s">
        <v>162</v>
      </c>
      <c r="AQ35" s="52" t="s">
        <v>164</v>
      </c>
      <c r="AR35" s="9"/>
      <c r="AS35" s="51" t="s">
        <v>162</v>
      </c>
      <c r="AT35" s="52" t="s">
        <v>164</v>
      </c>
      <c r="AU35" s="51" t="s">
        <v>162</v>
      </c>
      <c r="AV35" s="51" t="s">
        <v>162</v>
      </c>
      <c r="AW35" s="51" t="s">
        <v>162</v>
      </c>
      <c r="AX35" s="52" t="s">
        <v>164</v>
      </c>
      <c r="AY35" s="9"/>
    </row>
    <row r="36" spans="1:51" ht="15.75" customHeight="1" x14ac:dyDescent="0.25">
      <c r="A36" s="10"/>
      <c r="B36" s="39"/>
      <c r="C36" s="38"/>
      <c r="D36" s="40"/>
      <c r="E36" s="5" t="s">
        <v>1265</v>
      </c>
      <c r="F36" s="8" t="s">
        <v>51</v>
      </c>
      <c r="G36" s="8" t="s">
        <v>51</v>
      </c>
      <c r="I36" s="60" t="s">
        <v>917</v>
      </c>
      <c r="J36" s="60" t="s">
        <v>1266</v>
      </c>
      <c r="K36" s="60" t="s">
        <v>102</v>
      </c>
      <c r="L36" s="63" t="s">
        <v>721</v>
      </c>
      <c r="M36" s="60" t="s">
        <v>723</v>
      </c>
      <c r="N36" s="60"/>
      <c r="O36" s="60" t="s">
        <v>1267</v>
      </c>
      <c r="P36" s="9"/>
      <c r="Q36" s="51" t="s">
        <v>162</v>
      </c>
      <c r="R36" s="51" t="s">
        <v>162</v>
      </c>
      <c r="S36" s="51" t="s">
        <v>162</v>
      </c>
      <c r="T36" s="52" t="s">
        <v>164</v>
      </c>
      <c r="U36" s="51" t="s">
        <v>162</v>
      </c>
      <c r="V36" s="51" t="s">
        <v>162</v>
      </c>
      <c r="W36" s="9"/>
      <c r="X36" s="51" t="s">
        <v>162</v>
      </c>
      <c r="Y36" s="51" t="s">
        <v>162</v>
      </c>
      <c r="Z36" s="51" t="s">
        <v>162</v>
      </c>
      <c r="AA36" s="52" t="s">
        <v>164</v>
      </c>
      <c r="AB36" s="51" t="s">
        <v>162</v>
      </c>
      <c r="AC36" s="51" t="s">
        <v>162</v>
      </c>
      <c r="AD36" s="9"/>
      <c r="AE36" s="51" t="s">
        <v>162</v>
      </c>
      <c r="AF36" s="51" t="s">
        <v>162</v>
      </c>
      <c r="AG36" s="51" t="s">
        <v>162</v>
      </c>
      <c r="AH36" s="51" t="s">
        <v>162</v>
      </c>
      <c r="AI36" s="51" t="s">
        <v>162</v>
      </c>
      <c r="AJ36" s="51" t="s">
        <v>162</v>
      </c>
      <c r="AK36" s="9"/>
      <c r="AL36" s="51" t="s">
        <v>162</v>
      </c>
      <c r="AM36" s="52" t="s">
        <v>164</v>
      </c>
      <c r="AN36" s="51" t="s">
        <v>162</v>
      </c>
      <c r="AO36" s="51" t="s">
        <v>162</v>
      </c>
      <c r="AP36" s="51" t="s">
        <v>162</v>
      </c>
      <c r="AQ36" s="52" t="s">
        <v>164</v>
      </c>
      <c r="AR36" s="9"/>
      <c r="AS36" s="51" t="s">
        <v>162</v>
      </c>
      <c r="AT36" s="52" t="s">
        <v>164</v>
      </c>
      <c r="AU36" s="51" t="s">
        <v>162</v>
      </c>
      <c r="AV36" s="51" t="s">
        <v>162</v>
      </c>
      <c r="AW36" s="51" t="s">
        <v>162</v>
      </c>
      <c r="AX36" s="52" t="s">
        <v>164</v>
      </c>
      <c r="AY36" s="9"/>
    </row>
    <row r="37" spans="1:51" ht="16.5" thickBot="1" x14ac:dyDescent="0.3">
      <c r="A37" s="10"/>
      <c r="B37" s="39"/>
      <c r="C37" s="38"/>
      <c r="D37" s="40"/>
      <c r="E37" s="5" t="s">
        <v>1268</v>
      </c>
      <c r="F37" s="8" t="s">
        <v>51</v>
      </c>
      <c r="G37" s="8" t="s">
        <v>51</v>
      </c>
      <c r="I37" s="60" t="s">
        <v>848</v>
      </c>
      <c r="J37" s="60" t="s">
        <v>1269</v>
      </c>
      <c r="K37" s="60" t="s">
        <v>102</v>
      </c>
      <c r="L37" s="63" t="s">
        <v>721</v>
      </c>
      <c r="M37" s="60" t="s">
        <v>723</v>
      </c>
      <c r="N37" s="60"/>
      <c r="O37" s="60" t="s">
        <v>1270</v>
      </c>
      <c r="P37" s="9"/>
      <c r="Q37" s="51" t="s">
        <v>162</v>
      </c>
      <c r="R37" s="51" t="s">
        <v>162</v>
      </c>
      <c r="S37" s="51" t="s">
        <v>162</v>
      </c>
      <c r="T37" s="52" t="s">
        <v>164</v>
      </c>
      <c r="U37" s="51" t="s">
        <v>162</v>
      </c>
      <c r="V37" s="51" t="s">
        <v>162</v>
      </c>
      <c r="W37" s="9"/>
      <c r="X37" s="51" t="s">
        <v>162</v>
      </c>
      <c r="Y37" s="51" t="s">
        <v>162</v>
      </c>
      <c r="Z37" s="51" t="s">
        <v>162</v>
      </c>
      <c r="AA37" s="52" t="s">
        <v>164</v>
      </c>
      <c r="AB37" s="51" t="s">
        <v>162</v>
      </c>
      <c r="AC37" s="51" t="s">
        <v>162</v>
      </c>
      <c r="AD37" s="9"/>
      <c r="AE37" s="51" t="s">
        <v>162</v>
      </c>
      <c r="AF37" s="51" t="s">
        <v>162</v>
      </c>
      <c r="AG37" s="51" t="s">
        <v>162</v>
      </c>
      <c r="AH37" s="51" t="s">
        <v>162</v>
      </c>
      <c r="AI37" s="51" t="s">
        <v>162</v>
      </c>
      <c r="AJ37" s="51" t="s">
        <v>162</v>
      </c>
      <c r="AK37" s="9"/>
      <c r="AL37" s="51" t="s">
        <v>162</v>
      </c>
      <c r="AM37" s="52" t="s">
        <v>164</v>
      </c>
      <c r="AN37" s="51" t="s">
        <v>162</v>
      </c>
      <c r="AO37" s="51" t="s">
        <v>162</v>
      </c>
      <c r="AP37" s="51" t="s">
        <v>162</v>
      </c>
      <c r="AQ37" s="52" t="s">
        <v>164</v>
      </c>
      <c r="AR37" s="9"/>
      <c r="AS37" s="51" t="s">
        <v>162</v>
      </c>
      <c r="AT37" s="52" t="s">
        <v>164</v>
      </c>
      <c r="AU37" s="51" t="s">
        <v>162</v>
      </c>
      <c r="AV37" s="51" t="s">
        <v>162</v>
      </c>
      <c r="AW37" s="51" t="s">
        <v>162</v>
      </c>
      <c r="AX37" s="52" t="s">
        <v>164</v>
      </c>
      <c r="AY37" s="9"/>
    </row>
    <row r="38" spans="1:51" ht="16.5" thickBot="1" x14ac:dyDescent="0.3">
      <c r="A38" s="10"/>
      <c r="B38" s="39"/>
      <c r="C38" s="38"/>
      <c r="D38" s="40"/>
      <c r="E38" s="41" t="s">
        <v>1271</v>
      </c>
      <c r="F38" s="57" t="str">
        <f>"SOM credit ("&amp;ADDRESS(ROW(F34),COLUMN(F37),4)&amp;":"&amp;ADDRESS(ROW(F36),COLUMN(F37),4)&amp;") - debit ("&amp;ADDRESS(ROW(F37),COLUMN(F37),4)&amp;")"</f>
        <v>SOM credit (F34:F36) - debit (F37)</v>
      </c>
      <c r="G38" s="57" t="str">
        <f>"SOM credit ("&amp;ADDRESS(ROW(G34),COLUMN(G37),4)&amp;":"&amp;ADDRESS(ROW(G36),COLUMN(G37),4)&amp;") - debit ("&amp;ADDRESS(ROW(G37),COLUMN(G37),4)&amp;")"</f>
        <v>SOM credit (G34:G36) - debit (G37)</v>
      </c>
      <c r="I38" s="60" t="s">
        <v>917</v>
      </c>
      <c r="J38" s="60" t="s">
        <v>1272</v>
      </c>
      <c r="K38" s="60" t="s">
        <v>102</v>
      </c>
      <c r="L38" s="63" t="s">
        <v>721</v>
      </c>
      <c r="M38" s="60" t="s">
        <v>723</v>
      </c>
      <c r="N38" s="60"/>
      <c r="O38" s="60" t="s">
        <v>1273</v>
      </c>
      <c r="P38" s="9"/>
      <c r="Q38" s="51" t="s">
        <v>162</v>
      </c>
      <c r="R38" s="51" t="s">
        <v>162</v>
      </c>
      <c r="S38" s="51" t="s">
        <v>162</v>
      </c>
      <c r="T38" s="52" t="s">
        <v>164</v>
      </c>
      <c r="U38" s="51" t="s">
        <v>162</v>
      </c>
      <c r="V38" s="51" t="s">
        <v>162</v>
      </c>
      <c r="W38" s="9"/>
      <c r="X38" s="51" t="s">
        <v>162</v>
      </c>
      <c r="Y38" s="51" t="s">
        <v>162</v>
      </c>
      <c r="Z38" s="51" t="s">
        <v>162</v>
      </c>
      <c r="AA38" s="52" t="s">
        <v>164</v>
      </c>
      <c r="AB38" s="51" t="s">
        <v>162</v>
      </c>
      <c r="AC38" s="51" t="s">
        <v>162</v>
      </c>
      <c r="AD38" s="9"/>
      <c r="AE38" s="51" t="s">
        <v>162</v>
      </c>
      <c r="AF38" s="51" t="s">
        <v>162</v>
      </c>
      <c r="AG38" s="51" t="s">
        <v>162</v>
      </c>
      <c r="AH38" s="51" t="s">
        <v>162</v>
      </c>
      <c r="AI38" s="51" t="s">
        <v>162</v>
      </c>
      <c r="AJ38" s="51" t="s">
        <v>162</v>
      </c>
      <c r="AK38" s="9"/>
      <c r="AL38" s="51" t="s">
        <v>162</v>
      </c>
      <c r="AM38" s="52" t="s">
        <v>164</v>
      </c>
      <c r="AN38" s="51" t="s">
        <v>162</v>
      </c>
      <c r="AO38" s="51" t="s">
        <v>162</v>
      </c>
      <c r="AP38" s="51" t="s">
        <v>162</v>
      </c>
      <c r="AQ38" s="52" t="s">
        <v>164</v>
      </c>
      <c r="AR38" s="9"/>
      <c r="AS38" s="51" t="s">
        <v>162</v>
      </c>
      <c r="AT38" s="52" t="s">
        <v>164</v>
      </c>
      <c r="AU38" s="51" t="s">
        <v>162</v>
      </c>
      <c r="AV38" s="51" t="s">
        <v>162</v>
      </c>
      <c r="AW38" s="51" t="s">
        <v>162</v>
      </c>
      <c r="AX38" s="52" t="s">
        <v>164</v>
      </c>
      <c r="AY38" s="9"/>
    </row>
    <row r="39" spans="1:51" ht="30" customHeight="1" thickBot="1" x14ac:dyDescent="0.3">
      <c r="A39" s="10"/>
      <c r="B39" s="39"/>
      <c r="C39" s="38"/>
      <c r="D39" s="38"/>
      <c r="E39" s="42" t="s">
        <v>1274</v>
      </c>
      <c r="F39" s="57" t="str">
        <f>"SOM credit ("&amp;ADDRESS(ROW(F14),COLUMN(F38),4)&amp;"+"&amp;ADDRESS(ROW(F19),COLUMN(F38),4)&amp;"+"&amp;ADDRESS(ROW(F23),COLUMN(F38),4)&amp;"+"&amp;ADDRESS(ROW(F28),COLUMN(F38),4)&amp;"+"&amp;ADDRESS(ROW(F31),COLUMN(F38),4)&amp;"+"&amp;ADDRESS(ROW(F38),COLUMN(F38),4)&amp;") - SOM debit ("&amp;ADDRESS(ROW(F32),COLUMN(F38),4)&amp;"+"&amp;ADDRESS(ROW(F33),COLUMN(F38),4)&amp;")"</f>
        <v>SOM credit (F14+F19+F23+F28+F31+F38) - SOM debit (F32+F33)</v>
      </c>
      <c r="G39" s="57" t="str">
        <f>"SOM credit ("&amp;ADDRESS(ROW(G14),COLUMN(G38),4)&amp;"+"&amp;ADDRESS(ROW(G19),COLUMN(G38),4)&amp;"+"&amp;ADDRESS(ROW(G23),COLUMN(G38),4)&amp;"+"&amp;ADDRESS(ROW(G28),COLUMN(G38),4)&amp;"+"&amp;ADDRESS(ROW(G31),COLUMN(G38),4)&amp;"+"&amp;ADDRESS(ROW(G38),COLUMN(G38),4)&amp;") - SOM debit ("&amp;ADDRESS(ROW(G32),COLUMN(G38),4)&amp;"+"&amp;ADDRESS(ROW(G33),COLUMN(G38),4)&amp;")"</f>
        <v>SOM credit (G14+G19+G23+G28+G31+G38) - SOM debit (G32+G33)</v>
      </c>
      <c r="I39" s="60" t="s">
        <v>917</v>
      </c>
      <c r="J39" s="60" t="s">
        <v>1275</v>
      </c>
      <c r="K39" s="60" t="s">
        <v>102</v>
      </c>
      <c r="L39" s="63" t="s">
        <v>721</v>
      </c>
      <c r="M39" s="60" t="s">
        <v>723</v>
      </c>
      <c r="N39" s="60"/>
      <c r="O39" s="60"/>
      <c r="P39" s="9"/>
      <c r="Q39" s="51" t="s">
        <v>162</v>
      </c>
      <c r="R39" s="51" t="s">
        <v>162</v>
      </c>
      <c r="S39" s="51" t="s">
        <v>162</v>
      </c>
      <c r="T39" s="52" t="s">
        <v>164</v>
      </c>
      <c r="U39" s="51" t="s">
        <v>162</v>
      </c>
      <c r="V39" s="51" t="s">
        <v>162</v>
      </c>
      <c r="W39" s="9"/>
      <c r="X39" s="51" t="s">
        <v>162</v>
      </c>
      <c r="Y39" s="51" t="s">
        <v>162</v>
      </c>
      <c r="Z39" s="51" t="s">
        <v>162</v>
      </c>
      <c r="AA39" s="52" t="s">
        <v>164</v>
      </c>
      <c r="AB39" s="51" t="s">
        <v>162</v>
      </c>
      <c r="AC39" s="51" t="s">
        <v>162</v>
      </c>
      <c r="AD39" s="9"/>
      <c r="AE39" s="51" t="s">
        <v>162</v>
      </c>
      <c r="AF39" s="51" t="s">
        <v>162</v>
      </c>
      <c r="AG39" s="51" t="s">
        <v>162</v>
      </c>
      <c r="AH39" s="51" t="s">
        <v>162</v>
      </c>
      <c r="AI39" s="51" t="s">
        <v>162</v>
      </c>
      <c r="AJ39" s="51" t="s">
        <v>162</v>
      </c>
      <c r="AK39" s="9"/>
      <c r="AL39" s="51" t="s">
        <v>162</v>
      </c>
      <c r="AM39" s="52" t="s">
        <v>164</v>
      </c>
      <c r="AN39" s="51" t="s">
        <v>162</v>
      </c>
      <c r="AO39" s="51" t="s">
        <v>162</v>
      </c>
      <c r="AP39" s="51" t="s">
        <v>162</v>
      </c>
      <c r="AQ39" s="52" t="s">
        <v>164</v>
      </c>
      <c r="AR39" s="9"/>
      <c r="AS39" s="51" t="s">
        <v>162</v>
      </c>
      <c r="AT39" s="52" t="s">
        <v>164</v>
      </c>
      <c r="AU39" s="51" t="s">
        <v>162</v>
      </c>
      <c r="AV39" s="51" t="s">
        <v>162</v>
      </c>
      <c r="AW39" s="51" t="s">
        <v>162</v>
      </c>
      <c r="AX39" s="52" t="s">
        <v>164</v>
      </c>
      <c r="AY39" s="9"/>
    </row>
    <row r="40" spans="1:51" ht="15.75" customHeight="1" x14ac:dyDescent="0.25">
      <c r="A40" s="10"/>
      <c r="B40" s="39"/>
      <c r="C40" s="38"/>
      <c r="D40" s="38"/>
      <c r="E40" s="43" t="s">
        <v>1276</v>
      </c>
      <c r="F40" s="8" t="s">
        <v>51</v>
      </c>
      <c r="G40" s="8" t="s">
        <v>51</v>
      </c>
      <c r="I40" s="60" t="s">
        <v>848</v>
      </c>
      <c r="J40" s="60" t="s">
        <v>1277</v>
      </c>
      <c r="K40" s="60" t="s">
        <v>102</v>
      </c>
      <c r="L40" s="63" t="s">
        <v>721</v>
      </c>
      <c r="M40" s="60" t="s">
        <v>723</v>
      </c>
      <c r="N40" s="60"/>
      <c r="O40" s="60" t="s">
        <v>1278</v>
      </c>
      <c r="P40" s="9"/>
      <c r="Q40" s="51" t="s">
        <v>162</v>
      </c>
      <c r="R40" s="51" t="s">
        <v>162</v>
      </c>
      <c r="S40" s="51" t="s">
        <v>162</v>
      </c>
      <c r="T40" s="52" t="s">
        <v>164</v>
      </c>
      <c r="U40" s="51" t="s">
        <v>162</v>
      </c>
      <c r="V40" s="51" t="s">
        <v>162</v>
      </c>
      <c r="W40" s="9"/>
      <c r="X40" s="51" t="s">
        <v>162</v>
      </c>
      <c r="Y40" s="51" t="s">
        <v>162</v>
      </c>
      <c r="Z40" s="51" t="s">
        <v>162</v>
      </c>
      <c r="AA40" s="52" t="s">
        <v>164</v>
      </c>
      <c r="AB40" s="51" t="s">
        <v>162</v>
      </c>
      <c r="AC40" s="51" t="s">
        <v>162</v>
      </c>
      <c r="AD40" s="9"/>
      <c r="AE40" s="51" t="s">
        <v>162</v>
      </c>
      <c r="AF40" s="51" t="s">
        <v>162</v>
      </c>
      <c r="AG40" s="51" t="s">
        <v>162</v>
      </c>
      <c r="AH40" s="51" t="s">
        <v>162</v>
      </c>
      <c r="AI40" s="51" t="s">
        <v>162</v>
      </c>
      <c r="AJ40" s="51" t="s">
        <v>162</v>
      </c>
      <c r="AK40" s="9"/>
      <c r="AL40" s="51" t="s">
        <v>162</v>
      </c>
      <c r="AM40" s="52" t="s">
        <v>164</v>
      </c>
      <c r="AN40" s="51" t="s">
        <v>162</v>
      </c>
      <c r="AO40" s="51" t="s">
        <v>162</v>
      </c>
      <c r="AP40" s="51" t="s">
        <v>162</v>
      </c>
      <c r="AQ40" s="52" t="s">
        <v>164</v>
      </c>
      <c r="AR40" s="9"/>
      <c r="AS40" s="51" t="s">
        <v>162</v>
      </c>
      <c r="AT40" s="52" t="s">
        <v>164</v>
      </c>
      <c r="AU40" s="51" t="s">
        <v>162</v>
      </c>
      <c r="AV40" s="51" t="s">
        <v>162</v>
      </c>
      <c r="AW40" s="51" t="s">
        <v>162</v>
      </c>
      <c r="AX40" s="52" t="s">
        <v>164</v>
      </c>
      <c r="AY40" s="9"/>
    </row>
    <row r="41" spans="1:51" ht="15.75" customHeight="1" thickBot="1" x14ac:dyDescent="0.3">
      <c r="A41" s="10"/>
      <c r="B41" s="39"/>
      <c r="C41" s="38"/>
      <c r="D41" s="38"/>
      <c r="E41" s="43" t="s">
        <v>1279</v>
      </c>
      <c r="F41" s="8" t="s">
        <v>51</v>
      </c>
      <c r="G41" s="8" t="s">
        <v>51</v>
      </c>
      <c r="I41" s="60" t="s">
        <v>917</v>
      </c>
      <c r="J41" s="60" t="s">
        <v>1280</v>
      </c>
      <c r="K41" s="60" t="s">
        <v>102</v>
      </c>
      <c r="L41" s="63" t="s">
        <v>721</v>
      </c>
      <c r="M41" s="60" t="s">
        <v>723</v>
      </c>
      <c r="N41" s="60"/>
      <c r="O41" s="60" t="s">
        <v>1281</v>
      </c>
      <c r="P41" s="9"/>
      <c r="Q41" s="51" t="s">
        <v>162</v>
      </c>
      <c r="R41" s="51" t="s">
        <v>162</v>
      </c>
      <c r="S41" s="51" t="s">
        <v>162</v>
      </c>
      <c r="T41" s="52" t="s">
        <v>164</v>
      </c>
      <c r="U41" s="51" t="s">
        <v>162</v>
      </c>
      <c r="V41" s="51" t="s">
        <v>162</v>
      </c>
      <c r="W41" s="9"/>
      <c r="X41" s="51" t="s">
        <v>162</v>
      </c>
      <c r="Y41" s="51" t="s">
        <v>162</v>
      </c>
      <c r="Z41" s="51" t="s">
        <v>162</v>
      </c>
      <c r="AA41" s="52" t="s">
        <v>164</v>
      </c>
      <c r="AB41" s="51" t="s">
        <v>162</v>
      </c>
      <c r="AC41" s="51" t="s">
        <v>162</v>
      </c>
      <c r="AD41" s="9"/>
      <c r="AE41" s="51" t="s">
        <v>162</v>
      </c>
      <c r="AF41" s="51" t="s">
        <v>162</v>
      </c>
      <c r="AG41" s="51" t="s">
        <v>162</v>
      </c>
      <c r="AH41" s="51" t="s">
        <v>162</v>
      </c>
      <c r="AI41" s="51" t="s">
        <v>162</v>
      </c>
      <c r="AJ41" s="51" t="s">
        <v>162</v>
      </c>
      <c r="AK41" s="9"/>
      <c r="AL41" s="51" t="s">
        <v>162</v>
      </c>
      <c r="AM41" s="52" t="s">
        <v>164</v>
      </c>
      <c r="AN41" s="51" t="s">
        <v>162</v>
      </c>
      <c r="AO41" s="51" t="s">
        <v>162</v>
      </c>
      <c r="AP41" s="51" t="s">
        <v>162</v>
      </c>
      <c r="AQ41" s="52" t="s">
        <v>164</v>
      </c>
      <c r="AR41" s="9"/>
      <c r="AS41" s="51" t="s">
        <v>162</v>
      </c>
      <c r="AT41" s="52" t="s">
        <v>164</v>
      </c>
      <c r="AU41" s="51" t="s">
        <v>162</v>
      </c>
      <c r="AV41" s="51" t="s">
        <v>162</v>
      </c>
      <c r="AW41" s="51" t="s">
        <v>162</v>
      </c>
      <c r="AX41" s="52" t="s">
        <v>164</v>
      </c>
      <c r="AY41" s="9"/>
    </row>
    <row r="42" spans="1:51" ht="15.75" customHeight="1" thickBot="1" x14ac:dyDescent="0.3">
      <c r="A42" s="10"/>
      <c r="B42" s="39"/>
      <c r="C42" s="39"/>
      <c r="D42" s="39"/>
      <c r="E42" s="45" t="s">
        <v>1282</v>
      </c>
      <c r="F42" s="53" t="str">
        <f>"SOM credit ("&amp;ADDRESS(ROW(F39),COLUMN(F41),4)&amp;"+"&amp;ADDRESS(ROW(F41),COLUMN(F41),4)&amp;") "&amp;"- SOM debit ("&amp;ADDRESS(ROW(F40),COLUMN(F41),4)&amp;")"</f>
        <v>SOM credit (F39+F41) - SOM debit (F40)</v>
      </c>
      <c r="G42" s="53" t="str">
        <f>"SOM credit ("&amp;ADDRESS(ROW(G39),COLUMN(G41),4)&amp;"+"&amp;ADDRESS(ROW(G41),COLUMN(G41),4)&amp;") "&amp;"- SOM debit ("&amp;ADDRESS(ROW(G40),COLUMN(G41),4)&amp;")"</f>
        <v>SOM credit (G39+G41) - SOM debit (G40)</v>
      </c>
      <c r="I42" s="60" t="s">
        <v>917</v>
      </c>
      <c r="J42" s="60" t="s">
        <v>1283</v>
      </c>
      <c r="K42" s="60" t="s">
        <v>102</v>
      </c>
      <c r="L42" s="63" t="s">
        <v>721</v>
      </c>
      <c r="M42" s="60" t="s">
        <v>723</v>
      </c>
      <c r="N42" s="60"/>
      <c r="O42" s="60"/>
      <c r="P42" s="9"/>
      <c r="Q42" s="51" t="s">
        <v>162</v>
      </c>
      <c r="R42" s="51" t="s">
        <v>162</v>
      </c>
      <c r="S42" s="51" t="s">
        <v>162</v>
      </c>
      <c r="T42" s="52" t="s">
        <v>164</v>
      </c>
      <c r="U42" s="51" t="s">
        <v>162</v>
      </c>
      <c r="V42" s="51" t="s">
        <v>162</v>
      </c>
      <c r="W42" s="9"/>
      <c r="X42" s="51" t="s">
        <v>162</v>
      </c>
      <c r="Y42" s="51" t="s">
        <v>162</v>
      </c>
      <c r="Z42" s="51" t="s">
        <v>162</v>
      </c>
      <c r="AA42" s="52" t="s">
        <v>164</v>
      </c>
      <c r="AB42" s="51" t="s">
        <v>162</v>
      </c>
      <c r="AC42" s="51" t="s">
        <v>162</v>
      </c>
      <c r="AD42" s="9"/>
      <c r="AE42" s="51" t="s">
        <v>162</v>
      </c>
      <c r="AF42" s="51" t="s">
        <v>162</v>
      </c>
      <c r="AG42" s="51" t="s">
        <v>162</v>
      </c>
      <c r="AH42" s="51" t="s">
        <v>162</v>
      </c>
      <c r="AI42" s="51" t="s">
        <v>162</v>
      </c>
      <c r="AJ42" s="51" t="s">
        <v>162</v>
      </c>
      <c r="AK42" s="9"/>
      <c r="AL42" s="51" t="s">
        <v>162</v>
      </c>
      <c r="AM42" s="52" t="s">
        <v>164</v>
      </c>
      <c r="AN42" s="51" t="s">
        <v>162</v>
      </c>
      <c r="AO42" s="51" t="s">
        <v>162</v>
      </c>
      <c r="AP42" s="51" t="s">
        <v>162</v>
      </c>
      <c r="AQ42" s="52" t="s">
        <v>164</v>
      </c>
      <c r="AR42" s="9"/>
      <c r="AS42" s="51" t="s">
        <v>162</v>
      </c>
      <c r="AT42" s="52" t="s">
        <v>164</v>
      </c>
      <c r="AU42" s="51" t="s">
        <v>162</v>
      </c>
      <c r="AV42" s="51" t="s">
        <v>162</v>
      </c>
      <c r="AW42" s="51" t="s">
        <v>162</v>
      </c>
      <c r="AX42" s="52" t="s">
        <v>164</v>
      </c>
      <c r="AY42" s="9"/>
    </row>
    <row r="43" spans="1:51" ht="15.75" customHeight="1" thickBot="1" x14ac:dyDescent="0.3">
      <c r="A43" s="10"/>
      <c r="B43" s="39"/>
      <c r="C43" s="39"/>
      <c r="D43" s="39"/>
      <c r="E43" s="39" t="s">
        <v>1284</v>
      </c>
      <c r="F43" s="8" t="s">
        <v>51</v>
      </c>
      <c r="G43" s="8" t="s">
        <v>51</v>
      </c>
      <c r="I43" s="60" t="s">
        <v>917</v>
      </c>
      <c r="J43" s="60" t="s">
        <v>1285</v>
      </c>
      <c r="K43" s="60" t="s">
        <v>102</v>
      </c>
      <c r="L43" s="63" t="s">
        <v>721</v>
      </c>
      <c r="M43" s="60" t="s">
        <v>723</v>
      </c>
      <c r="N43" s="60"/>
      <c r="O43" s="60" t="s">
        <v>1286</v>
      </c>
      <c r="P43" s="9"/>
      <c r="Q43" s="52" t="s">
        <v>164</v>
      </c>
      <c r="R43" s="52" t="s">
        <v>164</v>
      </c>
      <c r="S43" s="52" t="s">
        <v>164</v>
      </c>
      <c r="T43" s="52" t="s">
        <v>164</v>
      </c>
      <c r="U43" s="52" t="s">
        <v>164</v>
      </c>
      <c r="V43" s="52" t="s">
        <v>164</v>
      </c>
      <c r="W43" s="9"/>
      <c r="X43" s="52" t="s">
        <v>164</v>
      </c>
      <c r="Y43" s="52" t="s">
        <v>164</v>
      </c>
      <c r="Z43" s="52" t="s">
        <v>164</v>
      </c>
      <c r="AA43" s="52" t="s">
        <v>164</v>
      </c>
      <c r="AB43" s="52" t="s">
        <v>164</v>
      </c>
      <c r="AC43" s="52" t="s">
        <v>164</v>
      </c>
      <c r="AD43" s="9"/>
      <c r="AE43" s="52" t="s">
        <v>164</v>
      </c>
      <c r="AF43" s="52" t="s">
        <v>164</v>
      </c>
      <c r="AG43" s="52" t="s">
        <v>164</v>
      </c>
      <c r="AH43" s="52" t="s">
        <v>164</v>
      </c>
      <c r="AI43" s="52" t="s">
        <v>164</v>
      </c>
      <c r="AJ43" s="52" t="s">
        <v>164</v>
      </c>
      <c r="AK43" s="9"/>
      <c r="AL43" s="51" t="s">
        <v>162</v>
      </c>
      <c r="AM43" s="52" t="s">
        <v>164</v>
      </c>
      <c r="AN43" s="51" t="s">
        <v>162</v>
      </c>
      <c r="AO43" s="51" t="s">
        <v>162</v>
      </c>
      <c r="AP43" s="51" t="s">
        <v>162</v>
      </c>
      <c r="AQ43" s="52" t="s">
        <v>164</v>
      </c>
      <c r="AR43" s="9"/>
      <c r="AS43" s="51" t="s">
        <v>162</v>
      </c>
      <c r="AT43" s="52" t="s">
        <v>164</v>
      </c>
      <c r="AU43" s="51" t="s">
        <v>162</v>
      </c>
      <c r="AV43" s="51" t="s">
        <v>162</v>
      </c>
      <c r="AW43" s="51" t="s">
        <v>162</v>
      </c>
      <c r="AX43" s="52" t="s">
        <v>164</v>
      </c>
      <c r="AY43" s="9"/>
    </row>
    <row r="44" spans="1:51" ht="15.75" customHeight="1" thickBot="1" x14ac:dyDescent="0.3">
      <c r="A44" s="10"/>
      <c r="B44" s="10"/>
      <c r="C44" s="10"/>
      <c r="D44" s="10"/>
      <c r="E44" s="44" t="s">
        <v>1287</v>
      </c>
      <c r="F44" s="53" t="str">
        <f>"SOM credit ("&amp;ADDRESS(ROW(F42),COLUMN(F43),4)&amp;":"&amp;ADDRESS(ROW(F43),COLUMN(F43),4)&amp;")"</f>
        <v>SOM credit (F42:F43)</v>
      </c>
      <c r="G44" s="53" t="str">
        <f>"SOM credit ("&amp;ADDRESS(ROW(G42),COLUMN(G43),4)&amp;":"&amp;ADDRESS(ROW(G43),COLUMN(G43),4)&amp;")"</f>
        <v>SOM credit (G42:G43)</v>
      </c>
      <c r="I44" s="60" t="s">
        <v>917</v>
      </c>
      <c r="J44" s="60" t="s">
        <v>1288</v>
      </c>
      <c r="K44" s="60" t="s">
        <v>102</v>
      </c>
      <c r="L44" s="63" t="s">
        <v>721</v>
      </c>
      <c r="M44" s="60" t="s">
        <v>723</v>
      </c>
      <c r="N44" s="60"/>
      <c r="O44" s="60"/>
      <c r="P44" s="9"/>
      <c r="Q44" s="52" t="s">
        <v>164</v>
      </c>
      <c r="R44" s="52" t="s">
        <v>164</v>
      </c>
      <c r="S44" s="52" t="s">
        <v>164</v>
      </c>
      <c r="T44" s="52" t="s">
        <v>164</v>
      </c>
      <c r="U44" s="52" t="s">
        <v>164</v>
      </c>
      <c r="V44" s="52" t="s">
        <v>164</v>
      </c>
      <c r="W44" s="9"/>
      <c r="X44" s="52" t="s">
        <v>164</v>
      </c>
      <c r="Y44" s="52" t="s">
        <v>164</v>
      </c>
      <c r="Z44" s="52" t="s">
        <v>164</v>
      </c>
      <c r="AA44" s="52" t="s">
        <v>164</v>
      </c>
      <c r="AB44" s="52" t="s">
        <v>164</v>
      </c>
      <c r="AC44" s="52" t="s">
        <v>164</v>
      </c>
      <c r="AD44" s="9"/>
      <c r="AE44" s="52" t="s">
        <v>164</v>
      </c>
      <c r="AF44" s="52" t="s">
        <v>164</v>
      </c>
      <c r="AG44" s="52" t="s">
        <v>164</v>
      </c>
      <c r="AH44" s="52" t="s">
        <v>164</v>
      </c>
      <c r="AI44" s="52" t="s">
        <v>164</v>
      </c>
      <c r="AJ44" s="52" t="s">
        <v>164</v>
      </c>
      <c r="AK44" s="9"/>
      <c r="AL44" s="51" t="s">
        <v>162</v>
      </c>
      <c r="AM44" s="52" t="s">
        <v>164</v>
      </c>
      <c r="AN44" s="51" t="s">
        <v>162</v>
      </c>
      <c r="AO44" s="51" t="s">
        <v>162</v>
      </c>
      <c r="AP44" s="51" t="s">
        <v>162</v>
      </c>
      <c r="AQ44" s="52" t="s">
        <v>164</v>
      </c>
      <c r="AR44" s="9"/>
      <c r="AS44" s="51" t="s">
        <v>162</v>
      </c>
      <c r="AT44" s="52" t="s">
        <v>164</v>
      </c>
      <c r="AU44" s="51" t="s">
        <v>162</v>
      </c>
      <c r="AV44" s="51" t="s">
        <v>162</v>
      </c>
      <c r="AW44" s="51" t="s">
        <v>162</v>
      </c>
      <c r="AX44" s="52" t="s">
        <v>164</v>
      </c>
      <c r="AY44" s="9"/>
    </row>
    <row r="45" spans="1:51" ht="15.75" customHeight="1" x14ac:dyDescent="0.2">
      <c r="A45" s="5"/>
      <c r="B45" s="5"/>
      <c r="C45" s="5"/>
      <c r="D45" s="5"/>
      <c r="L45" s="35"/>
    </row>
    <row r="46" spans="1:51" ht="15.75" customHeight="1" x14ac:dyDescent="0.2">
      <c r="A46" s="5"/>
      <c r="B46" s="5"/>
      <c r="C46" s="5"/>
      <c r="D46" s="5"/>
    </row>
    <row r="47" spans="1:51" ht="15.75" customHeight="1" x14ac:dyDescent="0.2">
      <c r="A47" s="5"/>
      <c r="B47" s="5"/>
      <c r="C47" s="5"/>
      <c r="D47" s="5"/>
      <c r="L47" s="35"/>
    </row>
    <row r="48" spans="1:51" ht="15.75" customHeight="1" x14ac:dyDescent="0.2">
      <c r="A48" s="5"/>
      <c r="B48" s="5"/>
      <c r="C48" s="5"/>
      <c r="D48" s="5"/>
    </row>
    <row r="49" spans="1:10" ht="15.75" customHeight="1" x14ac:dyDescent="0.3">
      <c r="A49" s="5"/>
      <c r="B49" s="5"/>
      <c r="C49" s="5"/>
      <c r="D49" s="5"/>
      <c r="E49" s="13" t="s">
        <v>1164</v>
      </c>
      <c r="H49" s="21"/>
    </row>
    <row r="50" spans="1:10" ht="65.25" customHeight="1" x14ac:dyDescent="0.2">
      <c r="A50" s="5"/>
      <c r="B50" s="5"/>
      <c r="C50" s="5"/>
      <c r="D50" s="5"/>
      <c r="E50" s="66" t="s">
        <v>1289</v>
      </c>
      <c r="F50" s="66" t="s">
        <v>1290</v>
      </c>
      <c r="G50" s="66" t="s">
        <v>1291</v>
      </c>
      <c r="H50" s="280" t="s">
        <v>1292</v>
      </c>
      <c r="I50" s="280"/>
      <c r="J50" s="280"/>
    </row>
    <row r="51" spans="1:10" ht="40.5" customHeight="1" x14ac:dyDescent="0.2">
      <c r="A51" s="5"/>
      <c r="B51" s="5"/>
      <c r="C51" s="5"/>
      <c r="D51" s="5"/>
      <c r="E51" s="66" t="s">
        <v>174</v>
      </c>
      <c r="F51" s="67" t="s">
        <v>1293</v>
      </c>
      <c r="G51" s="67" t="s">
        <v>1294</v>
      </c>
      <c r="H51" s="268" t="s">
        <v>1295</v>
      </c>
      <c r="I51" s="268"/>
      <c r="J51" s="268"/>
    </row>
    <row r="52" spans="1:10" ht="40.5" customHeight="1" x14ac:dyDescent="0.2">
      <c r="A52" s="5"/>
      <c r="B52" s="5"/>
      <c r="C52" s="5"/>
      <c r="D52" s="5"/>
      <c r="E52" s="66" t="s">
        <v>175</v>
      </c>
      <c r="F52" s="67" t="s">
        <v>1293</v>
      </c>
      <c r="G52" s="67" t="s">
        <v>1294</v>
      </c>
      <c r="H52" s="279" t="s">
        <v>1172</v>
      </c>
      <c r="I52" s="279"/>
      <c r="J52" s="279"/>
    </row>
    <row r="53" spans="1:10" ht="40.5" customHeight="1" x14ac:dyDescent="0.2">
      <c r="A53" s="5"/>
      <c r="B53" s="5"/>
      <c r="C53" s="5"/>
      <c r="D53" s="5"/>
      <c r="E53" s="66" t="s">
        <v>165</v>
      </c>
      <c r="F53" s="67" t="s">
        <v>1293</v>
      </c>
      <c r="G53" s="67" t="s">
        <v>1294</v>
      </c>
      <c r="H53" s="268" t="s">
        <v>1295</v>
      </c>
      <c r="I53" s="268"/>
      <c r="J53" s="268"/>
    </row>
    <row r="54" spans="1:10" ht="40.5" customHeight="1" x14ac:dyDescent="0.2">
      <c r="A54" s="5"/>
      <c r="B54" s="5"/>
      <c r="C54" s="5"/>
      <c r="D54" s="5"/>
      <c r="E54" s="66" t="s">
        <v>166</v>
      </c>
      <c r="F54" s="67" t="s">
        <v>1296</v>
      </c>
      <c r="G54" s="68" t="s">
        <v>1174</v>
      </c>
      <c r="H54" s="268" t="s">
        <v>1295</v>
      </c>
      <c r="I54" s="268"/>
      <c r="J54" s="268"/>
    </row>
    <row r="55" spans="1:10" ht="40.5" customHeight="1" x14ac:dyDescent="0.2">
      <c r="A55" s="5"/>
      <c r="B55" s="5"/>
      <c r="C55" s="5"/>
      <c r="D55" s="5"/>
      <c r="E55" s="66" t="s">
        <v>176</v>
      </c>
      <c r="F55" s="67" t="s">
        <v>1293</v>
      </c>
      <c r="G55" s="67" t="s">
        <v>1294</v>
      </c>
      <c r="H55" s="268" t="s">
        <v>1295</v>
      </c>
      <c r="I55" s="268"/>
      <c r="J55" s="268"/>
    </row>
    <row r="56" spans="1:10" ht="40.5" customHeight="1" x14ac:dyDescent="0.2">
      <c r="A56" s="5"/>
      <c r="B56" s="5"/>
      <c r="C56" s="5"/>
      <c r="D56" s="5"/>
      <c r="E56" s="66" t="s">
        <v>177</v>
      </c>
      <c r="F56" s="67" t="s">
        <v>1293</v>
      </c>
      <c r="G56" s="67" t="s">
        <v>1294</v>
      </c>
      <c r="H56" s="279" t="s">
        <v>1177</v>
      </c>
      <c r="I56" s="279"/>
      <c r="J56" s="279"/>
    </row>
    <row r="57" spans="1:10" ht="15.75" customHeight="1" x14ac:dyDescent="0.2">
      <c r="A57" s="5"/>
      <c r="B57" s="5"/>
      <c r="C57" s="5"/>
      <c r="D57" s="5"/>
    </row>
    <row r="58" spans="1:10" ht="92.25" customHeight="1" x14ac:dyDescent="0.2">
      <c r="A58" s="5"/>
      <c r="B58" s="5"/>
      <c r="C58" s="5"/>
      <c r="D58" s="5"/>
      <c r="E58" s="271" t="s">
        <v>1297</v>
      </c>
      <c r="F58" s="271"/>
    </row>
    <row r="59" spans="1:10" ht="15.75" customHeight="1" x14ac:dyDescent="0.2">
      <c r="A59" s="5"/>
      <c r="B59" s="5"/>
      <c r="C59" s="5"/>
      <c r="D59" s="5"/>
    </row>
    <row r="60" spans="1:10" ht="15.75" customHeight="1" x14ac:dyDescent="0.2">
      <c r="A60" s="5"/>
      <c r="B60" s="5"/>
      <c r="C60" s="5"/>
      <c r="D60" s="5"/>
    </row>
    <row r="61" spans="1:10" ht="15.75" customHeight="1" x14ac:dyDescent="0.2">
      <c r="A61" s="5"/>
      <c r="B61" s="5"/>
      <c r="C61" s="5"/>
      <c r="D61" s="5"/>
    </row>
    <row r="62" spans="1:10" ht="15.75" customHeight="1" x14ac:dyDescent="0.2">
      <c r="A62" s="5"/>
      <c r="B62" s="5"/>
      <c r="C62" s="5"/>
      <c r="D62" s="5"/>
    </row>
    <row r="63" spans="1:10" ht="15.75" customHeight="1" x14ac:dyDescent="0.2">
      <c r="A63" s="5"/>
      <c r="B63" s="5"/>
      <c r="C63" s="5"/>
      <c r="D63" s="5"/>
    </row>
    <row r="64" spans="1:10" ht="15.75" customHeight="1" x14ac:dyDescent="0.2">
      <c r="A64" s="5"/>
      <c r="B64" s="5"/>
      <c r="C64" s="5"/>
      <c r="D64" s="5"/>
    </row>
    <row r="65" spans="1:12" ht="15.75" customHeight="1" x14ac:dyDescent="0.2">
      <c r="A65" s="5"/>
      <c r="B65" s="5"/>
      <c r="C65" s="5"/>
      <c r="D65" s="5"/>
    </row>
    <row r="66" spans="1:12" ht="15.75" customHeight="1" x14ac:dyDescent="0.2">
      <c r="A66" s="5"/>
      <c r="B66" s="5"/>
      <c r="C66" s="5"/>
      <c r="D66" s="5"/>
    </row>
    <row r="67" spans="1:12" ht="15.75" customHeight="1" x14ac:dyDescent="0.2">
      <c r="A67" s="5"/>
      <c r="B67" s="5"/>
      <c r="C67" s="5"/>
      <c r="D67" s="5"/>
    </row>
    <row r="68" spans="1:12" ht="15.75" customHeight="1" x14ac:dyDescent="0.2">
      <c r="A68" s="5"/>
      <c r="B68" s="5"/>
      <c r="C68" s="5"/>
      <c r="D68" s="5"/>
    </row>
    <row r="69" spans="1:12" ht="15.75" customHeight="1" x14ac:dyDescent="0.2">
      <c r="A69" s="5"/>
      <c r="B69" s="5"/>
      <c r="C69" s="5"/>
      <c r="D69" s="5"/>
    </row>
    <row r="70" spans="1:12" ht="15.75" customHeight="1" x14ac:dyDescent="0.2">
      <c r="A70" s="5"/>
      <c r="B70" s="5"/>
      <c r="C70" s="5"/>
      <c r="D70" s="5"/>
    </row>
    <row r="71" spans="1:12" ht="15.75" customHeight="1" x14ac:dyDescent="0.2">
      <c r="A71" s="5"/>
      <c r="B71" s="5"/>
      <c r="C71" s="5"/>
      <c r="D71" s="5"/>
    </row>
    <row r="72" spans="1:12" ht="15.75" customHeight="1" x14ac:dyDescent="0.2">
      <c r="A72" s="5"/>
      <c r="B72" s="5"/>
      <c r="C72" s="5"/>
      <c r="D72" s="5"/>
    </row>
    <row r="73" spans="1:12" ht="12.75" x14ac:dyDescent="0.2">
      <c r="A73" s="5"/>
      <c r="B73" s="5"/>
      <c r="C73" s="5"/>
      <c r="D73" s="5"/>
    </row>
    <row r="78" spans="1:12" x14ac:dyDescent="0.2">
      <c r="L78" s="34"/>
    </row>
    <row r="82" spans="6:12" x14ac:dyDescent="0.2">
      <c r="F82" s="24"/>
      <c r="G82" s="24"/>
      <c r="H82" s="36"/>
      <c r="J82" s="36"/>
      <c r="K82" s="36"/>
      <c r="L82" s="36"/>
    </row>
  </sheetData>
  <mergeCells count="13">
    <mergeCell ref="H55:J55"/>
    <mergeCell ref="H56:J56"/>
    <mergeCell ref="E58:F58"/>
    <mergeCell ref="H50:J50"/>
    <mergeCell ref="H51:J51"/>
    <mergeCell ref="H52:J52"/>
    <mergeCell ref="H53:J53"/>
    <mergeCell ref="H54:J54"/>
    <mergeCell ref="Q1:V1"/>
    <mergeCell ref="X1:AC1"/>
    <mergeCell ref="AE1:AJ1"/>
    <mergeCell ref="AS1:AX1"/>
    <mergeCell ref="AL1:AQ1"/>
  </mergeCells>
  <pageMargins left="0.70866141732283472" right="0.70866141732283472" top="0.74803149606299213" bottom="0.74803149606299213" header="0.31496062992125984" footer="0.31496062992125984"/>
  <pageSetup paperSize="9" scale="2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30B44-DFA6-498F-BA9A-DCF67F0012F8}">
  <sheetPr codeName="Blad6">
    <pageSetUpPr fitToPage="1"/>
  </sheetPr>
  <dimension ref="A1:AZ83"/>
  <sheetViews>
    <sheetView showGridLines="0" zoomScale="108" zoomScaleNormal="70" zoomScaleSheetLayoutView="100" workbookViewId="0">
      <pane ySplit="2" topLeftCell="A3" activePane="bottomLeft" state="frozen"/>
      <selection activeCell="G194" sqref="G194"/>
      <selection pane="bottomLeft" activeCell="H51" sqref="H51"/>
    </sheetView>
  </sheetViews>
  <sheetFormatPr defaultColWidth="9.140625" defaultRowHeight="11.25" outlineLevelCol="2" x14ac:dyDescent="0.2"/>
  <cols>
    <col min="1" max="5" width="2.42578125" style="21" customWidth="1"/>
    <col min="6" max="6" width="48.28515625" style="21" customWidth="1"/>
    <col min="7" max="8" width="54.7109375" style="21" customWidth="1"/>
    <col min="9" max="9" width="31.28515625" style="31" bestFit="1" customWidth="1"/>
    <col min="10" max="10" width="9.140625" style="31" hidden="1" customWidth="1" outlineLevel="2"/>
    <col min="11" max="11" width="36.85546875" style="31" hidden="1" customWidth="1" outlineLevel="2"/>
    <col min="12" max="12" width="19" style="31" hidden="1" customWidth="1" outlineLevel="2"/>
    <col min="13" max="13" width="21.42578125" style="31" hidden="1" customWidth="1" outlineLevel="2"/>
    <col min="14" max="14" width="13.85546875" style="31" hidden="1" customWidth="1" outlineLevel="2"/>
    <col min="15" max="15" width="17.85546875" style="31" hidden="1" customWidth="1" outlineLevel="2"/>
    <col min="16" max="16" width="1.7109375" style="21" hidden="1" customWidth="1" outlineLevel="1" collapsed="1"/>
    <col min="17" max="22" width="2.7109375" style="21" hidden="1" customWidth="1" outlineLevel="1"/>
    <col min="23" max="23" width="1.7109375" style="21" hidden="1" customWidth="1" outlineLevel="1"/>
    <col min="24" max="29" width="2.7109375" style="21" hidden="1" customWidth="1" outlineLevel="1"/>
    <col min="30" max="30" width="1.7109375" style="21" hidden="1" customWidth="1" outlineLevel="1"/>
    <col min="31" max="36" width="2.7109375" style="21" hidden="1" customWidth="1" outlineLevel="1"/>
    <col min="37" max="37" width="1.7109375" style="21" hidden="1" customWidth="1" outlineLevel="1"/>
    <col min="38" max="43" width="2.7109375" style="21" hidden="1" customWidth="1" outlineLevel="1"/>
    <col min="44" max="44" width="1.7109375" style="21" hidden="1" customWidth="1" outlineLevel="1"/>
    <col min="45" max="50" width="2.7109375" style="21" hidden="1" customWidth="1" outlineLevel="1"/>
    <col min="51" max="51" width="1.7109375" style="21" hidden="1" customWidth="1" outlineLevel="1"/>
    <col min="52" max="52" width="9.140625" style="21" collapsed="1"/>
    <col min="53" max="16384" width="9.140625" style="21"/>
  </cols>
  <sheetData>
    <row r="1" spans="1:51" ht="42.75" customHeight="1" x14ac:dyDescent="0.25">
      <c r="J1" s="32"/>
      <c r="P1" s="9"/>
      <c r="Q1" s="274" t="s">
        <v>156</v>
      </c>
      <c r="R1" s="274"/>
      <c r="S1" s="274"/>
      <c r="T1" s="274"/>
      <c r="U1" s="274"/>
      <c r="V1" s="274"/>
      <c r="W1" s="37"/>
      <c r="X1" s="274" t="s">
        <v>157</v>
      </c>
      <c r="Y1" s="274"/>
      <c r="Z1" s="274"/>
      <c r="AA1" s="274"/>
      <c r="AB1" s="274"/>
      <c r="AC1" s="274"/>
      <c r="AD1" s="37"/>
      <c r="AE1" s="274" t="s">
        <v>158</v>
      </c>
      <c r="AF1" s="274"/>
      <c r="AG1" s="274"/>
      <c r="AH1" s="274"/>
      <c r="AI1" s="274"/>
      <c r="AJ1" s="274"/>
      <c r="AK1" s="37"/>
      <c r="AL1" s="274" t="s">
        <v>159</v>
      </c>
      <c r="AM1" s="274"/>
      <c r="AN1" s="274"/>
      <c r="AO1" s="274"/>
      <c r="AP1" s="274"/>
      <c r="AQ1" s="274"/>
      <c r="AR1" s="37"/>
      <c r="AS1" s="274" t="s">
        <v>160</v>
      </c>
      <c r="AT1" s="274"/>
      <c r="AU1" s="274"/>
      <c r="AV1" s="274"/>
      <c r="AW1" s="274"/>
      <c r="AX1" s="274"/>
      <c r="AY1" s="9"/>
    </row>
    <row r="2" spans="1:51" ht="56.45" customHeight="1" x14ac:dyDescent="0.25">
      <c r="J2" s="59" t="s">
        <v>717</v>
      </c>
      <c r="K2" s="59" t="s">
        <v>712</v>
      </c>
      <c r="L2" s="59" t="s">
        <v>713</v>
      </c>
      <c r="M2" s="59" t="s">
        <v>715</v>
      </c>
      <c r="N2" s="59" t="s">
        <v>716</v>
      </c>
      <c r="O2" s="59" t="s">
        <v>718</v>
      </c>
      <c r="P2" s="9"/>
      <c r="Q2" s="62" t="s">
        <v>174</v>
      </c>
      <c r="R2" s="62" t="s">
        <v>175</v>
      </c>
      <c r="S2" s="62" t="s">
        <v>165</v>
      </c>
      <c r="T2" s="62" t="s">
        <v>166</v>
      </c>
      <c r="U2" s="62" t="s">
        <v>176</v>
      </c>
      <c r="V2" s="62" t="s">
        <v>177</v>
      </c>
      <c r="W2" s="9"/>
      <c r="X2" s="62" t="s">
        <v>174</v>
      </c>
      <c r="Y2" s="62" t="s">
        <v>175</v>
      </c>
      <c r="Z2" s="62" t="s">
        <v>165</v>
      </c>
      <c r="AA2" s="62" t="s">
        <v>166</v>
      </c>
      <c r="AB2" s="62" t="s">
        <v>176</v>
      </c>
      <c r="AC2" s="62" t="s">
        <v>177</v>
      </c>
      <c r="AD2" s="9"/>
      <c r="AE2" s="62" t="s">
        <v>174</v>
      </c>
      <c r="AF2" s="62" t="s">
        <v>175</v>
      </c>
      <c r="AG2" s="62" t="s">
        <v>165</v>
      </c>
      <c r="AH2" s="62" t="s">
        <v>166</v>
      </c>
      <c r="AI2" s="62" t="s">
        <v>176</v>
      </c>
      <c r="AJ2" s="62" t="s">
        <v>177</v>
      </c>
      <c r="AK2" s="9"/>
      <c r="AL2" s="62" t="s">
        <v>174</v>
      </c>
      <c r="AM2" s="62" t="s">
        <v>175</v>
      </c>
      <c r="AN2" s="62" t="s">
        <v>165</v>
      </c>
      <c r="AO2" s="62" t="s">
        <v>166</v>
      </c>
      <c r="AP2" s="62" t="s">
        <v>176</v>
      </c>
      <c r="AQ2" s="62" t="s">
        <v>177</v>
      </c>
      <c r="AR2" s="9"/>
      <c r="AS2" s="62" t="s">
        <v>174</v>
      </c>
      <c r="AT2" s="62" t="s">
        <v>175</v>
      </c>
      <c r="AU2" s="62" t="s">
        <v>165</v>
      </c>
      <c r="AV2" s="62" t="s">
        <v>166</v>
      </c>
      <c r="AW2" s="62" t="s">
        <v>176</v>
      </c>
      <c r="AX2" s="62" t="s">
        <v>177</v>
      </c>
      <c r="AY2" s="9"/>
    </row>
    <row r="3" spans="1:51" ht="18.75" x14ac:dyDescent="0.3">
      <c r="A3" s="13" t="s">
        <v>414</v>
      </c>
      <c r="J3" s="59"/>
      <c r="K3" s="59"/>
      <c r="L3" s="59"/>
      <c r="M3" s="59"/>
      <c r="N3" s="59"/>
      <c r="O3" s="59"/>
      <c r="P3" s="9"/>
      <c r="Q3" s="51" t="s">
        <v>162</v>
      </c>
      <c r="R3" s="51" t="s">
        <v>162</v>
      </c>
      <c r="S3" s="51" t="s">
        <v>162</v>
      </c>
      <c r="T3" s="52" t="s">
        <v>164</v>
      </c>
      <c r="U3" s="51" t="s">
        <v>162</v>
      </c>
      <c r="V3" s="51" t="s">
        <v>162</v>
      </c>
      <c r="W3" s="9"/>
      <c r="X3" s="51" t="s">
        <v>162</v>
      </c>
      <c r="Y3" s="51" t="s">
        <v>162</v>
      </c>
      <c r="Z3" s="51" t="s">
        <v>162</v>
      </c>
      <c r="AA3" s="52" t="s">
        <v>164</v>
      </c>
      <c r="AB3" s="51" t="s">
        <v>162</v>
      </c>
      <c r="AC3" s="51" t="s">
        <v>162</v>
      </c>
      <c r="AD3" s="9"/>
      <c r="AE3" s="51" t="s">
        <v>162</v>
      </c>
      <c r="AF3" s="51" t="s">
        <v>162</v>
      </c>
      <c r="AG3" s="51" t="s">
        <v>162</v>
      </c>
      <c r="AH3" s="51" t="s">
        <v>162</v>
      </c>
      <c r="AI3" s="51" t="s">
        <v>162</v>
      </c>
      <c r="AJ3" s="51" t="s">
        <v>162</v>
      </c>
      <c r="AK3" s="9"/>
      <c r="AL3" s="51" t="s">
        <v>162</v>
      </c>
      <c r="AM3" s="52" t="s">
        <v>164</v>
      </c>
      <c r="AN3" s="51" t="s">
        <v>162</v>
      </c>
      <c r="AO3" s="51" t="s">
        <v>162</v>
      </c>
      <c r="AP3" s="51" t="s">
        <v>162</v>
      </c>
      <c r="AQ3" s="52" t="s">
        <v>164</v>
      </c>
      <c r="AR3" s="9"/>
      <c r="AS3" s="51" t="s">
        <v>162</v>
      </c>
      <c r="AT3" s="52" t="s">
        <v>164</v>
      </c>
      <c r="AU3" s="51" t="s">
        <v>162</v>
      </c>
      <c r="AV3" s="51" t="s">
        <v>162</v>
      </c>
      <c r="AW3" s="51" t="s">
        <v>162</v>
      </c>
      <c r="AX3" s="52" t="s">
        <v>164</v>
      </c>
      <c r="AY3" s="9"/>
    </row>
    <row r="4" spans="1:51" ht="18.75" x14ac:dyDescent="0.3">
      <c r="A4" s="13" t="s">
        <v>460</v>
      </c>
      <c r="G4" s="22"/>
      <c r="H4" s="23"/>
      <c r="P4" s="9"/>
      <c r="Q4" s="51" t="s">
        <v>162</v>
      </c>
      <c r="R4" s="51" t="s">
        <v>162</v>
      </c>
      <c r="S4" s="51" t="s">
        <v>162</v>
      </c>
      <c r="T4" s="52" t="s">
        <v>164</v>
      </c>
      <c r="U4" s="51" t="s">
        <v>162</v>
      </c>
      <c r="V4" s="51" t="s">
        <v>162</v>
      </c>
      <c r="W4" s="9"/>
      <c r="X4" s="51" t="s">
        <v>162</v>
      </c>
      <c r="Y4" s="51" t="s">
        <v>162</v>
      </c>
      <c r="Z4" s="51" t="s">
        <v>162</v>
      </c>
      <c r="AA4" s="52" t="s">
        <v>164</v>
      </c>
      <c r="AB4" s="51" t="s">
        <v>162</v>
      </c>
      <c r="AC4" s="51" t="s">
        <v>162</v>
      </c>
      <c r="AD4" s="9"/>
      <c r="AE4" s="51" t="s">
        <v>162</v>
      </c>
      <c r="AF4" s="51" t="s">
        <v>162</v>
      </c>
      <c r="AG4" s="51" t="s">
        <v>162</v>
      </c>
      <c r="AH4" s="51" t="s">
        <v>162</v>
      </c>
      <c r="AI4" s="51" t="s">
        <v>162</v>
      </c>
      <c r="AJ4" s="51" t="s">
        <v>162</v>
      </c>
      <c r="AK4" s="9"/>
      <c r="AL4" s="51" t="s">
        <v>162</v>
      </c>
      <c r="AM4" s="52" t="s">
        <v>164</v>
      </c>
      <c r="AN4" s="51" t="s">
        <v>162</v>
      </c>
      <c r="AO4" s="51" t="s">
        <v>162</v>
      </c>
      <c r="AP4" s="51" t="s">
        <v>162</v>
      </c>
      <c r="AQ4" s="52" t="s">
        <v>164</v>
      </c>
      <c r="AR4" s="9"/>
      <c r="AS4" s="51" t="s">
        <v>162</v>
      </c>
      <c r="AT4" s="52" t="s">
        <v>164</v>
      </c>
      <c r="AU4" s="51" t="s">
        <v>162</v>
      </c>
      <c r="AV4" s="51" t="s">
        <v>162</v>
      </c>
      <c r="AW4" s="51" t="s">
        <v>162</v>
      </c>
      <c r="AX4" s="52" t="s">
        <v>164</v>
      </c>
      <c r="AY4" s="9"/>
    </row>
    <row r="5" spans="1:51" ht="15.75" x14ac:dyDescent="0.25">
      <c r="A5" s="4" t="s">
        <v>1298</v>
      </c>
      <c r="B5" s="4"/>
      <c r="C5" s="4"/>
      <c r="D5" s="4"/>
      <c r="E5" s="4"/>
      <c r="F5" s="4"/>
      <c r="G5" s="4"/>
      <c r="H5" s="4"/>
      <c r="I5" s="124"/>
      <c r="J5" s="124"/>
      <c r="K5" s="124"/>
      <c r="L5" s="124"/>
      <c r="M5" s="124"/>
      <c r="N5" s="124"/>
      <c r="O5" s="124"/>
      <c r="P5" s="9"/>
      <c r="Q5" s="51" t="s">
        <v>162</v>
      </c>
      <c r="R5" s="51" t="s">
        <v>162</v>
      </c>
      <c r="S5" s="51" t="s">
        <v>162</v>
      </c>
      <c r="T5" s="52" t="s">
        <v>164</v>
      </c>
      <c r="U5" s="51" t="s">
        <v>162</v>
      </c>
      <c r="V5" s="51" t="s">
        <v>162</v>
      </c>
      <c r="W5" s="9"/>
      <c r="X5" s="51" t="s">
        <v>162</v>
      </c>
      <c r="Y5" s="51" t="s">
        <v>162</v>
      </c>
      <c r="Z5" s="51" t="s">
        <v>162</v>
      </c>
      <c r="AA5" s="52" t="s">
        <v>164</v>
      </c>
      <c r="AB5" s="51" t="s">
        <v>162</v>
      </c>
      <c r="AC5" s="51" t="s">
        <v>162</v>
      </c>
      <c r="AD5" s="9"/>
      <c r="AE5" s="51" t="s">
        <v>162</v>
      </c>
      <c r="AF5" s="51" t="s">
        <v>162</v>
      </c>
      <c r="AG5" s="51" t="s">
        <v>162</v>
      </c>
      <c r="AH5" s="51" t="s">
        <v>162</v>
      </c>
      <c r="AI5" s="51" t="s">
        <v>162</v>
      </c>
      <c r="AJ5" s="51" t="s">
        <v>162</v>
      </c>
      <c r="AK5" s="9"/>
      <c r="AL5" s="51" t="s">
        <v>162</v>
      </c>
      <c r="AM5" s="52" t="s">
        <v>164</v>
      </c>
      <c r="AN5" s="51" t="s">
        <v>162</v>
      </c>
      <c r="AO5" s="51" t="s">
        <v>162</v>
      </c>
      <c r="AP5" s="51" t="s">
        <v>162</v>
      </c>
      <c r="AQ5" s="52" t="s">
        <v>164</v>
      </c>
      <c r="AR5" s="9"/>
      <c r="AS5" s="51" t="s">
        <v>162</v>
      </c>
      <c r="AT5" s="52" t="s">
        <v>164</v>
      </c>
      <c r="AU5" s="51" t="s">
        <v>162</v>
      </c>
      <c r="AV5" s="51" t="s">
        <v>162</v>
      </c>
      <c r="AW5" s="51" t="s">
        <v>162</v>
      </c>
      <c r="AX5" s="52" t="s">
        <v>164</v>
      </c>
      <c r="AY5" s="9"/>
    </row>
    <row r="6" spans="1:51" ht="20.100000000000001" customHeight="1" x14ac:dyDescent="0.25">
      <c r="A6" s="7" t="s">
        <v>1298</v>
      </c>
      <c r="B6" s="7"/>
      <c r="C6" s="7"/>
      <c r="D6" s="7"/>
      <c r="E6" s="7"/>
      <c r="F6" s="7"/>
      <c r="G6" s="7"/>
      <c r="H6" s="7"/>
      <c r="J6" s="60"/>
      <c r="K6" s="60"/>
      <c r="L6" s="60"/>
      <c r="M6" s="60"/>
      <c r="N6" s="60"/>
      <c r="O6" s="69" t="s">
        <v>1299</v>
      </c>
      <c r="P6" s="9"/>
      <c r="Q6" s="51" t="s">
        <v>162</v>
      </c>
      <c r="R6" s="51" t="s">
        <v>162</v>
      </c>
      <c r="S6" s="51" t="s">
        <v>162</v>
      </c>
      <c r="T6" s="52" t="s">
        <v>164</v>
      </c>
      <c r="U6" s="51" t="s">
        <v>162</v>
      </c>
      <c r="V6" s="51" t="s">
        <v>162</v>
      </c>
      <c r="W6" s="9"/>
      <c r="X6" s="51" t="s">
        <v>162</v>
      </c>
      <c r="Y6" s="51" t="s">
        <v>162</v>
      </c>
      <c r="Z6" s="51" t="s">
        <v>162</v>
      </c>
      <c r="AA6" s="52" t="s">
        <v>164</v>
      </c>
      <c r="AB6" s="51" t="s">
        <v>162</v>
      </c>
      <c r="AC6" s="51" t="s">
        <v>162</v>
      </c>
      <c r="AD6" s="9"/>
      <c r="AE6" s="51" t="s">
        <v>162</v>
      </c>
      <c r="AF6" s="51" t="s">
        <v>162</v>
      </c>
      <c r="AG6" s="51" t="s">
        <v>162</v>
      </c>
      <c r="AH6" s="51" t="s">
        <v>162</v>
      </c>
      <c r="AI6" s="51" t="s">
        <v>162</v>
      </c>
      <c r="AJ6" s="51" t="s">
        <v>162</v>
      </c>
      <c r="AK6" s="9"/>
      <c r="AL6" s="51" t="s">
        <v>162</v>
      </c>
      <c r="AM6" s="52" t="s">
        <v>164</v>
      </c>
      <c r="AN6" s="51" t="s">
        <v>162</v>
      </c>
      <c r="AO6" s="51" t="s">
        <v>162</v>
      </c>
      <c r="AP6" s="51" t="s">
        <v>162</v>
      </c>
      <c r="AQ6" s="52" t="s">
        <v>164</v>
      </c>
      <c r="AR6" s="9"/>
      <c r="AS6" s="51" t="s">
        <v>162</v>
      </c>
      <c r="AT6" s="52" t="s">
        <v>164</v>
      </c>
      <c r="AU6" s="51" t="s">
        <v>162</v>
      </c>
      <c r="AV6" s="51" t="s">
        <v>162</v>
      </c>
      <c r="AW6" s="51" t="s">
        <v>162</v>
      </c>
      <c r="AX6" s="52" t="s">
        <v>164</v>
      </c>
      <c r="AY6" s="9"/>
    </row>
    <row r="7" spans="1:51" ht="15.75" customHeight="1" x14ac:dyDescent="0.25">
      <c r="G7" s="122" t="s">
        <v>48</v>
      </c>
      <c r="H7" s="122" t="s">
        <v>49</v>
      </c>
      <c r="J7" s="60"/>
      <c r="K7" s="60"/>
      <c r="L7" s="60"/>
      <c r="M7" s="60"/>
      <c r="N7" s="60"/>
      <c r="O7" s="60"/>
      <c r="P7" s="9"/>
      <c r="Q7" s="51" t="s">
        <v>162</v>
      </c>
      <c r="R7" s="51" t="s">
        <v>162</v>
      </c>
      <c r="S7" s="51" t="s">
        <v>162</v>
      </c>
      <c r="T7" s="52" t="s">
        <v>164</v>
      </c>
      <c r="U7" s="51" t="s">
        <v>162</v>
      </c>
      <c r="V7" s="51" t="s">
        <v>162</v>
      </c>
      <c r="W7" s="9"/>
      <c r="X7" s="51" t="s">
        <v>162</v>
      </c>
      <c r="Y7" s="51" t="s">
        <v>162</v>
      </c>
      <c r="Z7" s="51" t="s">
        <v>162</v>
      </c>
      <c r="AA7" s="52" t="s">
        <v>164</v>
      </c>
      <c r="AB7" s="51" t="s">
        <v>162</v>
      </c>
      <c r="AC7" s="51" t="s">
        <v>162</v>
      </c>
      <c r="AD7" s="9"/>
      <c r="AE7" s="51" t="s">
        <v>162</v>
      </c>
      <c r="AF7" s="51" t="s">
        <v>162</v>
      </c>
      <c r="AG7" s="51" t="s">
        <v>162</v>
      </c>
      <c r="AH7" s="51" t="s">
        <v>162</v>
      </c>
      <c r="AI7" s="51" t="s">
        <v>162</v>
      </c>
      <c r="AJ7" s="51" t="s">
        <v>162</v>
      </c>
      <c r="AK7" s="9"/>
      <c r="AL7" s="51" t="s">
        <v>162</v>
      </c>
      <c r="AM7" s="52" t="s">
        <v>164</v>
      </c>
      <c r="AN7" s="51" t="s">
        <v>162</v>
      </c>
      <c r="AO7" s="51" t="s">
        <v>162</v>
      </c>
      <c r="AP7" s="51" t="s">
        <v>162</v>
      </c>
      <c r="AQ7" s="52" t="s">
        <v>164</v>
      </c>
      <c r="AR7" s="9"/>
      <c r="AS7" s="51" t="s">
        <v>162</v>
      </c>
      <c r="AT7" s="52" t="s">
        <v>164</v>
      </c>
      <c r="AU7" s="51" t="s">
        <v>162</v>
      </c>
      <c r="AV7" s="51" t="s">
        <v>162</v>
      </c>
      <c r="AW7" s="51" t="s">
        <v>162</v>
      </c>
      <c r="AX7" s="52" t="s">
        <v>164</v>
      </c>
      <c r="AY7" s="9"/>
    </row>
    <row r="8" spans="1:51" ht="15.75" customHeight="1" x14ac:dyDescent="0.25">
      <c r="A8" s="10"/>
      <c r="B8" s="39"/>
      <c r="C8" s="38"/>
      <c r="D8" s="40"/>
      <c r="E8" s="40"/>
      <c r="F8" s="16" t="s">
        <v>1300</v>
      </c>
      <c r="G8" s="8" t="s">
        <v>51</v>
      </c>
      <c r="H8" s="8" t="s">
        <v>51</v>
      </c>
      <c r="J8" s="60" t="s">
        <v>848</v>
      </c>
      <c r="K8" s="60" t="s">
        <v>1301</v>
      </c>
      <c r="L8" s="60" t="s">
        <v>102</v>
      </c>
      <c r="M8" s="60" t="s">
        <v>1080</v>
      </c>
      <c r="N8" s="60" t="s">
        <v>723</v>
      </c>
      <c r="O8" s="60"/>
      <c r="P8" s="9"/>
      <c r="Q8" s="51" t="s">
        <v>162</v>
      </c>
      <c r="R8" s="51" t="s">
        <v>162</v>
      </c>
      <c r="S8" s="51" t="s">
        <v>162</v>
      </c>
      <c r="T8" s="52" t="s">
        <v>164</v>
      </c>
      <c r="U8" s="51" t="s">
        <v>162</v>
      </c>
      <c r="V8" s="51" t="s">
        <v>162</v>
      </c>
      <c r="W8" s="9"/>
      <c r="X8" s="51" t="s">
        <v>162</v>
      </c>
      <c r="Y8" s="51" t="s">
        <v>162</v>
      </c>
      <c r="Z8" s="51" t="s">
        <v>162</v>
      </c>
      <c r="AA8" s="52" t="s">
        <v>164</v>
      </c>
      <c r="AB8" s="51" t="s">
        <v>162</v>
      </c>
      <c r="AC8" s="51" t="s">
        <v>162</v>
      </c>
      <c r="AD8" s="9"/>
      <c r="AE8" s="51" t="s">
        <v>162</v>
      </c>
      <c r="AF8" s="51" t="s">
        <v>162</v>
      </c>
      <c r="AG8" s="51" t="s">
        <v>162</v>
      </c>
      <c r="AH8" s="51" t="s">
        <v>162</v>
      </c>
      <c r="AI8" s="51" t="s">
        <v>162</v>
      </c>
      <c r="AJ8" s="51" t="s">
        <v>162</v>
      </c>
      <c r="AK8" s="9"/>
      <c r="AL8" s="51" t="s">
        <v>162</v>
      </c>
      <c r="AM8" s="52" t="s">
        <v>164</v>
      </c>
      <c r="AN8" s="51" t="s">
        <v>162</v>
      </c>
      <c r="AO8" s="51" t="s">
        <v>162</v>
      </c>
      <c r="AP8" s="51" t="s">
        <v>162</v>
      </c>
      <c r="AQ8" s="52" t="s">
        <v>164</v>
      </c>
      <c r="AR8" s="9"/>
      <c r="AS8" s="51" t="s">
        <v>162</v>
      </c>
      <c r="AT8" s="52" t="s">
        <v>164</v>
      </c>
      <c r="AU8" s="51" t="s">
        <v>162</v>
      </c>
      <c r="AV8" s="51" t="s">
        <v>162</v>
      </c>
      <c r="AW8" s="51" t="s">
        <v>162</v>
      </c>
      <c r="AX8" s="52" t="s">
        <v>164</v>
      </c>
      <c r="AY8" s="9"/>
    </row>
    <row r="9" spans="1:51" ht="15.75" customHeight="1" x14ac:dyDescent="0.25">
      <c r="A9" s="10"/>
      <c r="B9" s="39"/>
      <c r="C9" s="38"/>
      <c r="D9" s="40"/>
      <c r="E9" s="40"/>
      <c r="F9" s="16" t="s">
        <v>1302</v>
      </c>
      <c r="G9" s="8" t="s">
        <v>51</v>
      </c>
      <c r="H9" s="8" t="s">
        <v>51</v>
      </c>
      <c r="J9" s="60" t="s">
        <v>848</v>
      </c>
      <c r="K9" s="60" t="s">
        <v>1303</v>
      </c>
      <c r="L9" s="60" t="s">
        <v>102</v>
      </c>
      <c r="M9" s="60" t="s">
        <v>721</v>
      </c>
      <c r="N9" s="60" t="s">
        <v>723</v>
      </c>
      <c r="O9" s="60"/>
      <c r="P9" s="9"/>
      <c r="Q9" s="51" t="s">
        <v>162</v>
      </c>
      <c r="R9" s="51" t="s">
        <v>162</v>
      </c>
      <c r="S9" s="51" t="s">
        <v>162</v>
      </c>
      <c r="T9" s="52" t="s">
        <v>164</v>
      </c>
      <c r="U9" s="51" t="s">
        <v>162</v>
      </c>
      <c r="V9" s="51" t="s">
        <v>162</v>
      </c>
      <c r="W9" s="9"/>
      <c r="X9" s="51" t="s">
        <v>162</v>
      </c>
      <c r="Y9" s="51" t="s">
        <v>162</v>
      </c>
      <c r="Z9" s="51" t="s">
        <v>162</v>
      </c>
      <c r="AA9" s="52" t="s">
        <v>164</v>
      </c>
      <c r="AB9" s="51" t="s">
        <v>162</v>
      </c>
      <c r="AC9" s="51" t="s">
        <v>162</v>
      </c>
      <c r="AD9" s="9"/>
      <c r="AE9" s="51" t="s">
        <v>162</v>
      </c>
      <c r="AF9" s="51" t="s">
        <v>162</v>
      </c>
      <c r="AG9" s="51" t="s">
        <v>162</v>
      </c>
      <c r="AH9" s="51" t="s">
        <v>162</v>
      </c>
      <c r="AI9" s="51" t="s">
        <v>162</v>
      </c>
      <c r="AJ9" s="51" t="s">
        <v>162</v>
      </c>
      <c r="AK9" s="9"/>
      <c r="AL9" s="51" t="s">
        <v>162</v>
      </c>
      <c r="AM9" s="52" t="s">
        <v>164</v>
      </c>
      <c r="AN9" s="51" t="s">
        <v>162</v>
      </c>
      <c r="AO9" s="51" t="s">
        <v>162</v>
      </c>
      <c r="AP9" s="51" t="s">
        <v>162</v>
      </c>
      <c r="AQ9" s="52" t="s">
        <v>164</v>
      </c>
      <c r="AR9" s="9"/>
      <c r="AS9" s="51" t="s">
        <v>162</v>
      </c>
      <c r="AT9" s="52" t="s">
        <v>164</v>
      </c>
      <c r="AU9" s="51" t="s">
        <v>162</v>
      </c>
      <c r="AV9" s="51" t="s">
        <v>162</v>
      </c>
      <c r="AW9" s="51" t="s">
        <v>162</v>
      </c>
      <c r="AX9" s="52" t="s">
        <v>164</v>
      </c>
      <c r="AY9" s="9"/>
    </row>
    <row r="10" spans="1:51" ht="15.75" customHeight="1" x14ac:dyDescent="0.25">
      <c r="A10" s="10"/>
      <c r="B10" s="39"/>
      <c r="C10" s="38"/>
      <c r="D10" s="40"/>
      <c r="E10" s="40"/>
      <c r="F10" s="16" t="s">
        <v>1304</v>
      </c>
      <c r="G10" s="8" t="s">
        <v>51</v>
      </c>
      <c r="H10" s="8" t="s">
        <v>51</v>
      </c>
      <c r="J10" s="60" t="s">
        <v>848</v>
      </c>
      <c r="K10" s="60" t="s">
        <v>1305</v>
      </c>
      <c r="L10" s="60" t="s">
        <v>102</v>
      </c>
      <c r="M10" s="60" t="s">
        <v>721</v>
      </c>
      <c r="N10" s="60" t="s">
        <v>723</v>
      </c>
      <c r="O10" s="60"/>
      <c r="P10" s="9"/>
      <c r="Q10" s="51" t="s">
        <v>162</v>
      </c>
      <c r="R10" s="51" t="s">
        <v>162</v>
      </c>
      <c r="S10" s="51" t="s">
        <v>162</v>
      </c>
      <c r="T10" s="52" t="s">
        <v>164</v>
      </c>
      <c r="U10" s="51" t="s">
        <v>162</v>
      </c>
      <c r="V10" s="51" t="s">
        <v>162</v>
      </c>
      <c r="W10" s="9"/>
      <c r="X10" s="51" t="s">
        <v>162</v>
      </c>
      <c r="Y10" s="51" t="s">
        <v>162</v>
      </c>
      <c r="Z10" s="51" t="s">
        <v>162</v>
      </c>
      <c r="AA10" s="52" t="s">
        <v>164</v>
      </c>
      <c r="AB10" s="51" t="s">
        <v>162</v>
      </c>
      <c r="AC10" s="51" t="s">
        <v>162</v>
      </c>
      <c r="AD10" s="9"/>
      <c r="AE10" s="51" t="s">
        <v>162</v>
      </c>
      <c r="AF10" s="51" t="s">
        <v>162</v>
      </c>
      <c r="AG10" s="51" t="s">
        <v>162</v>
      </c>
      <c r="AH10" s="51" t="s">
        <v>162</v>
      </c>
      <c r="AI10" s="51" t="s">
        <v>162</v>
      </c>
      <c r="AJ10" s="51" t="s">
        <v>162</v>
      </c>
      <c r="AK10" s="9"/>
      <c r="AL10" s="51" t="s">
        <v>162</v>
      </c>
      <c r="AM10" s="52" t="s">
        <v>164</v>
      </c>
      <c r="AN10" s="51" t="s">
        <v>162</v>
      </c>
      <c r="AO10" s="51" t="s">
        <v>162</v>
      </c>
      <c r="AP10" s="51" t="s">
        <v>162</v>
      </c>
      <c r="AQ10" s="52" t="s">
        <v>164</v>
      </c>
      <c r="AR10" s="9"/>
      <c r="AS10" s="51" t="s">
        <v>162</v>
      </c>
      <c r="AT10" s="52" t="s">
        <v>164</v>
      </c>
      <c r="AU10" s="51" t="s">
        <v>162</v>
      </c>
      <c r="AV10" s="51" t="s">
        <v>162</v>
      </c>
      <c r="AW10" s="51" t="s">
        <v>162</v>
      </c>
      <c r="AX10" s="52" t="s">
        <v>164</v>
      </c>
      <c r="AY10" s="9"/>
    </row>
    <row r="11" spans="1:51" ht="15.75" customHeight="1" x14ac:dyDescent="0.25">
      <c r="A11" s="10"/>
      <c r="B11" s="39"/>
      <c r="C11" s="38"/>
      <c r="D11" s="40"/>
      <c r="E11" s="40"/>
      <c r="F11" s="16" t="s">
        <v>1306</v>
      </c>
      <c r="G11" s="8" t="s">
        <v>51</v>
      </c>
      <c r="H11" s="8" t="s">
        <v>51</v>
      </c>
      <c r="J11" s="60" t="s">
        <v>848</v>
      </c>
      <c r="K11" s="60" t="s">
        <v>1307</v>
      </c>
      <c r="L11" s="60" t="s">
        <v>102</v>
      </c>
      <c r="M11" s="60" t="s">
        <v>721</v>
      </c>
      <c r="N11" s="60" t="s">
        <v>723</v>
      </c>
      <c r="O11" s="60"/>
      <c r="P11" s="9"/>
      <c r="Q11" s="51" t="s">
        <v>162</v>
      </c>
      <c r="R11" s="51" t="s">
        <v>162</v>
      </c>
      <c r="S11" s="51" t="s">
        <v>162</v>
      </c>
      <c r="T11" s="52" t="s">
        <v>164</v>
      </c>
      <c r="U11" s="51" t="s">
        <v>162</v>
      </c>
      <c r="V11" s="51" t="s">
        <v>162</v>
      </c>
      <c r="W11" s="9"/>
      <c r="X11" s="51" t="s">
        <v>162</v>
      </c>
      <c r="Y11" s="51" t="s">
        <v>162</v>
      </c>
      <c r="Z11" s="51" t="s">
        <v>162</v>
      </c>
      <c r="AA11" s="52" t="s">
        <v>164</v>
      </c>
      <c r="AB11" s="51" t="s">
        <v>162</v>
      </c>
      <c r="AC11" s="51" t="s">
        <v>162</v>
      </c>
      <c r="AD11" s="9"/>
      <c r="AE11" s="51" t="s">
        <v>162</v>
      </c>
      <c r="AF11" s="51" t="s">
        <v>162</v>
      </c>
      <c r="AG11" s="51" t="s">
        <v>162</v>
      </c>
      <c r="AH11" s="51" t="s">
        <v>162</v>
      </c>
      <c r="AI11" s="51" t="s">
        <v>162</v>
      </c>
      <c r="AJ11" s="51" t="s">
        <v>162</v>
      </c>
      <c r="AK11" s="9"/>
      <c r="AL11" s="51" t="s">
        <v>162</v>
      </c>
      <c r="AM11" s="52" t="s">
        <v>164</v>
      </c>
      <c r="AN11" s="51" t="s">
        <v>162</v>
      </c>
      <c r="AO11" s="51" t="s">
        <v>162</v>
      </c>
      <c r="AP11" s="51" t="s">
        <v>162</v>
      </c>
      <c r="AQ11" s="52" t="s">
        <v>164</v>
      </c>
      <c r="AR11" s="9"/>
      <c r="AS11" s="51" t="s">
        <v>162</v>
      </c>
      <c r="AT11" s="52" t="s">
        <v>164</v>
      </c>
      <c r="AU11" s="51" t="s">
        <v>162</v>
      </c>
      <c r="AV11" s="51" t="s">
        <v>162</v>
      </c>
      <c r="AW11" s="51" t="s">
        <v>162</v>
      </c>
      <c r="AX11" s="52" t="s">
        <v>164</v>
      </c>
      <c r="AY11" s="9"/>
    </row>
    <row r="12" spans="1:51" ht="15.75" customHeight="1" thickBot="1" x14ac:dyDescent="0.3">
      <c r="A12" s="10"/>
      <c r="B12" s="39"/>
      <c r="C12" s="38"/>
      <c r="D12" s="40"/>
      <c r="E12" s="40"/>
      <c r="F12" s="16" t="s">
        <v>1308</v>
      </c>
      <c r="G12" s="8" t="s">
        <v>51</v>
      </c>
      <c r="H12" s="8" t="s">
        <v>51</v>
      </c>
      <c r="J12" s="60" t="s">
        <v>848</v>
      </c>
      <c r="K12" s="60" t="s">
        <v>1309</v>
      </c>
      <c r="L12" s="60" t="s">
        <v>102</v>
      </c>
      <c r="M12" s="60" t="s">
        <v>721</v>
      </c>
      <c r="N12" s="60" t="s">
        <v>723</v>
      </c>
      <c r="O12" s="60"/>
      <c r="P12" s="9"/>
      <c r="Q12" s="51" t="s">
        <v>162</v>
      </c>
      <c r="R12" s="51" t="s">
        <v>162</v>
      </c>
      <c r="S12" s="51" t="s">
        <v>162</v>
      </c>
      <c r="T12" s="52" t="s">
        <v>164</v>
      </c>
      <c r="U12" s="51" t="s">
        <v>162</v>
      </c>
      <c r="V12" s="51" t="s">
        <v>162</v>
      </c>
      <c r="W12" s="9"/>
      <c r="X12" s="51" t="s">
        <v>162</v>
      </c>
      <c r="Y12" s="51" t="s">
        <v>162</v>
      </c>
      <c r="Z12" s="51" t="s">
        <v>162</v>
      </c>
      <c r="AA12" s="52" t="s">
        <v>164</v>
      </c>
      <c r="AB12" s="51" t="s">
        <v>162</v>
      </c>
      <c r="AC12" s="51" t="s">
        <v>162</v>
      </c>
      <c r="AD12" s="9"/>
      <c r="AE12" s="51" t="s">
        <v>162</v>
      </c>
      <c r="AF12" s="51" t="s">
        <v>162</v>
      </c>
      <c r="AG12" s="51" t="s">
        <v>162</v>
      </c>
      <c r="AH12" s="51" t="s">
        <v>162</v>
      </c>
      <c r="AI12" s="51" t="s">
        <v>162</v>
      </c>
      <c r="AJ12" s="51" t="s">
        <v>162</v>
      </c>
      <c r="AK12" s="9"/>
      <c r="AL12" s="51" t="s">
        <v>162</v>
      </c>
      <c r="AM12" s="52" t="s">
        <v>164</v>
      </c>
      <c r="AN12" s="51" t="s">
        <v>162</v>
      </c>
      <c r="AO12" s="51" t="s">
        <v>162</v>
      </c>
      <c r="AP12" s="51" t="s">
        <v>162</v>
      </c>
      <c r="AQ12" s="52" t="s">
        <v>164</v>
      </c>
      <c r="AR12" s="9"/>
      <c r="AS12" s="51" t="s">
        <v>162</v>
      </c>
      <c r="AT12" s="52" t="s">
        <v>164</v>
      </c>
      <c r="AU12" s="51" t="s">
        <v>162</v>
      </c>
      <c r="AV12" s="51" t="s">
        <v>162</v>
      </c>
      <c r="AW12" s="51" t="s">
        <v>162</v>
      </c>
      <c r="AX12" s="52" t="s">
        <v>164</v>
      </c>
      <c r="AY12" s="9"/>
    </row>
    <row r="13" spans="1:51" ht="15.75" customHeight="1" thickBot="1" x14ac:dyDescent="0.3">
      <c r="A13" s="10"/>
      <c r="B13" s="39"/>
      <c r="C13" s="38"/>
      <c r="D13" s="40"/>
      <c r="E13" s="40"/>
      <c r="F13" s="41" t="s">
        <v>1310</v>
      </c>
      <c r="G13" s="53" t="str">
        <f>"SOM debit ("&amp;ADDRESS(ROW(G8),COLUMN(G12),4)&amp;":"&amp;ADDRESS(ROW(G12),COLUMN(G12),4)&amp;")"</f>
        <v>SOM debit (G8:G12)</v>
      </c>
      <c r="H13" s="53" t="str">
        <f>"SOM debit ("&amp;ADDRESS(ROW(H8),COLUMN(H12),4)&amp;":"&amp;ADDRESS(ROW(H12),COLUMN(H12),4)&amp;")"</f>
        <v>SOM debit (H8:H12)</v>
      </c>
      <c r="J13" s="60" t="s">
        <v>848</v>
      </c>
      <c r="K13" s="60" t="s">
        <v>1311</v>
      </c>
      <c r="L13" s="60" t="s">
        <v>102</v>
      </c>
      <c r="M13" s="60" t="s">
        <v>721</v>
      </c>
      <c r="N13" s="60" t="s">
        <v>723</v>
      </c>
      <c r="O13" s="60"/>
      <c r="P13" s="9"/>
      <c r="Q13" s="51" t="s">
        <v>162</v>
      </c>
      <c r="R13" s="51" t="s">
        <v>162</v>
      </c>
      <c r="S13" s="51" t="s">
        <v>162</v>
      </c>
      <c r="T13" s="52" t="s">
        <v>164</v>
      </c>
      <c r="U13" s="51" t="s">
        <v>162</v>
      </c>
      <c r="V13" s="51" t="s">
        <v>162</v>
      </c>
      <c r="W13" s="9"/>
      <c r="X13" s="51" t="s">
        <v>162</v>
      </c>
      <c r="Y13" s="51" t="s">
        <v>162</v>
      </c>
      <c r="Z13" s="51" t="s">
        <v>162</v>
      </c>
      <c r="AA13" s="52" t="s">
        <v>164</v>
      </c>
      <c r="AB13" s="51" t="s">
        <v>162</v>
      </c>
      <c r="AC13" s="51" t="s">
        <v>162</v>
      </c>
      <c r="AD13" s="9"/>
      <c r="AE13" s="51" t="s">
        <v>162</v>
      </c>
      <c r="AF13" s="51" t="s">
        <v>162</v>
      </c>
      <c r="AG13" s="51" t="s">
        <v>162</v>
      </c>
      <c r="AH13" s="51" t="s">
        <v>162</v>
      </c>
      <c r="AI13" s="51" t="s">
        <v>162</v>
      </c>
      <c r="AJ13" s="51" t="s">
        <v>162</v>
      </c>
      <c r="AK13" s="9"/>
      <c r="AL13" s="51" t="s">
        <v>162</v>
      </c>
      <c r="AM13" s="52" t="s">
        <v>164</v>
      </c>
      <c r="AN13" s="51" t="s">
        <v>162</v>
      </c>
      <c r="AO13" s="51" t="s">
        <v>162</v>
      </c>
      <c r="AP13" s="51" t="s">
        <v>162</v>
      </c>
      <c r="AQ13" s="52" t="s">
        <v>164</v>
      </c>
      <c r="AR13" s="9"/>
      <c r="AS13" s="51" t="s">
        <v>162</v>
      </c>
      <c r="AT13" s="52" t="s">
        <v>164</v>
      </c>
      <c r="AU13" s="51" t="s">
        <v>162</v>
      </c>
      <c r="AV13" s="51" t="s">
        <v>162</v>
      </c>
      <c r="AW13" s="51" t="s">
        <v>162</v>
      </c>
      <c r="AX13" s="52" t="s">
        <v>164</v>
      </c>
      <c r="AY13" s="9"/>
    </row>
    <row r="14" spans="1:51" ht="15.75" customHeight="1" x14ac:dyDescent="0.25">
      <c r="A14" s="10"/>
      <c r="B14" s="39"/>
      <c r="C14" s="38"/>
      <c r="D14" s="40"/>
      <c r="E14" s="40"/>
      <c r="F14" s="16" t="s">
        <v>1312</v>
      </c>
      <c r="G14" s="8" t="s">
        <v>51</v>
      </c>
      <c r="H14" s="8" t="s">
        <v>51</v>
      </c>
      <c r="J14" s="60" t="s">
        <v>917</v>
      </c>
      <c r="K14" s="60" t="s">
        <v>1313</v>
      </c>
      <c r="L14" s="60" t="s">
        <v>102</v>
      </c>
      <c r="M14" s="60" t="s">
        <v>721</v>
      </c>
      <c r="N14" s="60" t="s">
        <v>723</v>
      </c>
      <c r="O14" s="60"/>
      <c r="P14" s="9"/>
      <c r="Q14" s="51" t="s">
        <v>162</v>
      </c>
      <c r="R14" s="51" t="s">
        <v>162</v>
      </c>
      <c r="S14" s="51" t="s">
        <v>162</v>
      </c>
      <c r="T14" s="52" t="s">
        <v>164</v>
      </c>
      <c r="U14" s="51" t="s">
        <v>162</v>
      </c>
      <c r="V14" s="51" t="s">
        <v>162</v>
      </c>
      <c r="W14" s="9"/>
      <c r="X14" s="51" t="s">
        <v>162</v>
      </c>
      <c r="Y14" s="51" t="s">
        <v>162</v>
      </c>
      <c r="Z14" s="51" t="s">
        <v>162</v>
      </c>
      <c r="AA14" s="52" t="s">
        <v>164</v>
      </c>
      <c r="AB14" s="51" t="s">
        <v>162</v>
      </c>
      <c r="AC14" s="51" t="s">
        <v>162</v>
      </c>
      <c r="AD14" s="9"/>
      <c r="AE14" s="51" t="s">
        <v>162</v>
      </c>
      <c r="AF14" s="51" t="s">
        <v>162</v>
      </c>
      <c r="AG14" s="51" t="s">
        <v>162</v>
      </c>
      <c r="AH14" s="51" t="s">
        <v>162</v>
      </c>
      <c r="AI14" s="51" t="s">
        <v>162</v>
      </c>
      <c r="AJ14" s="51" t="s">
        <v>162</v>
      </c>
      <c r="AK14" s="9"/>
      <c r="AL14" s="51" t="s">
        <v>162</v>
      </c>
      <c r="AM14" s="52" t="s">
        <v>164</v>
      </c>
      <c r="AN14" s="51" t="s">
        <v>162</v>
      </c>
      <c r="AO14" s="51" t="s">
        <v>162</v>
      </c>
      <c r="AP14" s="51" t="s">
        <v>162</v>
      </c>
      <c r="AQ14" s="52" t="s">
        <v>164</v>
      </c>
      <c r="AR14" s="9"/>
      <c r="AS14" s="51" t="s">
        <v>162</v>
      </c>
      <c r="AT14" s="52" t="s">
        <v>164</v>
      </c>
      <c r="AU14" s="51" t="s">
        <v>162</v>
      </c>
      <c r="AV14" s="51" t="s">
        <v>162</v>
      </c>
      <c r="AW14" s="51" t="s">
        <v>162</v>
      </c>
      <c r="AX14" s="52" t="s">
        <v>164</v>
      </c>
      <c r="AY14" s="9"/>
    </row>
    <row r="15" spans="1:51" ht="15.75" customHeight="1" x14ac:dyDescent="0.25">
      <c r="A15" s="10"/>
      <c r="B15" s="39"/>
      <c r="C15" s="38"/>
      <c r="D15" s="40"/>
      <c r="E15" s="40"/>
      <c r="F15" s="16" t="s">
        <v>1314</v>
      </c>
      <c r="G15" s="8" t="s">
        <v>51</v>
      </c>
      <c r="H15" s="8" t="s">
        <v>51</v>
      </c>
      <c r="J15" s="60" t="s">
        <v>917</v>
      </c>
      <c r="K15" s="60" t="s">
        <v>1315</v>
      </c>
      <c r="L15" s="60" t="s">
        <v>102</v>
      </c>
      <c r="M15" s="60" t="s">
        <v>721</v>
      </c>
      <c r="N15" s="60" t="s">
        <v>723</v>
      </c>
      <c r="O15" s="60"/>
      <c r="P15" s="9"/>
      <c r="Q15" s="51" t="s">
        <v>162</v>
      </c>
      <c r="R15" s="51" t="s">
        <v>162</v>
      </c>
      <c r="S15" s="51" t="s">
        <v>162</v>
      </c>
      <c r="T15" s="52" t="s">
        <v>164</v>
      </c>
      <c r="U15" s="51" t="s">
        <v>162</v>
      </c>
      <c r="V15" s="51" t="s">
        <v>162</v>
      </c>
      <c r="W15" s="9"/>
      <c r="X15" s="51" t="s">
        <v>162</v>
      </c>
      <c r="Y15" s="51" t="s">
        <v>162</v>
      </c>
      <c r="Z15" s="51" t="s">
        <v>162</v>
      </c>
      <c r="AA15" s="52" t="s">
        <v>164</v>
      </c>
      <c r="AB15" s="51" t="s">
        <v>162</v>
      </c>
      <c r="AC15" s="51" t="s">
        <v>162</v>
      </c>
      <c r="AD15" s="9"/>
      <c r="AE15" s="51" t="s">
        <v>162</v>
      </c>
      <c r="AF15" s="51" t="s">
        <v>162</v>
      </c>
      <c r="AG15" s="51" t="s">
        <v>162</v>
      </c>
      <c r="AH15" s="51" t="s">
        <v>162</v>
      </c>
      <c r="AI15" s="51" t="s">
        <v>162</v>
      </c>
      <c r="AJ15" s="51" t="s">
        <v>162</v>
      </c>
      <c r="AK15" s="9"/>
      <c r="AL15" s="51" t="s">
        <v>162</v>
      </c>
      <c r="AM15" s="52" t="s">
        <v>164</v>
      </c>
      <c r="AN15" s="51" t="s">
        <v>162</v>
      </c>
      <c r="AO15" s="51" t="s">
        <v>162</v>
      </c>
      <c r="AP15" s="51" t="s">
        <v>162</v>
      </c>
      <c r="AQ15" s="52" t="s">
        <v>164</v>
      </c>
      <c r="AR15" s="9"/>
      <c r="AS15" s="51" t="s">
        <v>162</v>
      </c>
      <c r="AT15" s="52" t="s">
        <v>164</v>
      </c>
      <c r="AU15" s="51" t="s">
        <v>162</v>
      </c>
      <c r="AV15" s="51" t="s">
        <v>162</v>
      </c>
      <c r="AW15" s="51" t="s">
        <v>162</v>
      </c>
      <c r="AX15" s="52" t="s">
        <v>164</v>
      </c>
      <c r="AY15" s="9"/>
    </row>
    <row r="16" spans="1:51" ht="15.75" customHeight="1" x14ac:dyDescent="0.25">
      <c r="A16" s="10"/>
      <c r="B16" s="39"/>
      <c r="C16" s="38"/>
      <c r="D16" s="40"/>
      <c r="E16" s="40"/>
      <c r="F16" s="16" t="s">
        <v>1316</v>
      </c>
      <c r="G16" s="8" t="s">
        <v>51</v>
      </c>
      <c r="H16" s="8" t="s">
        <v>51</v>
      </c>
      <c r="J16" s="60" t="s">
        <v>917</v>
      </c>
      <c r="K16" s="60" t="s">
        <v>1317</v>
      </c>
      <c r="L16" s="60" t="s">
        <v>102</v>
      </c>
      <c r="M16" s="60" t="s">
        <v>721</v>
      </c>
      <c r="N16" s="60" t="s">
        <v>723</v>
      </c>
      <c r="O16" s="60"/>
      <c r="P16" s="9"/>
      <c r="Q16" s="51" t="s">
        <v>162</v>
      </c>
      <c r="R16" s="51" t="s">
        <v>162</v>
      </c>
      <c r="S16" s="51" t="s">
        <v>162</v>
      </c>
      <c r="T16" s="52" t="s">
        <v>164</v>
      </c>
      <c r="U16" s="51" t="s">
        <v>162</v>
      </c>
      <c r="V16" s="51" t="s">
        <v>162</v>
      </c>
      <c r="W16" s="9"/>
      <c r="X16" s="51" t="s">
        <v>162</v>
      </c>
      <c r="Y16" s="51" t="s">
        <v>162</v>
      </c>
      <c r="Z16" s="51" t="s">
        <v>162</v>
      </c>
      <c r="AA16" s="52" t="s">
        <v>164</v>
      </c>
      <c r="AB16" s="51" t="s">
        <v>162</v>
      </c>
      <c r="AC16" s="51" t="s">
        <v>162</v>
      </c>
      <c r="AD16" s="9"/>
      <c r="AE16" s="51" t="s">
        <v>162</v>
      </c>
      <c r="AF16" s="51" t="s">
        <v>162</v>
      </c>
      <c r="AG16" s="51" t="s">
        <v>162</v>
      </c>
      <c r="AH16" s="51" t="s">
        <v>162</v>
      </c>
      <c r="AI16" s="51" t="s">
        <v>162</v>
      </c>
      <c r="AJ16" s="51" t="s">
        <v>162</v>
      </c>
      <c r="AK16" s="9"/>
      <c r="AL16" s="51" t="s">
        <v>162</v>
      </c>
      <c r="AM16" s="52" t="s">
        <v>164</v>
      </c>
      <c r="AN16" s="51" t="s">
        <v>162</v>
      </c>
      <c r="AO16" s="51" t="s">
        <v>162</v>
      </c>
      <c r="AP16" s="51" t="s">
        <v>162</v>
      </c>
      <c r="AQ16" s="52" t="s">
        <v>164</v>
      </c>
      <c r="AR16" s="9"/>
      <c r="AS16" s="51" t="s">
        <v>162</v>
      </c>
      <c r="AT16" s="52" t="s">
        <v>164</v>
      </c>
      <c r="AU16" s="51" t="s">
        <v>162</v>
      </c>
      <c r="AV16" s="51" t="s">
        <v>162</v>
      </c>
      <c r="AW16" s="51" t="s">
        <v>162</v>
      </c>
      <c r="AX16" s="52" t="s">
        <v>164</v>
      </c>
      <c r="AY16" s="9"/>
    </row>
    <row r="17" spans="1:51" ht="15.75" customHeight="1" x14ac:dyDescent="0.25">
      <c r="A17" s="10"/>
      <c r="B17" s="39"/>
      <c r="C17" s="38"/>
      <c r="D17" s="40"/>
      <c r="E17" s="40"/>
      <c r="F17" s="16" t="s">
        <v>1318</v>
      </c>
      <c r="G17" s="8" t="s">
        <v>51</v>
      </c>
      <c r="H17" s="8" t="s">
        <v>51</v>
      </c>
      <c r="J17" s="60" t="s">
        <v>917</v>
      </c>
      <c r="K17" s="60" t="s">
        <v>1319</v>
      </c>
      <c r="L17" s="60" t="s">
        <v>102</v>
      </c>
      <c r="M17" s="60" t="s">
        <v>721</v>
      </c>
      <c r="N17" s="60" t="s">
        <v>723</v>
      </c>
      <c r="O17" s="60"/>
      <c r="P17" s="9"/>
      <c r="Q17" s="51" t="s">
        <v>162</v>
      </c>
      <c r="R17" s="51" t="s">
        <v>162</v>
      </c>
      <c r="S17" s="51" t="s">
        <v>162</v>
      </c>
      <c r="T17" s="52" t="s">
        <v>164</v>
      </c>
      <c r="U17" s="51" t="s">
        <v>162</v>
      </c>
      <c r="V17" s="51" t="s">
        <v>162</v>
      </c>
      <c r="W17" s="9"/>
      <c r="X17" s="51" t="s">
        <v>162</v>
      </c>
      <c r="Y17" s="51" t="s">
        <v>162</v>
      </c>
      <c r="Z17" s="51" t="s">
        <v>162</v>
      </c>
      <c r="AA17" s="52" t="s">
        <v>164</v>
      </c>
      <c r="AB17" s="51" t="s">
        <v>162</v>
      </c>
      <c r="AC17" s="51" t="s">
        <v>162</v>
      </c>
      <c r="AD17" s="9"/>
      <c r="AE17" s="51" t="s">
        <v>162</v>
      </c>
      <c r="AF17" s="51" t="s">
        <v>162</v>
      </c>
      <c r="AG17" s="51" t="s">
        <v>162</v>
      </c>
      <c r="AH17" s="51" t="s">
        <v>162</v>
      </c>
      <c r="AI17" s="51" t="s">
        <v>162</v>
      </c>
      <c r="AJ17" s="51" t="s">
        <v>162</v>
      </c>
      <c r="AK17" s="9"/>
      <c r="AL17" s="51" t="s">
        <v>162</v>
      </c>
      <c r="AM17" s="52" t="s">
        <v>164</v>
      </c>
      <c r="AN17" s="51" t="s">
        <v>162</v>
      </c>
      <c r="AO17" s="51" t="s">
        <v>162</v>
      </c>
      <c r="AP17" s="51" t="s">
        <v>162</v>
      </c>
      <c r="AQ17" s="52" t="s">
        <v>164</v>
      </c>
      <c r="AR17" s="9"/>
      <c r="AS17" s="51" t="s">
        <v>162</v>
      </c>
      <c r="AT17" s="52" t="s">
        <v>164</v>
      </c>
      <c r="AU17" s="51" t="s">
        <v>162</v>
      </c>
      <c r="AV17" s="51" t="s">
        <v>162</v>
      </c>
      <c r="AW17" s="51" t="s">
        <v>162</v>
      </c>
      <c r="AX17" s="52" t="s">
        <v>164</v>
      </c>
      <c r="AY17" s="9"/>
    </row>
    <row r="18" spans="1:51" ht="15.75" customHeight="1" x14ac:dyDescent="0.25">
      <c r="A18" s="10"/>
      <c r="B18" s="39"/>
      <c r="C18" s="38"/>
      <c r="D18" s="40"/>
      <c r="E18" s="40"/>
      <c r="F18" s="16" t="s">
        <v>1320</v>
      </c>
      <c r="G18" s="8" t="s">
        <v>51</v>
      </c>
      <c r="H18" s="8" t="s">
        <v>51</v>
      </c>
      <c r="J18" s="60" t="s">
        <v>917</v>
      </c>
      <c r="K18" s="60" t="s">
        <v>1321</v>
      </c>
      <c r="L18" s="60" t="s">
        <v>102</v>
      </c>
      <c r="M18" s="60" t="s">
        <v>721</v>
      </c>
      <c r="N18" s="60" t="s">
        <v>723</v>
      </c>
      <c r="O18" s="60"/>
      <c r="P18" s="9"/>
      <c r="Q18" s="51" t="s">
        <v>162</v>
      </c>
      <c r="R18" s="51" t="s">
        <v>162</v>
      </c>
      <c r="S18" s="51" t="s">
        <v>162</v>
      </c>
      <c r="T18" s="52" t="s">
        <v>164</v>
      </c>
      <c r="U18" s="51" t="s">
        <v>162</v>
      </c>
      <c r="V18" s="51" t="s">
        <v>162</v>
      </c>
      <c r="W18" s="9"/>
      <c r="X18" s="51" t="s">
        <v>162</v>
      </c>
      <c r="Y18" s="51" t="s">
        <v>162</v>
      </c>
      <c r="Z18" s="51" t="s">
        <v>162</v>
      </c>
      <c r="AA18" s="52" t="s">
        <v>164</v>
      </c>
      <c r="AB18" s="51" t="s">
        <v>162</v>
      </c>
      <c r="AC18" s="51" t="s">
        <v>162</v>
      </c>
      <c r="AD18" s="9"/>
      <c r="AE18" s="51" t="s">
        <v>162</v>
      </c>
      <c r="AF18" s="51" t="s">
        <v>162</v>
      </c>
      <c r="AG18" s="51" t="s">
        <v>162</v>
      </c>
      <c r="AH18" s="51" t="s">
        <v>162</v>
      </c>
      <c r="AI18" s="51" t="s">
        <v>162</v>
      </c>
      <c r="AJ18" s="51" t="s">
        <v>162</v>
      </c>
      <c r="AK18" s="9"/>
      <c r="AL18" s="51" t="s">
        <v>162</v>
      </c>
      <c r="AM18" s="52" t="s">
        <v>164</v>
      </c>
      <c r="AN18" s="51" t="s">
        <v>162</v>
      </c>
      <c r="AO18" s="51" t="s">
        <v>162</v>
      </c>
      <c r="AP18" s="51" t="s">
        <v>162</v>
      </c>
      <c r="AQ18" s="52" t="s">
        <v>164</v>
      </c>
      <c r="AR18" s="9"/>
      <c r="AS18" s="51" t="s">
        <v>162</v>
      </c>
      <c r="AT18" s="52" t="s">
        <v>164</v>
      </c>
      <c r="AU18" s="51" t="s">
        <v>162</v>
      </c>
      <c r="AV18" s="51" t="s">
        <v>162</v>
      </c>
      <c r="AW18" s="51" t="s">
        <v>162</v>
      </c>
      <c r="AX18" s="52" t="s">
        <v>164</v>
      </c>
      <c r="AY18" s="9"/>
    </row>
    <row r="19" spans="1:51" ht="15.75" customHeight="1" x14ac:dyDescent="0.25">
      <c r="A19" s="10"/>
      <c r="B19" s="39"/>
      <c r="C19" s="38"/>
      <c r="D19" s="40"/>
      <c r="E19" s="40"/>
      <c r="F19" s="16" t="s">
        <v>1322</v>
      </c>
      <c r="G19" s="8" t="s">
        <v>51</v>
      </c>
      <c r="H19" s="8" t="s">
        <v>51</v>
      </c>
      <c r="J19" s="60" t="s">
        <v>917</v>
      </c>
      <c r="K19" s="60" t="s">
        <v>1323</v>
      </c>
      <c r="L19" s="60" t="s">
        <v>102</v>
      </c>
      <c r="M19" s="69" t="s">
        <v>1324</v>
      </c>
      <c r="N19" s="60" t="s">
        <v>723</v>
      </c>
      <c r="O19" s="60"/>
      <c r="P19" s="9"/>
      <c r="Q19" s="51" t="s">
        <v>162</v>
      </c>
      <c r="R19" s="51" t="s">
        <v>162</v>
      </c>
      <c r="S19" s="51" t="s">
        <v>162</v>
      </c>
      <c r="T19" s="52" t="s">
        <v>164</v>
      </c>
      <c r="U19" s="51" t="s">
        <v>162</v>
      </c>
      <c r="V19" s="51" t="s">
        <v>162</v>
      </c>
      <c r="W19" s="9"/>
      <c r="X19" s="51" t="s">
        <v>162</v>
      </c>
      <c r="Y19" s="51" t="s">
        <v>162</v>
      </c>
      <c r="Z19" s="51" t="s">
        <v>162</v>
      </c>
      <c r="AA19" s="52" t="s">
        <v>164</v>
      </c>
      <c r="AB19" s="51" t="s">
        <v>162</v>
      </c>
      <c r="AC19" s="51" t="s">
        <v>162</v>
      </c>
      <c r="AD19" s="9"/>
      <c r="AE19" s="51" t="s">
        <v>162</v>
      </c>
      <c r="AF19" s="51" t="s">
        <v>162</v>
      </c>
      <c r="AG19" s="51" t="s">
        <v>162</v>
      </c>
      <c r="AH19" s="51" t="s">
        <v>162</v>
      </c>
      <c r="AI19" s="51" t="s">
        <v>162</v>
      </c>
      <c r="AJ19" s="51" t="s">
        <v>162</v>
      </c>
      <c r="AK19" s="9"/>
      <c r="AL19" s="51" t="s">
        <v>162</v>
      </c>
      <c r="AM19" s="52" t="s">
        <v>164</v>
      </c>
      <c r="AN19" s="51" t="s">
        <v>162</v>
      </c>
      <c r="AO19" s="51" t="s">
        <v>162</v>
      </c>
      <c r="AP19" s="51" t="s">
        <v>162</v>
      </c>
      <c r="AQ19" s="52" t="s">
        <v>164</v>
      </c>
      <c r="AR19" s="9"/>
      <c r="AS19" s="51" t="s">
        <v>162</v>
      </c>
      <c r="AT19" s="52" t="s">
        <v>164</v>
      </c>
      <c r="AU19" s="51" t="s">
        <v>162</v>
      </c>
      <c r="AV19" s="51" t="s">
        <v>162</v>
      </c>
      <c r="AW19" s="51" t="s">
        <v>162</v>
      </c>
      <c r="AX19" s="52" t="s">
        <v>164</v>
      </c>
      <c r="AY19" s="9"/>
    </row>
    <row r="20" spans="1:51" ht="15.75" customHeight="1" x14ac:dyDescent="0.25">
      <c r="A20" s="10"/>
      <c r="B20" s="39"/>
      <c r="C20" s="38"/>
      <c r="D20" s="40"/>
      <c r="E20" s="40"/>
      <c r="F20" s="16" t="s">
        <v>1325</v>
      </c>
      <c r="G20" s="8" t="s">
        <v>51</v>
      </c>
      <c r="H20" s="8" t="s">
        <v>51</v>
      </c>
      <c r="J20" s="60" t="s">
        <v>917</v>
      </c>
      <c r="K20" s="60" t="s">
        <v>1326</v>
      </c>
      <c r="L20" s="60" t="s">
        <v>102</v>
      </c>
      <c r="M20" s="60" t="s">
        <v>721</v>
      </c>
      <c r="N20" s="60" t="s">
        <v>723</v>
      </c>
      <c r="O20" s="60"/>
      <c r="P20" s="9"/>
      <c r="Q20" s="51" t="s">
        <v>162</v>
      </c>
      <c r="R20" s="51" t="s">
        <v>162</v>
      </c>
      <c r="S20" s="51" t="s">
        <v>162</v>
      </c>
      <c r="T20" s="52" t="s">
        <v>164</v>
      </c>
      <c r="U20" s="51" t="s">
        <v>162</v>
      </c>
      <c r="V20" s="51" t="s">
        <v>162</v>
      </c>
      <c r="W20" s="9"/>
      <c r="X20" s="51" t="s">
        <v>162</v>
      </c>
      <c r="Y20" s="51" t="s">
        <v>162</v>
      </c>
      <c r="Z20" s="51" t="s">
        <v>162</v>
      </c>
      <c r="AA20" s="52" t="s">
        <v>164</v>
      </c>
      <c r="AB20" s="51" t="s">
        <v>162</v>
      </c>
      <c r="AC20" s="51" t="s">
        <v>162</v>
      </c>
      <c r="AD20" s="9"/>
      <c r="AE20" s="51" t="s">
        <v>162</v>
      </c>
      <c r="AF20" s="51" t="s">
        <v>162</v>
      </c>
      <c r="AG20" s="51" t="s">
        <v>162</v>
      </c>
      <c r="AH20" s="51" t="s">
        <v>162</v>
      </c>
      <c r="AI20" s="51" t="s">
        <v>162</v>
      </c>
      <c r="AJ20" s="51" t="s">
        <v>162</v>
      </c>
      <c r="AK20" s="9"/>
      <c r="AL20" s="51" t="s">
        <v>162</v>
      </c>
      <c r="AM20" s="52" t="s">
        <v>164</v>
      </c>
      <c r="AN20" s="51" t="s">
        <v>162</v>
      </c>
      <c r="AO20" s="51" t="s">
        <v>162</v>
      </c>
      <c r="AP20" s="51" t="s">
        <v>162</v>
      </c>
      <c r="AQ20" s="52" t="s">
        <v>164</v>
      </c>
      <c r="AR20" s="9"/>
      <c r="AS20" s="51" t="s">
        <v>162</v>
      </c>
      <c r="AT20" s="52" t="s">
        <v>164</v>
      </c>
      <c r="AU20" s="51" t="s">
        <v>162</v>
      </c>
      <c r="AV20" s="51" t="s">
        <v>162</v>
      </c>
      <c r="AW20" s="51" t="s">
        <v>162</v>
      </c>
      <c r="AX20" s="52" t="s">
        <v>164</v>
      </c>
      <c r="AY20" s="9"/>
    </row>
    <row r="21" spans="1:51" ht="15.75" customHeight="1" x14ac:dyDescent="0.25">
      <c r="A21" s="10"/>
      <c r="B21" s="39"/>
      <c r="C21" s="38"/>
      <c r="D21" s="40"/>
      <c r="E21" s="40"/>
      <c r="F21" s="16" t="s">
        <v>1327</v>
      </c>
      <c r="G21" s="8" t="s">
        <v>51</v>
      </c>
      <c r="H21" s="8" t="s">
        <v>51</v>
      </c>
      <c r="J21" s="60" t="s">
        <v>917</v>
      </c>
      <c r="K21" s="60" t="s">
        <v>1328</v>
      </c>
      <c r="L21" s="60" t="s">
        <v>102</v>
      </c>
      <c r="M21" s="60" t="s">
        <v>721</v>
      </c>
      <c r="N21" s="60" t="s">
        <v>723</v>
      </c>
      <c r="O21" s="60"/>
      <c r="P21" s="9"/>
      <c r="Q21" s="51" t="s">
        <v>162</v>
      </c>
      <c r="R21" s="51" t="s">
        <v>162</v>
      </c>
      <c r="S21" s="51" t="s">
        <v>162</v>
      </c>
      <c r="T21" s="52" t="s">
        <v>164</v>
      </c>
      <c r="U21" s="51" t="s">
        <v>162</v>
      </c>
      <c r="V21" s="51" t="s">
        <v>162</v>
      </c>
      <c r="W21" s="9"/>
      <c r="X21" s="51" t="s">
        <v>162</v>
      </c>
      <c r="Y21" s="51" t="s">
        <v>162</v>
      </c>
      <c r="Z21" s="51" t="s">
        <v>162</v>
      </c>
      <c r="AA21" s="52" t="s">
        <v>164</v>
      </c>
      <c r="AB21" s="51" t="s">
        <v>162</v>
      </c>
      <c r="AC21" s="51" t="s">
        <v>162</v>
      </c>
      <c r="AD21" s="9"/>
      <c r="AE21" s="51" t="s">
        <v>162</v>
      </c>
      <c r="AF21" s="51" t="s">
        <v>162</v>
      </c>
      <c r="AG21" s="51" t="s">
        <v>162</v>
      </c>
      <c r="AH21" s="51" t="s">
        <v>162</v>
      </c>
      <c r="AI21" s="51" t="s">
        <v>162</v>
      </c>
      <c r="AJ21" s="51" t="s">
        <v>162</v>
      </c>
      <c r="AK21" s="9"/>
      <c r="AL21" s="51" t="s">
        <v>162</v>
      </c>
      <c r="AM21" s="52" t="s">
        <v>164</v>
      </c>
      <c r="AN21" s="51" t="s">
        <v>162</v>
      </c>
      <c r="AO21" s="51" t="s">
        <v>162</v>
      </c>
      <c r="AP21" s="51" t="s">
        <v>162</v>
      </c>
      <c r="AQ21" s="52" t="s">
        <v>164</v>
      </c>
      <c r="AR21" s="9"/>
      <c r="AS21" s="51" t="s">
        <v>162</v>
      </c>
      <c r="AT21" s="52" t="s">
        <v>164</v>
      </c>
      <c r="AU21" s="51" t="s">
        <v>162</v>
      </c>
      <c r="AV21" s="51" t="s">
        <v>162</v>
      </c>
      <c r="AW21" s="51" t="s">
        <v>162</v>
      </c>
      <c r="AX21" s="52" t="s">
        <v>164</v>
      </c>
      <c r="AY21" s="9"/>
    </row>
    <row r="22" spans="1:51" ht="15.75" customHeight="1" thickBot="1" x14ac:dyDescent="0.3">
      <c r="A22" s="10"/>
      <c r="B22" s="39"/>
      <c r="C22" s="38"/>
      <c r="D22" s="40"/>
      <c r="E22" s="40"/>
      <c r="F22" s="16" t="s">
        <v>1329</v>
      </c>
      <c r="G22" s="8" t="s">
        <v>51</v>
      </c>
      <c r="H22" s="8" t="s">
        <v>51</v>
      </c>
      <c r="J22" s="60" t="s">
        <v>917</v>
      </c>
      <c r="K22" s="60" t="s">
        <v>1330</v>
      </c>
      <c r="L22" s="60" t="s">
        <v>102</v>
      </c>
      <c r="M22" s="60" t="s">
        <v>721</v>
      </c>
      <c r="N22" s="60" t="s">
        <v>723</v>
      </c>
      <c r="O22" s="60"/>
      <c r="P22" s="9"/>
      <c r="Q22" s="51" t="s">
        <v>162</v>
      </c>
      <c r="R22" s="51" t="s">
        <v>162</v>
      </c>
      <c r="S22" s="51" t="s">
        <v>162</v>
      </c>
      <c r="T22" s="52" t="s">
        <v>164</v>
      </c>
      <c r="U22" s="51" t="s">
        <v>162</v>
      </c>
      <c r="V22" s="51" t="s">
        <v>162</v>
      </c>
      <c r="W22" s="9"/>
      <c r="X22" s="51" t="s">
        <v>162</v>
      </c>
      <c r="Y22" s="51" t="s">
        <v>162</v>
      </c>
      <c r="Z22" s="51" t="s">
        <v>162</v>
      </c>
      <c r="AA22" s="52" t="s">
        <v>164</v>
      </c>
      <c r="AB22" s="51" t="s">
        <v>162</v>
      </c>
      <c r="AC22" s="51" t="s">
        <v>162</v>
      </c>
      <c r="AD22" s="9"/>
      <c r="AE22" s="51" t="s">
        <v>162</v>
      </c>
      <c r="AF22" s="51" t="s">
        <v>162</v>
      </c>
      <c r="AG22" s="51" t="s">
        <v>162</v>
      </c>
      <c r="AH22" s="51" t="s">
        <v>162</v>
      </c>
      <c r="AI22" s="51" t="s">
        <v>162</v>
      </c>
      <c r="AJ22" s="51" t="s">
        <v>162</v>
      </c>
      <c r="AK22" s="9"/>
      <c r="AL22" s="51" t="s">
        <v>162</v>
      </c>
      <c r="AM22" s="52" t="s">
        <v>164</v>
      </c>
      <c r="AN22" s="51" t="s">
        <v>162</v>
      </c>
      <c r="AO22" s="51" t="s">
        <v>162</v>
      </c>
      <c r="AP22" s="51" t="s">
        <v>162</v>
      </c>
      <c r="AQ22" s="52" t="s">
        <v>164</v>
      </c>
      <c r="AR22" s="9"/>
      <c r="AS22" s="51" t="s">
        <v>162</v>
      </c>
      <c r="AT22" s="52" t="s">
        <v>164</v>
      </c>
      <c r="AU22" s="51" t="s">
        <v>162</v>
      </c>
      <c r="AV22" s="51" t="s">
        <v>162</v>
      </c>
      <c r="AW22" s="51" t="s">
        <v>162</v>
      </c>
      <c r="AX22" s="52" t="s">
        <v>164</v>
      </c>
      <c r="AY22" s="9"/>
    </row>
    <row r="23" spans="1:51" ht="15.75" customHeight="1" thickBot="1" x14ac:dyDescent="0.3">
      <c r="A23" s="10"/>
      <c r="B23" s="39"/>
      <c r="C23" s="38"/>
      <c r="D23" s="40"/>
      <c r="E23" s="40"/>
      <c r="F23" s="41" t="s">
        <v>1331</v>
      </c>
      <c r="G23" s="53" t="str">
        <f>"SOM credit ("&amp;ADDRESS(ROW(G14),COLUMN(G22),4)&amp;":"&amp;ADDRESS(ROW(G22),COLUMN(G22),4)&amp;")"</f>
        <v>SOM credit (G14:G22)</v>
      </c>
      <c r="H23" s="53" t="str">
        <f>"SOM credit ("&amp;ADDRESS(ROW(H14),COLUMN(H22),4)&amp;":"&amp;ADDRESS(ROW(H22),COLUMN(H22),4)&amp;")"</f>
        <v>SOM credit (H14:H22)</v>
      </c>
      <c r="J23" s="60" t="s">
        <v>917</v>
      </c>
      <c r="K23" s="60" t="s">
        <v>1332</v>
      </c>
      <c r="L23" s="60" t="s">
        <v>102</v>
      </c>
      <c r="M23" s="60" t="s">
        <v>721</v>
      </c>
      <c r="N23" s="60" t="s">
        <v>723</v>
      </c>
      <c r="O23" s="60"/>
      <c r="P23" s="9"/>
      <c r="Q23" s="51" t="s">
        <v>162</v>
      </c>
      <c r="R23" s="51" t="s">
        <v>162</v>
      </c>
      <c r="S23" s="51" t="s">
        <v>162</v>
      </c>
      <c r="T23" s="52" t="s">
        <v>164</v>
      </c>
      <c r="U23" s="51" t="s">
        <v>162</v>
      </c>
      <c r="V23" s="51" t="s">
        <v>162</v>
      </c>
      <c r="W23" s="9"/>
      <c r="X23" s="51" t="s">
        <v>162</v>
      </c>
      <c r="Y23" s="51" t="s">
        <v>162</v>
      </c>
      <c r="Z23" s="51" t="s">
        <v>162</v>
      </c>
      <c r="AA23" s="52" t="s">
        <v>164</v>
      </c>
      <c r="AB23" s="51" t="s">
        <v>162</v>
      </c>
      <c r="AC23" s="51" t="s">
        <v>162</v>
      </c>
      <c r="AD23" s="9"/>
      <c r="AE23" s="51" t="s">
        <v>162</v>
      </c>
      <c r="AF23" s="51" t="s">
        <v>162</v>
      </c>
      <c r="AG23" s="51" t="s">
        <v>162</v>
      </c>
      <c r="AH23" s="51" t="s">
        <v>162</v>
      </c>
      <c r="AI23" s="51" t="s">
        <v>162</v>
      </c>
      <c r="AJ23" s="51" t="s">
        <v>162</v>
      </c>
      <c r="AK23" s="9"/>
      <c r="AL23" s="51" t="s">
        <v>162</v>
      </c>
      <c r="AM23" s="52" t="s">
        <v>164</v>
      </c>
      <c r="AN23" s="51" t="s">
        <v>162</v>
      </c>
      <c r="AO23" s="51" t="s">
        <v>162</v>
      </c>
      <c r="AP23" s="51" t="s">
        <v>162</v>
      </c>
      <c r="AQ23" s="52" t="s">
        <v>164</v>
      </c>
      <c r="AR23" s="9"/>
      <c r="AS23" s="51" t="s">
        <v>162</v>
      </c>
      <c r="AT23" s="52" t="s">
        <v>164</v>
      </c>
      <c r="AU23" s="51" t="s">
        <v>162</v>
      </c>
      <c r="AV23" s="51" t="s">
        <v>162</v>
      </c>
      <c r="AW23" s="51" t="s">
        <v>162</v>
      </c>
      <c r="AX23" s="52" t="s">
        <v>164</v>
      </c>
      <c r="AY23" s="9"/>
    </row>
    <row r="24" spans="1:51" ht="15.75" customHeight="1" thickBot="1" x14ac:dyDescent="0.3">
      <c r="A24" s="10"/>
      <c r="B24" s="39"/>
      <c r="C24" s="38"/>
      <c r="D24" s="38"/>
      <c r="E24" s="38"/>
      <c r="F24" s="42" t="s">
        <v>1333</v>
      </c>
      <c r="G24" s="53" t="str">
        <f>"debit ("&amp;ADDRESS(ROW(G13),COLUMN(G23),4)&amp;") - credit ("&amp;ADDRESS(ROW(G23),COLUMN(G23),4)&amp;")"</f>
        <v>debit (G13) - credit (G23)</v>
      </c>
      <c r="H24" s="53" t="str">
        <f>"debit ("&amp;ADDRESS(ROW(H13),COLUMN(H23),4)&amp;") - credit ("&amp;ADDRESS(ROW(H23),COLUMN(H23),4)&amp;")"</f>
        <v>debit (H13) - credit (H23)</v>
      </c>
      <c r="J24" s="60" t="s">
        <v>848</v>
      </c>
      <c r="K24" s="60" t="s">
        <v>1334</v>
      </c>
      <c r="L24" s="60" t="s">
        <v>102</v>
      </c>
      <c r="M24" s="60" t="s">
        <v>721</v>
      </c>
      <c r="N24" s="60" t="s">
        <v>723</v>
      </c>
      <c r="O24" s="60"/>
      <c r="P24" s="9"/>
      <c r="Q24" s="51" t="s">
        <v>162</v>
      </c>
      <c r="R24" s="51" t="s">
        <v>162</v>
      </c>
      <c r="S24" s="51" t="s">
        <v>162</v>
      </c>
      <c r="T24" s="52" t="s">
        <v>164</v>
      </c>
      <c r="U24" s="51" t="s">
        <v>162</v>
      </c>
      <c r="V24" s="51" t="s">
        <v>162</v>
      </c>
      <c r="W24" s="9"/>
      <c r="X24" s="51" t="s">
        <v>162</v>
      </c>
      <c r="Y24" s="51" t="s">
        <v>162</v>
      </c>
      <c r="Z24" s="51" t="s">
        <v>162</v>
      </c>
      <c r="AA24" s="52" t="s">
        <v>164</v>
      </c>
      <c r="AB24" s="51" t="s">
        <v>162</v>
      </c>
      <c r="AC24" s="51" t="s">
        <v>162</v>
      </c>
      <c r="AD24" s="9"/>
      <c r="AE24" s="51" t="s">
        <v>162</v>
      </c>
      <c r="AF24" s="51" t="s">
        <v>162</v>
      </c>
      <c r="AG24" s="51" t="s">
        <v>162</v>
      </c>
      <c r="AH24" s="51" t="s">
        <v>162</v>
      </c>
      <c r="AI24" s="51" t="s">
        <v>162</v>
      </c>
      <c r="AJ24" s="51" t="s">
        <v>162</v>
      </c>
      <c r="AK24" s="9"/>
      <c r="AL24" s="51" t="s">
        <v>162</v>
      </c>
      <c r="AM24" s="52" t="s">
        <v>164</v>
      </c>
      <c r="AN24" s="51" t="s">
        <v>162</v>
      </c>
      <c r="AO24" s="51" t="s">
        <v>162</v>
      </c>
      <c r="AP24" s="51" t="s">
        <v>162</v>
      </c>
      <c r="AQ24" s="52" t="s">
        <v>164</v>
      </c>
      <c r="AR24" s="9"/>
      <c r="AS24" s="51" t="s">
        <v>162</v>
      </c>
      <c r="AT24" s="52" t="s">
        <v>164</v>
      </c>
      <c r="AU24" s="51" t="s">
        <v>162</v>
      </c>
      <c r="AV24" s="51" t="s">
        <v>162</v>
      </c>
      <c r="AW24" s="51" t="s">
        <v>162</v>
      </c>
      <c r="AX24" s="52" t="s">
        <v>164</v>
      </c>
      <c r="AY24" s="9"/>
    </row>
    <row r="25" spans="1:51" ht="15.75" customHeight="1" x14ac:dyDescent="0.25">
      <c r="A25" s="10"/>
      <c r="B25" s="39"/>
      <c r="C25" s="38"/>
      <c r="D25" s="40"/>
      <c r="E25" s="46"/>
      <c r="F25" s="16" t="s">
        <v>1335</v>
      </c>
      <c r="G25" s="8" t="s">
        <v>51</v>
      </c>
      <c r="H25" s="8" t="s">
        <v>51</v>
      </c>
      <c r="J25" s="60" t="s">
        <v>848</v>
      </c>
      <c r="K25" s="60" t="s">
        <v>1336</v>
      </c>
      <c r="L25" s="60" t="s">
        <v>102</v>
      </c>
      <c r="M25" s="60" t="s">
        <v>721</v>
      </c>
      <c r="N25" s="60" t="s">
        <v>723</v>
      </c>
      <c r="O25" s="60"/>
      <c r="P25" s="9"/>
      <c r="Q25" s="51" t="s">
        <v>162</v>
      </c>
      <c r="R25" s="51" t="s">
        <v>162</v>
      </c>
      <c r="S25" s="51" t="s">
        <v>162</v>
      </c>
      <c r="T25" s="52" t="s">
        <v>164</v>
      </c>
      <c r="U25" s="51" t="s">
        <v>162</v>
      </c>
      <c r="V25" s="51" t="s">
        <v>162</v>
      </c>
      <c r="W25" s="9"/>
      <c r="X25" s="51" t="s">
        <v>162</v>
      </c>
      <c r="Y25" s="51" t="s">
        <v>162</v>
      </c>
      <c r="Z25" s="51" t="s">
        <v>162</v>
      </c>
      <c r="AA25" s="52" t="s">
        <v>164</v>
      </c>
      <c r="AB25" s="51" t="s">
        <v>162</v>
      </c>
      <c r="AC25" s="51" t="s">
        <v>162</v>
      </c>
      <c r="AD25" s="9"/>
      <c r="AE25" s="51" t="s">
        <v>162</v>
      </c>
      <c r="AF25" s="51" t="s">
        <v>162</v>
      </c>
      <c r="AG25" s="51" t="s">
        <v>162</v>
      </c>
      <c r="AH25" s="51" t="s">
        <v>162</v>
      </c>
      <c r="AI25" s="51" t="s">
        <v>162</v>
      </c>
      <c r="AJ25" s="51" t="s">
        <v>162</v>
      </c>
      <c r="AK25" s="9"/>
      <c r="AL25" s="51" t="s">
        <v>162</v>
      </c>
      <c r="AM25" s="52" t="s">
        <v>164</v>
      </c>
      <c r="AN25" s="51" t="s">
        <v>162</v>
      </c>
      <c r="AO25" s="51" t="s">
        <v>162</v>
      </c>
      <c r="AP25" s="51" t="s">
        <v>162</v>
      </c>
      <c r="AQ25" s="52" t="s">
        <v>164</v>
      </c>
      <c r="AR25" s="9"/>
      <c r="AS25" s="51" t="s">
        <v>162</v>
      </c>
      <c r="AT25" s="52" t="s">
        <v>164</v>
      </c>
      <c r="AU25" s="51" t="s">
        <v>162</v>
      </c>
      <c r="AV25" s="51" t="s">
        <v>162</v>
      </c>
      <c r="AW25" s="51" t="s">
        <v>162</v>
      </c>
      <c r="AX25" s="52" t="s">
        <v>164</v>
      </c>
      <c r="AY25" s="9"/>
    </row>
    <row r="26" spans="1:51" ht="15.75" customHeight="1" x14ac:dyDescent="0.25">
      <c r="A26" s="10"/>
      <c r="B26" s="39"/>
      <c r="C26" s="38"/>
      <c r="D26" s="40"/>
      <c r="E26" s="46"/>
      <c r="F26" s="16" t="s">
        <v>1337</v>
      </c>
      <c r="G26" s="8" t="s">
        <v>51</v>
      </c>
      <c r="H26" s="8" t="s">
        <v>51</v>
      </c>
      <c r="J26" s="60" t="s">
        <v>848</v>
      </c>
      <c r="K26" s="63" t="s">
        <v>1338</v>
      </c>
      <c r="L26" s="60" t="s">
        <v>102</v>
      </c>
      <c r="M26" s="60" t="s">
        <v>721</v>
      </c>
      <c r="N26" s="60" t="s">
        <v>723</v>
      </c>
      <c r="O26" s="60"/>
      <c r="P26" s="9"/>
      <c r="Q26" s="51" t="s">
        <v>162</v>
      </c>
      <c r="R26" s="51" t="s">
        <v>162</v>
      </c>
      <c r="S26" s="51" t="s">
        <v>162</v>
      </c>
      <c r="T26" s="52" t="s">
        <v>164</v>
      </c>
      <c r="U26" s="51" t="s">
        <v>162</v>
      </c>
      <c r="V26" s="51" t="s">
        <v>162</v>
      </c>
      <c r="W26" s="9"/>
      <c r="X26" s="51" t="s">
        <v>162</v>
      </c>
      <c r="Y26" s="51" t="s">
        <v>162</v>
      </c>
      <c r="Z26" s="51" t="s">
        <v>162</v>
      </c>
      <c r="AA26" s="52" t="s">
        <v>164</v>
      </c>
      <c r="AB26" s="51" t="s">
        <v>162</v>
      </c>
      <c r="AC26" s="51" t="s">
        <v>162</v>
      </c>
      <c r="AD26" s="9"/>
      <c r="AE26" s="51" t="s">
        <v>162</v>
      </c>
      <c r="AF26" s="51" t="s">
        <v>162</v>
      </c>
      <c r="AG26" s="51" t="s">
        <v>162</v>
      </c>
      <c r="AH26" s="51" t="s">
        <v>162</v>
      </c>
      <c r="AI26" s="51" t="s">
        <v>162</v>
      </c>
      <c r="AJ26" s="51" t="s">
        <v>162</v>
      </c>
      <c r="AK26" s="9"/>
      <c r="AL26" s="51" t="s">
        <v>162</v>
      </c>
      <c r="AM26" s="52" t="s">
        <v>164</v>
      </c>
      <c r="AN26" s="51" t="s">
        <v>162</v>
      </c>
      <c r="AO26" s="51" t="s">
        <v>162</v>
      </c>
      <c r="AP26" s="51" t="s">
        <v>162</v>
      </c>
      <c r="AQ26" s="52" t="s">
        <v>164</v>
      </c>
      <c r="AR26" s="9"/>
      <c r="AS26" s="51" t="s">
        <v>162</v>
      </c>
      <c r="AT26" s="52" t="s">
        <v>164</v>
      </c>
      <c r="AU26" s="51" t="s">
        <v>162</v>
      </c>
      <c r="AV26" s="51" t="s">
        <v>162</v>
      </c>
      <c r="AW26" s="51" t="s">
        <v>162</v>
      </c>
      <c r="AX26" s="52" t="s">
        <v>164</v>
      </c>
      <c r="AY26" s="9"/>
    </row>
    <row r="27" spans="1:51" ht="15.75" customHeight="1" x14ac:dyDescent="0.25">
      <c r="A27" s="10"/>
      <c r="B27" s="39"/>
      <c r="C27" s="38"/>
      <c r="D27" s="40"/>
      <c r="E27" s="46"/>
      <c r="F27" s="16" t="s">
        <v>1339</v>
      </c>
      <c r="G27" s="8" t="s">
        <v>51</v>
      </c>
      <c r="H27" s="8" t="s">
        <v>51</v>
      </c>
      <c r="J27" s="60" t="s">
        <v>848</v>
      </c>
      <c r="K27" s="60" t="s">
        <v>1340</v>
      </c>
      <c r="L27" s="60" t="s">
        <v>102</v>
      </c>
      <c r="M27" s="60" t="s">
        <v>721</v>
      </c>
      <c r="N27" s="60" t="s">
        <v>723</v>
      </c>
      <c r="O27" s="60"/>
      <c r="P27" s="9"/>
      <c r="Q27" s="52" t="s">
        <v>164</v>
      </c>
      <c r="R27" s="52" t="s">
        <v>164</v>
      </c>
      <c r="S27" s="52" t="s">
        <v>164</v>
      </c>
      <c r="T27" s="52" t="s">
        <v>164</v>
      </c>
      <c r="U27" s="52" t="s">
        <v>164</v>
      </c>
      <c r="V27" s="52" t="s">
        <v>164</v>
      </c>
      <c r="W27" s="9"/>
      <c r="X27" s="51" t="s">
        <v>162</v>
      </c>
      <c r="Y27" s="51" t="s">
        <v>162</v>
      </c>
      <c r="Z27" s="51" t="s">
        <v>162</v>
      </c>
      <c r="AA27" s="52" t="s">
        <v>164</v>
      </c>
      <c r="AB27" s="51" t="s">
        <v>162</v>
      </c>
      <c r="AC27" s="51" t="s">
        <v>162</v>
      </c>
      <c r="AD27" s="9"/>
      <c r="AE27" s="51" t="s">
        <v>162</v>
      </c>
      <c r="AF27" s="51" t="s">
        <v>162</v>
      </c>
      <c r="AG27" s="51" t="s">
        <v>162</v>
      </c>
      <c r="AH27" s="52" t="s">
        <v>164</v>
      </c>
      <c r="AI27" s="51" t="s">
        <v>162</v>
      </c>
      <c r="AJ27" s="51" t="s">
        <v>162</v>
      </c>
      <c r="AK27" s="9"/>
      <c r="AL27" s="51" t="s">
        <v>162</v>
      </c>
      <c r="AM27" s="52" t="s">
        <v>164</v>
      </c>
      <c r="AN27" s="51" t="s">
        <v>162</v>
      </c>
      <c r="AO27" s="51" t="s">
        <v>162</v>
      </c>
      <c r="AP27" s="51" t="s">
        <v>162</v>
      </c>
      <c r="AQ27" s="52" t="s">
        <v>164</v>
      </c>
      <c r="AR27" s="9"/>
      <c r="AS27" s="51" t="s">
        <v>162</v>
      </c>
      <c r="AT27" s="52" t="s">
        <v>164</v>
      </c>
      <c r="AU27" s="51" t="s">
        <v>162</v>
      </c>
      <c r="AV27" s="51" t="s">
        <v>162</v>
      </c>
      <c r="AW27" s="51" t="s">
        <v>162</v>
      </c>
      <c r="AX27" s="52" t="s">
        <v>164</v>
      </c>
      <c r="AY27" s="9"/>
    </row>
    <row r="28" spans="1:51" ht="15.75" customHeight="1" x14ac:dyDescent="0.25">
      <c r="A28" s="10"/>
      <c r="B28" s="39"/>
      <c r="C28" s="38"/>
      <c r="D28" s="40"/>
      <c r="E28" s="46"/>
      <c r="F28" s="16" t="s">
        <v>1341</v>
      </c>
      <c r="G28" s="8" t="s">
        <v>51</v>
      </c>
      <c r="H28" s="8" t="s">
        <v>51</v>
      </c>
      <c r="J28" s="60" t="s">
        <v>848</v>
      </c>
      <c r="K28" s="60" t="s">
        <v>1342</v>
      </c>
      <c r="L28" s="60" t="s">
        <v>102</v>
      </c>
      <c r="M28" s="60" t="s">
        <v>721</v>
      </c>
      <c r="N28" s="60" t="s">
        <v>723</v>
      </c>
      <c r="O28" s="60"/>
      <c r="P28" s="9"/>
      <c r="Q28" s="51" t="s">
        <v>162</v>
      </c>
      <c r="R28" s="51" t="s">
        <v>162</v>
      </c>
      <c r="S28" s="51" t="s">
        <v>162</v>
      </c>
      <c r="T28" s="52" t="s">
        <v>164</v>
      </c>
      <c r="U28" s="51" t="s">
        <v>162</v>
      </c>
      <c r="V28" s="51" t="s">
        <v>162</v>
      </c>
      <c r="W28" s="9"/>
      <c r="X28" s="51" t="s">
        <v>162</v>
      </c>
      <c r="Y28" s="51" t="s">
        <v>162</v>
      </c>
      <c r="Z28" s="51" t="s">
        <v>162</v>
      </c>
      <c r="AA28" s="52" t="s">
        <v>164</v>
      </c>
      <c r="AB28" s="51" t="s">
        <v>162</v>
      </c>
      <c r="AC28" s="51" t="s">
        <v>162</v>
      </c>
      <c r="AD28" s="9"/>
      <c r="AE28" s="51" t="s">
        <v>162</v>
      </c>
      <c r="AF28" s="51" t="s">
        <v>162</v>
      </c>
      <c r="AG28" s="51" t="s">
        <v>162</v>
      </c>
      <c r="AH28" s="51" t="s">
        <v>162</v>
      </c>
      <c r="AI28" s="51" t="s">
        <v>162</v>
      </c>
      <c r="AJ28" s="51" t="s">
        <v>162</v>
      </c>
      <c r="AK28" s="9"/>
      <c r="AL28" s="51" t="s">
        <v>162</v>
      </c>
      <c r="AM28" s="52" t="s">
        <v>164</v>
      </c>
      <c r="AN28" s="51" t="s">
        <v>162</v>
      </c>
      <c r="AO28" s="51" t="s">
        <v>162</v>
      </c>
      <c r="AP28" s="51" t="s">
        <v>162</v>
      </c>
      <c r="AQ28" s="52" t="s">
        <v>164</v>
      </c>
      <c r="AR28" s="9"/>
      <c r="AS28" s="51" t="s">
        <v>162</v>
      </c>
      <c r="AT28" s="52" t="s">
        <v>164</v>
      </c>
      <c r="AU28" s="51" t="s">
        <v>162</v>
      </c>
      <c r="AV28" s="51" t="s">
        <v>162</v>
      </c>
      <c r="AW28" s="51" t="s">
        <v>162</v>
      </c>
      <c r="AX28" s="52" t="s">
        <v>164</v>
      </c>
      <c r="AY28" s="9"/>
    </row>
    <row r="29" spans="1:51" ht="15.75" customHeight="1" thickBot="1" x14ac:dyDescent="0.3">
      <c r="A29" s="10"/>
      <c r="B29" s="39"/>
      <c r="C29" s="38"/>
      <c r="D29" s="40"/>
      <c r="E29" s="46"/>
      <c r="F29" s="16" t="s">
        <v>1343</v>
      </c>
      <c r="G29" s="8" t="s">
        <v>51</v>
      </c>
      <c r="H29" s="8" t="s">
        <v>51</v>
      </c>
      <c r="J29" s="60" t="s">
        <v>848</v>
      </c>
      <c r="K29" s="60" t="s">
        <v>1344</v>
      </c>
      <c r="L29" s="60" t="s">
        <v>102</v>
      </c>
      <c r="M29" s="60" t="s">
        <v>721</v>
      </c>
      <c r="N29" s="60" t="s">
        <v>723</v>
      </c>
      <c r="O29" s="60"/>
      <c r="P29" s="9"/>
      <c r="Q29" s="51" t="s">
        <v>162</v>
      </c>
      <c r="R29" s="51" t="s">
        <v>162</v>
      </c>
      <c r="S29" s="51" t="s">
        <v>162</v>
      </c>
      <c r="T29" s="52" t="s">
        <v>164</v>
      </c>
      <c r="U29" s="51" t="s">
        <v>162</v>
      </c>
      <c r="V29" s="51" t="s">
        <v>162</v>
      </c>
      <c r="W29" s="9"/>
      <c r="X29" s="51" t="s">
        <v>162</v>
      </c>
      <c r="Y29" s="51" t="s">
        <v>162</v>
      </c>
      <c r="Z29" s="51" t="s">
        <v>162</v>
      </c>
      <c r="AA29" s="52" t="s">
        <v>164</v>
      </c>
      <c r="AB29" s="51" t="s">
        <v>162</v>
      </c>
      <c r="AC29" s="51" t="s">
        <v>162</v>
      </c>
      <c r="AD29" s="9"/>
      <c r="AE29" s="51" t="s">
        <v>162</v>
      </c>
      <c r="AF29" s="51" t="s">
        <v>162</v>
      </c>
      <c r="AG29" s="51" t="s">
        <v>162</v>
      </c>
      <c r="AH29" s="51" t="s">
        <v>162</v>
      </c>
      <c r="AI29" s="51" t="s">
        <v>162</v>
      </c>
      <c r="AJ29" s="51" t="s">
        <v>162</v>
      </c>
      <c r="AK29" s="9"/>
      <c r="AL29" s="51" t="s">
        <v>162</v>
      </c>
      <c r="AM29" s="52" t="s">
        <v>164</v>
      </c>
      <c r="AN29" s="51" t="s">
        <v>162</v>
      </c>
      <c r="AO29" s="51" t="s">
        <v>162</v>
      </c>
      <c r="AP29" s="51" t="s">
        <v>162</v>
      </c>
      <c r="AQ29" s="52" t="s">
        <v>164</v>
      </c>
      <c r="AR29" s="9"/>
      <c r="AS29" s="51" t="s">
        <v>162</v>
      </c>
      <c r="AT29" s="52" t="s">
        <v>164</v>
      </c>
      <c r="AU29" s="51" t="s">
        <v>162</v>
      </c>
      <c r="AV29" s="51" t="s">
        <v>162</v>
      </c>
      <c r="AW29" s="51" t="s">
        <v>162</v>
      </c>
      <c r="AX29" s="52" t="s">
        <v>164</v>
      </c>
      <c r="AY29" s="9"/>
    </row>
    <row r="30" spans="1:51" ht="15.75" customHeight="1" thickBot="1" x14ac:dyDescent="0.3">
      <c r="A30" s="10"/>
      <c r="B30" s="39"/>
      <c r="C30" s="38"/>
      <c r="D30" s="40"/>
      <c r="E30" s="46"/>
      <c r="F30" s="47" t="s">
        <v>1345</v>
      </c>
      <c r="G30" s="53" t="str">
        <f>"SOM debit ("&amp;ADDRESS(ROW(G25),COLUMN(G29),4)&amp;":"&amp;ADDRESS(ROW(G29),COLUMN(G29),4)&amp;")"</f>
        <v>SOM debit (G25:G29)</v>
      </c>
      <c r="H30" s="53" t="str">
        <f>"SOM debit ("&amp;ADDRESS(ROW(H25),COLUMN(H29),4)&amp;":"&amp;ADDRESS(ROW(H29),COLUMN(H29),4)&amp;")"</f>
        <v>SOM debit (H25:H29)</v>
      </c>
      <c r="J30" s="60" t="s">
        <v>848</v>
      </c>
      <c r="K30" s="60" t="s">
        <v>1346</v>
      </c>
      <c r="L30" s="60" t="s">
        <v>102</v>
      </c>
      <c r="M30" s="60" t="s">
        <v>721</v>
      </c>
      <c r="N30" s="60" t="s">
        <v>723</v>
      </c>
      <c r="O30" s="60"/>
      <c r="P30" s="9"/>
      <c r="Q30" s="51" t="s">
        <v>162</v>
      </c>
      <c r="R30" s="51" t="s">
        <v>162</v>
      </c>
      <c r="S30" s="51" t="s">
        <v>162</v>
      </c>
      <c r="T30" s="52" t="s">
        <v>164</v>
      </c>
      <c r="U30" s="51" t="s">
        <v>162</v>
      </c>
      <c r="V30" s="51" t="s">
        <v>162</v>
      </c>
      <c r="W30" s="9"/>
      <c r="X30" s="51" t="s">
        <v>162</v>
      </c>
      <c r="Y30" s="51" t="s">
        <v>162</v>
      </c>
      <c r="Z30" s="51" t="s">
        <v>162</v>
      </c>
      <c r="AA30" s="52" t="s">
        <v>164</v>
      </c>
      <c r="AB30" s="51" t="s">
        <v>162</v>
      </c>
      <c r="AC30" s="51" t="s">
        <v>162</v>
      </c>
      <c r="AD30" s="9"/>
      <c r="AE30" s="51" t="s">
        <v>162</v>
      </c>
      <c r="AF30" s="51" t="s">
        <v>162</v>
      </c>
      <c r="AG30" s="51" t="s">
        <v>162</v>
      </c>
      <c r="AH30" s="51" t="s">
        <v>162</v>
      </c>
      <c r="AI30" s="51" t="s">
        <v>162</v>
      </c>
      <c r="AJ30" s="51" t="s">
        <v>162</v>
      </c>
      <c r="AK30" s="9"/>
      <c r="AL30" s="51" t="s">
        <v>162</v>
      </c>
      <c r="AM30" s="52" t="s">
        <v>164</v>
      </c>
      <c r="AN30" s="51" t="s">
        <v>162</v>
      </c>
      <c r="AO30" s="51" t="s">
        <v>162</v>
      </c>
      <c r="AP30" s="51" t="s">
        <v>162</v>
      </c>
      <c r="AQ30" s="52" t="s">
        <v>164</v>
      </c>
      <c r="AR30" s="9"/>
      <c r="AS30" s="51" t="s">
        <v>162</v>
      </c>
      <c r="AT30" s="52" t="s">
        <v>164</v>
      </c>
      <c r="AU30" s="51" t="s">
        <v>162</v>
      </c>
      <c r="AV30" s="51" t="s">
        <v>162</v>
      </c>
      <c r="AW30" s="51" t="s">
        <v>162</v>
      </c>
      <c r="AX30" s="52" t="s">
        <v>164</v>
      </c>
      <c r="AY30" s="9"/>
    </row>
    <row r="31" spans="1:51" ht="15.75" customHeight="1" x14ac:dyDescent="0.25">
      <c r="A31" s="10"/>
      <c r="B31" s="39"/>
      <c r="C31" s="38"/>
      <c r="D31" s="40"/>
      <c r="E31" s="46"/>
      <c r="F31" s="16" t="s">
        <v>1347</v>
      </c>
      <c r="G31" s="8" t="s">
        <v>51</v>
      </c>
      <c r="H31" s="8" t="s">
        <v>51</v>
      </c>
      <c r="J31" s="60" t="s">
        <v>917</v>
      </c>
      <c r="K31" s="60" t="s">
        <v>1348</v>
      </c>
      <c r="L31" s="60" t="s">
        <v>102</v>
      </c>
      <c r="M31" s="60" t="s">
        <v>721</v>
      </c>
      <c r="N31" s="60" t="s">
        <v>723</v>
      </c>
      <c r="O31" s="60"/>
      <c r="P31" s="9"/>
      <c r="Q31" s="51" t="s">
        <v>162</v>
      </c>
      <c r="R31" s="51" t="s">
        <v>162</v>
      </c>
      <c r="S31" s="51" t="s">
        <v>162</v>
      </c>
      <c r="T31" s="52" t="s">
        <v>164</v>
      </c>
      <c r="U31" s="51" t="s">
        <v>162</v>
      </c>
      <c r="V31" s="51" t="s">
        <v>162</v>
      </c>
      <c r="W31" s="9"/>
      <c r="X31" s="51" t="s">
        <v>162</v>
      </c>
      <c r="Y31" s="51" t="s">
        <v>162</v>
      </c>
      <c r="Z31" s="51" t="s">
        <v>162</v>
      </c>
      <c r="AA31" s="52" t="s">
        <v>164</v>
      </c>
      <c r="AB31" s="51" t="s">
        <v>162</v>
      </c>
      <c r="AC31" s="51" t="s">
        <v>162</v>
      </c>
      <c r="AD31" s="9"/>
      <c r="AE31" s="51" t="s">
        <v>162</v>
      </c>
      <c r="AF31" s="51" t="s">
        <v>162</v>
      </c>
      <c r="AG31" s="51" t="s">
        <v>162</v>
      </c>
      <c r="AH31" s="51" t="s">
        <v>162</v>
      </c>
      <c r="AI31" s="51" t="s">
        <v>162</v>
      </c>
      <c r="AJ31" s="51" t="s">
        <v>162</v>
      </c>
      <c r="AK31" s="9"/>
      <c r="AL31" s="51" t="s">
        <v>162</v>
      </c>
      <c r="AM31" s="52" t="s">
        <v>164</v>
      </c>
      <c r="AN31" s="51" t="s">
        <v>162</v>
      </c>
      <c r="AO31" s="51" t="s">
        <v>162</v>
      </c>
      <c r="AP31" s="51" t="s">
        <v>162</v>
      </c>
      <c r="AQ31" s="52" t="s">
        <v>164</v>
      </c>
      <c r="AR31" s="9"/>
      <c r="AS31" s="51" t="s">
        <v>162</v>
      </c>
      <c r="AT31" s="52" t="s">
        <v>164</v>
      </c>
      <c r="AU31" s="51" t="s">
        <v>162</v>
      </c>
      <c r="AV31" s="51" t="s">
        <v>162</v>
      </c>
      <c r="AW31" s="51" t="s">
        <v>162</v>
      </c>
      <c r="AX31" s="52" t="s">
        <v>164</v>
      </c>
      <c r="AY31" s="9"/>
    </row>
    <row r="32" spans="1:51" ht="15.75" customHeight="1" x14ac:dyDescent="0.25">
      <c r="A32" s="10"/>
      <c r="B32" s="39"/>
      <c r="C32" s="38"/>
      <c r="D32" s="40"/>
      <c r="E32" s="46"/>
      <c r="F32" s="16" t="s">
        <v>1349</v>
      </c>
      <c r="G32" s="8" t="s">
        <v>51</v>
      </c>
      <c r="H32" s="8" t="s">
        <v>51</v>
      </c>
      <c r="J32" s="60" t="s">
        <v>917</v>
      </c>
      <c r="K32" s="60" t="s">
        <v>1350</v>
      </c>
      <c r="L32" s="60" t="s">
        <v>102</v>
      </c>
      <c r="M32" s="60" t="s">
        <v>721</v>
      </c>
      <c r="N32" s="60" t="s">
        <v>723</v>
      </c>
      <c r="O32" s="60"/>
      <c r="P32" s="9"/>
      <c r="Q32" s="51" t="s">
        <v>162</v>
      </c>
      <c r="R32" s="51" t="s">
        <v>162</v>
      </c>
      <c r="S32" s="51" t="s">
        <v>162</v>
      </c>
      <c r="T32" s="52" t="s">
        <v>164</v>
      </c>
      <c r="U32" s="51" t="s">
        <v>162</v>
      </c>
      <c r="V32" s="51" t="s">
        <v>162</v>
      </c>
      <c r="W32" s="9"/>
      <c r="X32" s="51" t="s">
        <v>162</v>
      </c>
      <c r="Y32" s="51" t="s">
        <v>162</v>
      </c>
      <c r="Z32" s="51" t="s">
        <v>162</v>
      </c>
      <c r="AA32" s="52" t="s">
        <v>164</v>
      </c>
      <c r="AB32" s="51" t="s">
        <v>162</v>
      </c>
      <c r="AC32" s="51" t="s">
        <v>162</v>
      </c>
      <c r="AD32" s="9"/>
      <c r="AE32" s="51" t="s">
        <v>162</v>
      </c>
      <c r="AF32" s="51" t="s">
        <v>162</v>
      </c>
      <c r="AG32" s="51" t="s">
        <v>162</v>
      </c>
      <c r="AH32" s="51" t="s">
        <v>162</v>
      </c>
      <c r="AI32" s="51" t="s">
        <v>162</v>
      </c>
      <c r="AJ32" s="51" t="s">
        <v>162</v>
      </c>
      <c r="AK32" s="9"/>
      <c r="AL32" s="51" t="s">
        <v>162</v>
      </c>
      <c r="AM32" s="52" t="s">
        <v>164</v>
      </c>
      <c r="AN32" s="51" t="s">
        <v>162</v>
      </c>
      <c r="AO32" s="51" t="s">
        <v>162</v>
      </c>
      <c r="AP32" s="51" t="s">
        <v>162</v>
      </c>
      <c r="AQ32" s="52" t="s">
        <v>164</v>
      </c>
      <c r="AR32" s="9"/>
      <c r="AS32" s="51" t="s">
        <v>162</v>
      </c>
      <c r="AT32" s="52" t="s">
        <v>164</v>
      </c>
      <c r="AU32" s="51" t="s">
        <v>162</v>
      </c>
      <c r="AV32" s="51" t="s">
        <v>162</v>
      </c>
      <c r="AW32" s="51" t="s">
        <v>162</v>
      </c>
      <c r="AX32" s="52" t="s">
        <v>164</v>
      </c>
      <c r="AY32" s="9"/>
    </row>
    <row r="33" spans="1:51" ht="15.75" customHeight="1" x14ac:dyDescent="0.25">
      <c r="A33" s="10"/>
      <c r="B33" s="39"/>
      <c r="C33" s="38"/>
      <c r="D33" s="40"/>
      <c r="E33" s="46"/>
      <c r="F33" s="16" t="s">
        <v>1351</v>
      </c>
      <c r="G33" s="8" t="s">
        <v>51</v>
      </c>
      <c r="H33" s="8" t="s">
        <v>51</v>
      </c>
      <c r="J33" s="60" t="s">
        <v>917</v>
      </c>
      <c r="K33" s="60" t="s">
        <v>1352</v>
      </c>
      <c r="L33" s="60" t="s">
        <v>102</v>
      </c>
      <c r="M33" s="60" t="s">
        <v>721</v>
      </c>
      <c r="N33" s="60" t="s">
        <v>723</v>
      </c>
      <c r="O33" s="60"/>
      <c r="P33" s="9"/>
      <c r="Q33" s="51" t="s">
        <v>162</v>
      </c>
      <c r="R33" s="51" t="s">
        <v>162</v>
      </c>
      <c r="S33" s="51" t="s">
        <v>162</v>
      </c>
      <c r="T33" s="52" t="s">
        <v>164</v>
      </c>
      <c r="U33" s="51" t="s">
        <v>162</v>
      </c>
      <c r="V33" s="51" t="s">
        <v>162</v>
      </c>
      <c r="W33" s="9"/>
      <c r="X33" s="51" t="s">
        <v>162</v>
      </c>
      <c r="Y33" s="51" t="s">
        <v>162</v>
      </c>
      <c r="Z33" s="51" t="s">
        <v>162</v>
      </c>
      <c r="AA33" s="52" t="s">
        <v>164</v>
      </c>
      <c r="AB33" s="51" t="s">
        <v>162</v>
      </c>
      <c r="AC33" s="51" t="s">
        <v>162</v>
      </c>
      <c r="AD33" s="9"/>
      <c r="AE33" s="51" t="s">
        <v>162</v>
      </c>
      <c r="AF33" s="51" t="s">
        <v>162</v>
      </c>
      <c r="AG33" s="51" t="s">
        <v>162</v>
      </c>
      <c r="AH33" s="51" t="s">
        <v>162</v>
      </c>
      <c r="AI33" s="51" t="s">
        <v>162</v>
      </c>
      <c r="AJ33" s="51" t="s">
        <v>162</v>
      </c>
      <c r="AK33" s="9"/>
      <c r="AL33" s="51" t="s">
        <v>162</v>
      </c>
      <c r="AM33" s="52" t="s">
        <v>164</v>
      </c>
      <c r="AN33" s="51" t="s">
        <v>162</v>
      </c>
      <c r="AO33" s="51" t="s">
        <v>162</v>
      </c>
      <c r="AP33" s="51" t="s">
        <v>162</v>
      </c>
      <c r="AQ33" s="52" t="s">
        <v>164</v>
      </c>
      <c r="AR33" s="9"/>
      <c r="AS33" s="51" t="s">
        <v>162</v>
      </c>
      <c r="AT33" s="52" t="s">
        <v>164</v>
      </c>
      <c r="AU33" s="51" t="s">
        <v>162</v>
      </c>
      <c r="AV33" s="51" t="s">
        <v>162</v>
      </c>
      <c r="AW33" s="51" t="s">
        <v>162</v>
      </c>
      <c r="AX33" s="52" t="s">
        <v>164</v>
      </c>
      <c r="AY33" s="9"/>
    </row>
    <row r="34" spans="1:51" ht="15.75" customHeight="1" x14ac:dyDescent="0.25">
      <c r="A34" s="10"/>
      <c r="B34" s="39"/>
      <c r="C34" s="38"/>
      <c r="D34" s="40"/>
      <c r="E34" s="46"/>
      <c r="F34" s="16" t="s">
        <v>1353</v>
      </c>
      <c r="G34" s="8" t="s">
        <v>51</v>
      </c>
      <c r="H34" s="8" t="s">
        <v>51</v>
      </c>
      <c r="J34" s="60" t="s">
        <v>917</v>
      </c>
      <c r="K34" s="60" t="s">
        <v>1354</v>
      </c>
      <c r="L34" s="60" t="s">
        <v>102</v>
      </c>
      <c r="M34" s="60" t="s">
        <v>721</v>
      </c>
      <c r="N34" s="60" t="s">
        <v>723</v>
      </c>
      <c r="O34" s="60"/>
      <c r="P34" s="9"/>
      <c r="Q34" s="52" t="s">
        <v>164</v>
      </c>
      <c r="R34" s="52" t="s">
        <v>164</v>
      </c>
      <c r="S34" s="52" t="s">
        <v>164</v>
      </c>
      <c r="T34" s="52" t="s">
        <v>164</v>
      </c>
      <c r="U34" s="52" t="s">
        <v>164</v>
      </c>
      <c r="V34" s="52" t="s">
        <v>164</v>
      </c>
      <c r="W34" s="9"/>
      <c r="X34" s="51" t="s">
        <v>162</v>
      </c>
      <c r="Y34" s="51" t="s">
        <v>162</v>
      </c>
      <c r="Z34" s="51" t="s">
        <v>162</v>
      </c>
      <c r="AA34" s="52" t="s">
        <v>164</v>
      </c>
      <c r="AB34" s="51" t="s">
        <v>162</v>
      </c>
      <c r="AC34" s="51" t="s">
        <v>162</v>
      </c>
      <c r="AD34" s="9"/>
      <c r="AE34" s="51" t="s">
        <v>162</v>
      </c>
      <c r="AF34" s="51" t="s">
        <v>162</v>
      </c>
      <c r="AG34" s="51" t="s">
        <v>162</v>
      </c>
      <c r="AH34" s="52" t="s">
        <v>164</v>
      </c>
      <c r="AI34" s="51" t="s">
        <v>162</v>
      </c>
      <c r="AJ34" s="51" t="s">
        <v>162</v>
      </c>
      <c r="AK34" s="9"/>
      <c r="AL34" s="51" t="s">
        <v>162</v>
      </c>
      <c r="AM34" s="52" t="s">
        <v>164</v>
      </c>
      <c r="AN34" s="51" t="s">
        <v>162</v>
      </c>
      <c r="AO34" s="51" t="s">
        <v>162</v>
      </c>
      <c r="AP34" s="51" t="s">
        <v>162</v>
      </c>
      <c r="AQ34" s="52" t="s">
        <v>164</v>
      </c>
      <c r="AR34" s="9"/>
      <c r="AS34" s="51" t="s">
        <v>162</v>
      </c>
      <c r="AT34" s="52" t="s">
        <v>164</v>
      </c>
      <c r="AU34" s="51" t="s">
        <v>162</v>
      </c>
      <c r="AV34" s="51" t="s">
        <v>162</v>
      </c>
      <c r="AW34" s="51" t="s">
        <v>162</v>
      </c>
      <c r="AX34" s="52" t="s">
        <v>164</v>
      </c>
      <c r="AY34" s="9"/>
    </row>
    <row r="35" spans="1:51" ht="15.75" customHeight="1" x14ac:dyDescent="0.25">
      <c r="A35" s="10"/>
      <c r="B35" s="39"/>
      <c r="C35" s="38"/>
      <c r="D35" s="40"/>
      <c r="E35" s="46"/>
      <c r="F35" s="16" t="s">
        <v>1355</v>
      </c>
      <c r="G35" s="8" t="s">
        <v>51</v>
      </c>
      <c r="H35" s="8" t="s">
        <v>51</v>
      </c>
      <c r="J35" s="60" t="s">
        <v>917</v>
      </c>
      <c r="K35" s="60" t="s">
        <v>1356</v>
      </c>
      <c r="L35" s="60" t="s">
        <v>102</v>
      </c>
      <c r="M35" s="60" t="s">
        <v>721</v>
      </c>
      <c r="N35" s="60" t="s">
        <v>723</v>
      </c>
      <c r="O35" s="60"/>
      <c r="P35" s="9"/>
      <c r="Q35" s="51" t="s">
        <v>162</v>
      </c>
      <c r="R35" s="51" t="s">
        <v>162</v>
      </c>
      <c r="S35" s="51" t="s">
        <v>162</v>
      </c>
      <c r="T35" s="52" t="s">
        <v>164</v>
      </c>
      <c r="U35" s="51" t="s">
        <v>162</v>
      </c>
      <c r="V35" s="51" t="s">
        <v>162</v>
      </c>
      <c r="W35" s="9"/>
      <c r="X35" s="51" t="s">
        <v>162</v>
      </c>
      <c r="Y35" s="51" t="s">
        <v>162</v>
      </c>
      <c r="Z35" s="51" t="s">
        <v>162</v>
      </c>
      <c r="AA35" s="52" t="s">
        <v>164</v>
      </c>
      <c r="AB35" s="51" t="s">
        <v>162</v>
      </c>
      <c r="AC35" s="51" t="s">
        <v>162</v>
      </c>
      <c r="AD35" s="9"/>
      <c r="AE35" s="51" t="s">
        <v>162</v>
      </c>
      <c r="AF35" s="51" t="s">
        <v>162</v>
      </c>
      <c r="AG35" s="51" t="s">
        <v>162</v>
      </c>
      <c r="AH35" s="51" t="s">
        <v>162</v>
      </c>
      <c r="AI35" s="51" t="s">
        <v>162</v>
      </c>
      <c r="AJ35" s="51" t="s">
        <v>162</v>
      </c>
      <c r="AK35" s="9"/>
      <c r="AL35" s="51" t="s">
        <v>162</v>
      </c>
      <c r="AM35" s="52" t="s">
        <v>164</v>
      </c>
      <c r="AN35" s="51" t="s">
        <v>162</v>
      </c>
      <c r="AO35" s="51" t="s">
        <v>162</v>
      </c>
      <c r="AP35" s="51" t="s">
        <v>162</v>
      </c>
      <c r="AQ35" s="52" t="s">
        <v>164</v>
      </c>
      <c r="AR35" s="9"/>
      <c r="AS35" s="51" t="s">
        <v>162</v>
      </c>
      <c r="AT35" s="52" t="s">
        <v>164</v>
      </c>
      <c r="AU35" s="51" t="s">
        <v>162</v>
      </c>
      <c r="AV35" s="51" t="s">
        <v>162</v>
      </c>
      <c r="AW35" s="51" t="s">
        <v>162</v>
      </c>
      <c r="AX35" s="52" t="s">
        <v>164</v>
      </c>
      <c r="AY35" s="9"/>
    </row>
    <row r="36" spans="1:51" ht="15.75" customHeight="1" x14ac:dyDescent="0.25">
      <c r="A36" s="10"/>
      <c r="B36" s="39"/>
      <c r="C36" s="38"/>
      <c r="D36" s="40"/>
      <c r="E36" s="46"/>
      <c r="F36" s="16" t="s">
        <v>1357</v>
      </c>
      <c r="G36" s="8" t="s">
        <v>51</v>
      </c>
      <c r="H36" s="8" t="s">
        <v>51</v>
      </c>
      <c r="J36" s="60" t="s">
        <v>917</v>
      </c>
      <c r="K36" s="60" t="s">
        <v>1358</v>
      </c>
      <c r="L36" s="60" t="s">
        <v>102</v>
      </c>
      <c r="M36" s="60" t="s">
        <v>721</v>
      </c>
      <c r="N36" s="60" t="s">
        <v>723</v>
      </c>
      <c r="O36" s="60"/>
      <c r="P36" s="9"/>
      <c r="Q36" s="51" t="s">
        <v>162</v>
      </c>
      <c r="R36" s="51" t="s">
        <v>162</v>
      </c>
      <c r="S36" s="51" t="s">
        <v>162</v>
      </c>
      <c r="T36" s="52" t="s">
        <v>164</v>
      </c>
      <c r="U36" s="51" t="s">
        <v>162</v>
      </c>
      <c r="V36" s="51" t="s">
        <v>162</v>
      </c>
      <c r="W36" s="9"/>
      <c r="X36" s="51" t="s">
        <v>162</v>
      </c>
      <c r="Y36" s="51" t="s">
        <v>162</v>
      </c>
      <c r="Z36" s="51" t="s">
        <v>162</v>
      </c>
      <c r="AA36" s="52" t="s">
        <v>164</v>
      </c>
      <c r="AB36" s="51" t="s">
        <v>162</v>
      </c>
      <c r="AC36" s="51" t="s">
        <v>162</v>
      </c>
      <c r="AD36" s="9"/>
      <c r="AE36" s="51" t="s">
        <v>162</v>
      </c>
      <c r="AF36" s="51" t="s">
        <v>162</v>
      </c>
      <c r="AG36" s="51" t="s">
        <v>162</v>
      </c>
      <c r="AH36" s="51" t="s">
        <v>162</v>
      </c>
      <c r="AI36" s="51" t="s">
        <v>162</v>
      </c>
      <c r="AJ36" s="51" t="s">
        <v>162</v>
      </c>
      <c r="AK36" s="9"/>
      <c r="AL36" s="51" t="s">
        <v>162</v>
      </c>
      <c r="AM36" s="52" t="s">
        <v>164</v>
      </c>
      <c r="AN36" s="51" t="s">
        <v>162</v>
      </c>
      <c r="AO36" s="51" t="s">
        <v>162</v>
      </c>
      <c r="AP36" s="51" t="s">
        <v>162</v>
      </c>
      <c r="AQ36" s="52" t="s">
        <v>164</v>
      </c>
      <c r="AR36" s="9"/>
      <c r="AS36" s="51" t="s">
        <v>162</v>
      </c>
      <c r="AT36" s="52" t="s">
        <v>164</v>
      </c>
      <c r="AU36" s="51" t="s">
        <v>162</v>
      </c>
      <c r="AV36" s="51" t="s">
        <v>162</v>
      </c>
      <c r="AW36" s="51" t="s">
        <v>162</v>
      </c>
      <c r="AX36" s="52" t="s">
        <v>164</v>
      </c>
      <c r="AY36" s="9"/>
    </row>
    <row r="37" spans="1:51" ht="15.75" customHeight="1" thickBot="1" x14ac:dyDescent="0.3">
      <c r="A37" s="10"/>
      <c r="B37" s="39"/>
      <c r="C37" s="38"/>
      <c r="D37" s="40"/>
      <c r="E37" s="46"/>
      <c r="F37" s="16" t="s">
        <v>1359</v>
      </c>
      <c r="G37" s="8" t="s">
        <v>51</v>
      </c>
      <c r="H37" s="8" t="s">
        <v>51</v>
      </c>
      <c r="J37" s="60" t="s">
        <v>917</v>
      </c>
      <c r="K37" s="60" t="s">
        <v>1360</v>
      </c>
      <c r="L37" s="60" t="s">
        <v>102</v>
      </c>
      <c r="M37" s="60" t="s">
        <v>721</v>
      </c>
      <c r="N37" s="60" t="s">
        <v>723</v>
      </c>
      <c r="O37" s="60"/>
      <c r="P37" s="9"/>
      <c r="Q37" s="51" t="s">
        <v>162</v>
      </c>
      <c r="R37" s="51" t="s">
        <v>162</v>
      </c>
      <c r="S37" s="51" t="s">
        <v>162</v>
      </c>
      <c r="T37" s="52" t="s">
        <v>164</v>
      </c>
      <c r="U37" s="51" t="s">
        <v>162</v>
      </c>
      <c r="V37" s="51" t="s">
        <v>162</v>
      </c>
      <c r="W37" s="9"/>
      <c r="X37" s="51" t="s">
        <v>162</v>
      </c>
      <c r="Y37" s="51" t="s">
        <v>162</v>
      </c>
      <c r="Z37" s="51" t="s">
        <v>162</v>
      </c>
      <c r="AA37" s="52" t="s">
        <v>164</v>
      </c>
      <c r="AB37" s="51" t="s">
        <v>162</v>
      </c>
      <c r="AC37" s="51" t="s">
        <v>162</v>
      </c>
      <c r="AD37" s="9"/>
      <c r="AE37" s="51" t="s">
        <v>162</v>
      </c>
      <c r="AF37" s="51" t="s">
        <v>162</v>
      </c>
      <c r="AG37" s="51" t="s">
        <v>162</v>
      </c>
      <c r="AH37" s="51" t="s">
        <v>162</v>
      </c>
      <c r="AI37" s="51" t="s">
        <v>162</v>
      </c>
      <c r="AJ37" s="51" t="s">
        <v>162</v>
      </c>
      <c r="AK37" s="9"/>
      <c r="AL37" s="51" t="s">
        <v>162</v>
      </c>
      <c r="AM37" s="52" t="s">
        <v>164</v>
      </c>
      <c r="AN37" s="51" t="s">
        <v>162</v>
      </c>
      <c r="AO37" s="51" t="s">
        <v>162</v>
      </c>
      <c r="AP37" s="51" t="s">
        <v>162</v>
      </c>
      <c r="AQ37" s="52" t="s">
        <v>164</v>
      </c>
      <c r="AR37" s="9"/>
      <c r="AS37" s="51" t="s">
        <v>162</v>
      </c>
      <c r="AT37" s="52" t="s">
        <v>164</v>
      </c>
      <c r="AU37" s="51" t="s">
        <v>162</v>
      </c>
      <c r="AV37" s="51" t="s">
        <v>162</v>
      </c>
      <c r="AW37" s="51" t="s">
        <v>162</v>
      </c>
      <c r="AX37" s="52" t="s">
        <v>164</v>
      </c>
      <c r="AY37" s="9"/>
    </row>
    <row r="38" spans="1:51" ht="15.75" customHeight="1" thickBot="1" x14ac:dyDescent="0.3">
      <c r="A38" s="10"/>
      <c r="B38" s="39"/>
      <c r="C38" s="38"/>
      <c r="D38" s="40"/>
      <c r="E38" s="46"/>
      <c r="F38" s="47" t="s">
        <v>1361</v>
      </c>
      <c r="G38" s="53" t="str">
        <f>"SOM credit ("&amp;ADDRESS(ROW(G31),COLUMN(G37),4)&amp;":"&amp;ADDRESS(ROW(G37),COLUMN(G37),4)&amp;")"</f>
        <v>SOM credit (G31:G37)</v>
      </c>
      <c r="H38" s="53" t="str">
        <f>"SOM credit ("&amp;ADDRESS(ROW(H31),COLUMN(H37),4)&amp;":"&amp;ADDRESS(ROW(H37),COLUMN(H37),4)&amp;")"</f>
        <v>SOM credit (H31:H37)</v>
      </c>
      <c r="J38" s="60" t="s">
        <v>917</v>
      </c>
      <c r="K38" s="60" t="s">
        <v>1362</v>
      </c>
      <c r="L38" s="60" t="s">
        <v>102</v>
      </c>
      <c r="M38" s="60" t="s">
        <v>721</v>
      </c>
      <c r="N38" s="60" t="s">
        <v>723</v>
      </c>
      <c r="O38" s="60"/>
      <c r="P38" s="9"/>
      <c r="Q38" s="51" t="s">
        <v>162</v>
      </c>
      <c r="R38" s="51" t="s">
        <v>162</v>
      </c>
      <c r="S38" s="51" t="s">
        <v>162</v>
      </c>
      <c r="T38" s="52" t="s">
        <v>164</v>
      </c>
      <c r="U38" s="51" t="s">
        <v>162</v>
      </c>
      <c r="V38" s="51" t="s">
        <v>162</v>
      </c>
      <c r="W38" s="9"/>
      <c r="X38" s="51" t="s">
        <v>162</v>
      </c>
      <c r="Y38" s="51" t="s">
        <v>162</v>
      </c>
      <c r="Z38" s="51" t="s">
        <v>162</v>
      </c>
      <c r="AA38" s="52" t="s">
        <v>164</v>
      </c>
      <c r="AB38" s="51" t="s">
        <v>162</v>
      </c>
      <c r="AC38" s="51" t="s">
        <v>162</v>
      </c>
      <c r="AD38" s="9"/>
      <c r="AE38" s="51" t="s">
        <v>162</v>
      </c>
      <c r="AF38" s="51" t="s">
        <v>162</v>
      </c>
      <c r="AG38" s="51" t="s">
        <v>162</v>
      </c>
      <c r="AH38" s="51" t="s">
        <v>162</v>
      </c>
      <c r="AI38" s="51" t="s">
        <v>162</v>
      </c>
      <c r="AJ38" s="51" t="s">
        <v>162</v>
      </c>
      <c r="AK38" s="9"/>
      <c r="AL38" s="51" t="s">
        <v>162</v>
      </c>
      <c r="AM38" s="52" t="s">
        <v>164</v>
      </c>
      <c r="AN38" s="51" t="s">
        <v>162</v>
      </c>
      <c r="AO38" s="51" t="s">
        <v>162</v>
      </c>
      <c r="AP38" s="51" t="s">
        <v>162</v>
      </c>
      <c r="AQ38" s="52" t="s">
        <v>164</v>
      </c>
      <c r="AR38" s="9"/>
      <c r="AS38" s="51" t="s">
        <v>162</v>
      </c>
      <c r="AT38" s="52" t="s">
        <v>164</v>
      </c>
      <c r="AU38" s="51" t="s">
        <v>162</v>
      </c>
      <c r="AV38" s="51" t="s">
        <v>162</v>
      </c>
      <c r="AW38" s="51" t="s">
        <v>162</v>
      </c>
      <c r="AX38" s="52" t="s">
        <v>164</v>
      </c>
      <c r="AY38" s="9"/>
    </row>
    <row r="39" spans="1:51" ht="15.75" customHeight="1" thickBot="1" x14ac:dyDescent="0.3">
      <c r="A39" s="10"/>
      <c r="B39" s="39"/>
      <c r="C39" s="38"/>
      <c r="D39" s="40"/>
      <c r="E39" s="40"/>
      <c r="F39" s="41" t="s">
        <v>1363</v>
      </c>
      <c r="G39" s="53" t="str">
        <f>"debit ("&amp;ADDRESS(ROW(G30),COLUMN(G38),4)&amp;") - credit ("&amp;ADDRESS(ROW(G38),COLUMN(G38),4)&amp;")"</f>
        <v>debit (G30) - credit (G38)</v>
      </c>
      <c r="H39" s="53" t="str">
        <f>"debit ("&amp;ADDRESS(ROW(H30),COLUMN(H38),4)&amp;") - credit ("&amp;ADDRESS(ROW(H38),COLUMN(H38),4)&amp;")"</f>
        <v>debit (H30) - credit (H38)</v>
      </c>
      <c r="J39" s="60" t="s">
        <v>848</v>
      </c>
      <c r="K39" s="60" t="s">
        <v>1364</v>
      </c>
      <c r="L39" s="60" t="s">
        <v>102</v>
      </c>
      <c r="M39" s="60" t="s">
        <v>721</v>
      </c>
      <c r="N39" s="60" t="s">
        <v>723</v>
      </c>
      <c r="O39" s="60"/>
      <c r="P39" s="9"/>
      <c r="Q39" s="51" t="s">
        <v>162</v>
      </c>
      <c r="R39" s="51" t="s">
        <v>162</v>
      </c>
      <c r="S39" s="51" t="s">
        <v>162</v>
      </c>
      <c r="T39" s="52" t="s">
        <v>164</v>
      </c>
      <c r="U39" s="51" t="s">
        <v>162</v>
      </c>
      <c r="V39" s="51" t="s">
        <v>162</v>
      </c>
      <c r="W39" s="9"/>
      <c r="X39" s="51" t="s">
        <v>162</v>
      </c>
      <c r="Y39" s="51" t="s">
        <v>162</v>
      </c>
      <c r="Z39" s="51" t="s">
        <v>162</v>
      </c>
      <c r="AA39" s="52" t="s">
        <v>164</v>
      </c>
      <c r="AB39" s="51" t="s">
        <v>162</v>
      </c>
      <c r="AC39" s="51" t="s">
        <v>162</v>
      </c>
      <c r="AD39" s="9"/>
      <c r="AE39" s="51" t="s">
        <v>162</v>
      </c>
      <c r="AF39" s="51" t="s">
        <v>162</v>
      </c>
      <c r="AG39" s="51" t="s">
        <v>162</v>
      </c>
      <c r="AH39" s="51" t="s">
        <v>162</v>
      </c>
      <c r="AI39" s="51" t="s">
        <v>162</v>
      </c>
      <c r="AJ39" s="51" t="s">
        <v>162</v>
      </c>
      <c r="AK39" s="9"/>
      <c r="AL39" s="51" t="s">
        <v>162</v>
      </c>
      <c r="AM39" s="52" t="s">
        <v>164</v>
      </c>
      <c r="AN39" s="51" t="s">
        <v>162</v>
      </c>
      <c r="AO39" s="51" t="s">
        <v>162</v>
      </c>
      <c r="AP39" s="51" t="s">
        <v>162</v>
      </c>
      <c r="AQ39" s="52" t="s">
        <v>164</v>
      </c>
      <c r="AR39" s="9"/>
      <c r="AS39" s="51" t="s">
        <v>162</v>
      </c>
      <c r="AT39" s="52" t="s">
        <v>164</v>
      </c>
      <c r="AU39" s="51" t="s">
        <v>162</v>
      </c>
      <c r="AV39" s="51" t="s">
        <v>162</v>
      </c>
      <c r="AW39" s="51" t="s">
        <v>162</v>
      </c>
      <c r="AX39" s="52" t="s">
        <v>164</v>
      </c>
      <c r="AY39" s="9"/>
    </row>
    <row r="40" spans="1:51" ht="15.75" customHeight="1" x14ac:dyDescent="0.25">
      <c r="A40" s="10"/>
      <c r="B40" s="39"/>
      <c r="C40" s="38"/>
      <c r="D40" s="40"/>
      <c r="E40" s="40"/>
      <c r="F40" s="16" t="s">
        <v>1365</v>
      </c>
      <c r="G40" s="8" t="s">
        <v>51</v>
      </c>
      <c r="H40" s="8" t="s">
        <v>51</v>
      </c>
      <c r="J40" s="60" t="s">
        <v>848</v>
      </c>
      <c r="K40" s="60" t="s">
        <v>1366</v>
      </c>
      <c r="L40" s="60" t="s">
        <v>102</v>
      </c>
      <c r="M40" s="60" t="s">
        <v>721</v>
      </c>
      <c r="N40" s="60" t="s">
        <v>723</v>
      </c>
      <c r="O40" s="60"/>
      <c r="P40" s="9"/>
      <c r="Q40" s="51" t="s">
        <v>162</v>
      </c>
      <c r="R40" s="51" t="s">
        <v>162</v>
      </c>
      <c r="S40" s="51" t="s">
        <v>162</v>
      </c>
      <c r="T40" s="52" t="s">
        <v>164</v>
      </c>
      <c r="U40" s="51" t="s">
        <v>162</v>
      </c>
      <c r="V40" s="51" t="s">
        <v>162</v>
      </c>
      <c r="W40" s="9"/>
      <c r="X40" s="51" t="s">
        <v>162</v>
      </c>
      <c r="Y40" s="51" t="s">
        <v>162</v>
      </c>
      <c r="Z40" s="51" t="s">
        <v>162</v>
      </c>
      <c r="AA40" s="52" t="s">
        <v>164</v>
      </c>
      <c r="AB40" s="51" t="s">
        <v>162</v>
      </c>
      <c r="AC40" s="51" t="s">
        <v>162</v>
      </c>
      <c r="AD40" s="9"/>
      <c r="AE40" s="51" t="s">
        <v>162</v>
      </c>
      <c r="AF40" s="51" t="s">
        <v>162</v>
      </c>
      <c r="AG40" s="51" t="s">
        <v>162</v>
      </c>
      <c r="AH40" s="51" t="s">
        <v>162</v>
      </c>
      <c r="AI40" s="51" t="s">
        <v>162</v>
      </c>
      <c r="AJ40" s="51" t="s">
        <v>162</v>
      </c>
      <c r="AK40" s="9"/>
      <c r="AL40" s="51" t="s">
        <v>162</v>
      </c>
      <c r="AM40" s="52" t="s">
        <v>164</v>
      </c>
      <c r="AN40" s="51" t="s">
        <v>162</v>
      </c>
      <c r="AO40" s="51" t="s">
        <v>162</v>
      </c>
      <c r="AP40" s="51" t="s">
        <v>162</v>
      </c>
      <c r="AQ40" s="52" t="s">
        <v>164</v>
      </c>
      <c r="AR40" s="9"/>
      <c r="AS40" s="51" t="s">
        <v>162</v>
      </c>
      <c r="AT40" s="52" t="s">
        <v>164</v>
      </c>
      <c r="AU40" s="51" t="s">
        <v>162</v>
      </c>
      <c r="AV40" s="51" t="s">
        <v>162</v>
      </c>
      <c r="AW40" s="51" t="s">
        <v>162</v>
      </c>
      <c r="AX40" s="52" t="s">
        <v>164</v>
      </c>
      <c r="AY40" s="9"/>
    </row>
    <row r="41" spans="1:51" ht="15.75" customHeight="1" x14ac:dyDescent="0.25">
      <c r="A41" s="10"/>
      <c r="B41" s="39"/>
      <c r="C41" s="38"/>
      <c r="D41" s="40"/>
      <c r="E41" s="40"/>
      <c r="F41" s="16" t="s">
        <v>1367</v>
      </c>
      <c r="G41" s="8" t="s">
        <v>51</v>
      </c>
      <c r="H41" s="8" t="s">
        <v>51</v>
      </c>
      <c r="J41" s="60" t="s">
        <v>848</v>
      </c>
      <c r="K41" s="60" t="s">
        <v>1368</v>
      </c>
      <c r="L41" s="60" t="s">
        <v>102</v>
      </c>
      <c r="M41" s="60" t="s">
        <v>721</v>
      </c>
      <c r="N41" s="60" t="s">
        <v>723</v>
      </c>
      <c r="O41" s="60"/>
      <c r="P41" s="9"/>
      <c r="Q41" s="51" t="s">
        <v>162</v>
      </c>
      <c r="R41" s="51" t="s">
        <v>162</v>
      </c>
      <c r="S41" s="51" t="s">
        <v>162</v>
      </c>
      <c r="T41" s="52" t="s">
        <v>164</v>
      </c>
      <c r="U41" s="51" t="s">
        <v>162</v>
      </c>
      <c r="V41" s="51" t="s">
        <v>162</v>
      </c>
      <c r="W41" s="9"/>
      <c r="X41" s="51" t="s">
        <v>162</v>
      </c>
      <c r="Y41" s="51" t="s">
        <v>162</v>
      </c>
      <c r="Z41" s="51" t="s">
        <v>162</v>
      </c>
      <c r="AA41" s="52" t="s">
        <v>164</v>
      </c>
      <c r="AB41" s="51" t="s">
        <v>162</v>
      </c>
      <c r="AC41" s="51" t="s">
        <v>162</v>
      </c>
      <c r="AD41" s="9"/>
      <c r="AE41" s="51" t="s">
        <v>162</v>
      </c>
      <c r="AF41" s="51" t="s">
        <v>162</v>
      </c>
      <c r="AG41" s="51" t="s">
        <v>162</v>
      </c>
      <c r="AH41" s="51" t="s">
        <v>162</v>
      </c>
      <c r="AI41" s="51" t="s">
        <v>162</v>
      </c>
      <c r="AJ41" s="51" t="s">
        <v>162</v>
      </c>
      <c r="AK41" s="9"/>
      <c r="AL41" s="51" t="s">
        <v>162</v>
      </c>
      <c r="AM41" s="52" t="s">
        <v>164</v>
      </c>
      <c r="AN41" s="51" t="s">
        <v>162</v>
      </c>
      <c r="AO41" s="51" t="s">
        <v>162</v>
      </c>
      <c r="AP41" s="51" t="s">
        <v>162</v>
      </c>
      <c r="AQ41" s="52" t="s">
        <v>164</v>
      </c>
      <c r="AR41" s="9"/>
      <c r="AS41" s="51" t="s">
        <v>162</v>
      </c>
      <c r="AT41" s="52" t="s">
        <v>164</v>
      </c>
      <c r="AU41" s="51" t="s">
        <v>162</v>
      </c>
      <c r="AV41" s="51" t="s">
        <v>162</v>
      </c>
      <c r="AW41" s="51" t="s">
        <v>162</v>
      </c>
      <c r="AX41" s="52" t="s">
        <v>164</v>
      </c>
      <c r="AY41" s="9"/>
    </row>
    <row r="42" spans="1:51" ht="15.75" customHeight="1" x14ac:dyDescent="0.25">
      <c r="A42" s="10"/>
      <c r="B42" s="39"/>
      <c r="C42" s="38"/>
      <c r="D42" s="40"/>
      <c r="E42" s="40"/>
      <c r="F42" s="16" t="s">
        <v>1369</v>
      </c>
      <c r="G42" s="8" t="s">
        <v>51</v>
      </c>
      <c r="H42" s="8" t="s">
        <v>51</v>
      </c>
      <c r="J42" s="60" t="s">
        <v>917</v>
      </c>
      <c r="K42" s="60" t="s">
        <v>1370</v>
      </c>
      <c r="L42" s="60" t="s">
        <v>102</v>
      </c>
      <c r="M42" s="60" t="s">
        <v>721</v>
      </c>
      <c r="N42" s="60" t="s">
        <v>723</v>
      </c>
      <c r="O42" s="60"/>
      <c r="P42" s="9"/>
      <c r="Q42" s="51" t="s">
        <v>162</v>
      </c>
      <c r="R42" s="51" t="s">
        <v>162</v>
      </c>
      <c r="S42" s="51" t="s">
        <v>162</v>
      </c>
      <c r="T42" s="52" t="s">
        <v>164</v>
      </c>
      <c r="U42" s="51" t="s">
        <v>162</v>
      </c>
      <c r="V42" s="51" t="s">
        <v>162</v>
      </c>
      <c r="W42" s="9"/>
      <c r="X42" s="51" t="s">
        <v>162</v>
      </c>
      <c r="Y42" s="51" t="s">
        <v>162</v>
      </c>
      <c r="Z42" s="51" t="s">
        <v>162</v>
      </c>
      <c r="AA42" s="52" t="s">
        <v>164</v>
      </c>
      <c r="AB42" s="51" t="s">
        <v>162</v>
      </c>
      <c r="AC42" s="51" t="s">
        <v>162</v>
      </c>
      <c r="AD42" s="9"/>
      <c r="AE42" s="51" t="s">
        <v>162</v>
      </c>
      <c r="AF42" s="51" t="s">
        <v>162</v>
      </c>
      <c r="AG42" s="51" t="s">
        <v>162</v>
      </c>
      <c r="AH42" s="51" t="s">
        <v>162</v>
      </c>
      <c r="AI42" s="51" t="s">
        <v>162</v>
      </c>
      <c r="AJ42" s="51" t="s">
        <v>162</v>
      </c>
      <c r="AK42" s="9"/>
      <c r="AL42" s="51" t="s">
        <v>162</v>
      </c>
      <c r="AM42" s="52" t="s">
        <v>164</v>
      </c>
      <c r="AN42" s="51" t="s">
        <v>162</v>
      </c>
      <c r="AO42" s="51" t="s">
        <v>162</v>
      </c>
      <c r="AP42" s="51" t="s">
        <v>162</v>
      </c>
      <c r="AQ42" s="52" t="s">
        <v>164</v>
      </c>
      <c r="AR42" s="9"/>
      <c r="AS42" s="51" t="s">
        <v>162</v>
      </c>
      <c r="AT42" s="52" t="s">
        <v>164</v>
      </c>
      <c r="AU42" s="51" t="s">
        <v>162</v>
      </c>
      <c r="AV42" s="51" t="s">
        <v>162</v>
      </c>
      <c r="AW42" s="51" t="s">
        <v>162</v>
      </c>
      <c r="AX42" s="52" t="s">
        <v>164</v>
      </c>
      <c r="AY42" s="9"/>
    </row>
    <row r="43" spans="1:51" ht="15.75" customHeight="1" thickBot="1" x14ac:dyDescent="0.3">
      <c r="A43" s="10"/>
      <c r="B43" s="39"/>
      <c r="C43" s="38"/>
      <c r="D43" s="40"/>
      <c r="E43" s="40"/>
      <c r="F43" s="16" t="s">
        <v>1371</v>
      </c>
      <c r="G43" s="8" t="s">
        <v>51</v>
      </c>
      <c r="H43" s="8" t="s">
        <v>51</v>
      </c>
      <c r="J43" s="60" t="s">
        <v>917</v>
      </c>
      <c r="K43" s="60" t="s">
        <v>1372</v>
      </c>
      <c r="L43" s="60" t="s">
        <v>102</v>
      </c>
      <c r="M43" s="60" t="s">
        <v>721</v>
      </c>
      <c r="N43" s="60" t="s">
        <v>723</v>
      </c>
      <c r="O43" s="60"/>
      <c r="P43" s="9"/>
      <c r="Q43" s="51" t="s">
        <v>162</v>
      </c>
      <c r="R43" s="51" t="s">
        <v>162</v>
      </c>
      <c r="S43" s="51" t="s">
        <v>162</v>
      </c>
      <c r="T43" s="52" t="s">
        <v>164</v>
      </c>
      <c r="U43" s="51" t="s">
        <v>162</v>
      </c>
      <c r="V43" s="51" t="s">
        <v>162</v>
      </c>
      <c r="W43" s="9"/>
      <c r="X43" s="51" t="s">
        <v>162</v>
      </c>
      <c r="Y43" s="51" t="s">
        <v>162</v>
      </c>
      <c r="Z43" s="51" t="s">
        <v>162</v>
      </c>
      <c r="AA43" s="52" t="s">
        <v>164</v>
      </c>
      <c r="AB43" s="51" t="s">
        <v>162</v>
      </c>
      <c r="AC43" s="51" t="s">
        <v>162</v>
      </c>
      <c r="AD43" s="9"/>
      <c r="AE43" s="51" t="s">
        <v>162</v>
      </c>
      <c r="AF43" s="51" t="s">
        <v>162</v>
      </c>
      <c r="AG43" s="51" t="s">
        <v>162</v>
      </c>
      <c r="AH43" s="51" t="s">
        <v>162</v>
      </c>
      <c r="AI43" s="51" t="s">
        <v>162</v>
      </c>
      <c r="AJ43" s="51" t="s">
        <v>162</v>
      </c>
      <c r="AK43" s="9"/>
      <c r="AL43" s="51" t="s">
        <v>162</v>
      </c>
      <c r="AM43" s="52" t="s">
        <v>164</v>
      </c>
      <c r="AN43" s="51" t="s">
        <v>162</v>
      </c>
      <c r="AO43" s="51" t="s">
        <v>162</v>
      </c>
      <c r="AP43" s="51" t="s">
        <v>162</v>
      </c>
      <c r="AQ43" s="52" t="s">
        <v>164</v>
      </c>
      <c r="AR43" s="9"/>
      <c r="AS43" s="51" t="s">
        <v>162</v>
      </c>
      <c r="AT43" s="52" t="s">
        <v>164</v>
      </c>
      <c r="AU43" s="51" t="s">
        <v>162</v>
      </c>
      <c r="AV43" s="51" t="s">
        <v>162</v>
      </c>
      <c r="AW43" s="51" t="s">
        <v>162</v>
      </c>
      <c r="AX43" s="52" t="s">
        <v>164</v>
      </c>
      <c r="AY43" s="9"/>
    </row>
    <row r="44" spans="1:51" ht="15.75" customHeight="1" thickBot="1" x14ac:dyDescent="0.3">
      <c r="A44" s="10"/>
      <c r="B44" s="39"/>
      <c r="C44" s="38"/>
      <c r="D44" s="40"/>
      <c r="E44" s="40"/>
      <c r="F44" s="41" t="s">
        <v>1373</v>
      </c>
      <c r="G44" s="57" t="str">
        <f>"SOM debit ("&amp;ADDRESS(ROW(G40),COLUMN(G43),4)&amp;"+"&amp;ADDRESS(ROW(G41),COLUMN(G43),4)&amp;") - SOM credit ("&amp;ADDRESS(ROW(G42),COLUMN(G43),4)&amp;"+"&amp;ADDRESS(ROW(G43),COLUMN(G43),4)&amp;")"</f>
        <v>SOM debit (G40+G41) - SOM credit (G42+G43)</v>
      </c>
      <c r="H44" s="57" t="str">
        <f>"SOM debit ("&amp;ADDRESS(ROW(H40),COLUMN(H43),4)&amp;"+"&amp;ADDRESS(ROW(H41),COLUMN(H43),4)&amp;") - SOM credit ("&amp;ADDRESS(ROW(H42),COLUMN(H43),4)&amp;"+"&amp;ADDRESS(ROW(H43),COLUMN(H43),4)&amp;")"</f>
        <v>SOM debit (H40+H41) - SOM credit (H42+H43)</v>
      </c>
      <c r="J44" s="60" t="s">
        <v>848</v>
      </c>
      <c r="K44" s="60" t="s">
        <v>1374</v>
      </c>
      <c r="L44" s="60" t="s">
        <v>102</v>
      </c>
      <c r="M44" s="60" t="s">
        <v>721</v>
      </c>
      <c r="N44" s="60" t="s">
        <v>723</v>
      </c>
      <c r="O44" s="60"/>
      <c r="P44" s="9"/>
      <c r="Q44" s="51" t="s">
        <v>162</v>
      </c>
      <c r="R44" s="51" t="s">
        <v>162</v>
      </c>
      <c r="S44" s="51" t="s">
        <v>162</v>
      </c>
      <c r="T44" s="52" t="s">
        <v>164</v>
      </c>
      <c r="U44" s="51" t="s">
        <v>162</v>
      </c>
      <c r="V44" s="51" t="s">
        <v>162</v>
      </c>
      <c r="W44" s="9"/>
      <c r="X44" s="51" t="s">
        <v>162</v>
      </c>
      <c r="Y44" s="51" t="s">
        <v>162</v>
      </c>
      <c r="Z44" s="51" t="s">
        <v>162</v>
      </c>
      <c r="AA44" s="52" t="s">
        <v>164</v>
      </c>
      <c r="AB44" s="51" t="s">
        <v>162</v>
      </c>
      <c r="AC44" s="51" t="s">
        <v>162</v>
      </c>
      <c r="AD44" s="9"/>
      <c r="AE44" s="51" t="s">
        <v>162</v>
      </c>
      <c r="AF44" s="51" t="s">
        <v>162</v>
      </c>
      <c r="AG44" s="51" t="s">
        <v>162</v>
      </c>
      <c r="AH44" s="51" t="s">
        <v>162</v>
      </c>
      <c r="AI44" s="51" t="s">
        <v>162</v>
      </c>
      <c r="AJ44" s="51" t="s">
        <v>162</v>
      </c>
      <c r="AK44" s="9"/>
      <c r="AL44" s="51" t="s">
        <v>162</v>
      </c>
      <c r="AM44" s="52" t="s">
        <v>164</v>
      </c>
      <c r="AN44" s="51" t="s">
        <v>162</v>
      </c>
      <c r="AO44" s="51" t="s">
        <v>162</v>
      </c>
      <c r="AP44" s="51" t="s">
        <v>162</v>
      </c>
      <c r="AQ44" s="52" t="s">
        <v>164</v>
      </c>
      <c r="AR44" s="9"/>
      <c r="AS44" s="51" t="s">
        <v>162</v>
      </c>
      <c r="AT44" s="52" t="s">
        <v>164</v>
      </c>
      <c r="AU44" s="51" t="s">
        <v>162</v>
      </c>
      <c r="AV44" s="51" t="s">
        <v>162</v>
      </c>
      <c r="AW44" s="51" t="s">
        <v>162</v>
      </c>
      <c r="AX44" s="52" t="s">
        <v>164</v>
      </c>
      <c r="AY44" s="9"/>
    </row>
    <row r="45" spans="1:51" ht="15.75" customHeight="1" thickBot="1" x14ac:dyDescent="0.3">
      <c r="A45" s="10"/>
      <c r="B45" s="39"/>
      <c r="C45" s="38"/>
      <c r="D45" s="38"/>
      <c r="E45" s="38"/>
      <c r="F45" s="42" t="s">
        <v>1375</v>
      </c>
      <c r="G45" s="53" t="str">
        <f>"SOM debit ("&amp;ADDRESS(ROW(G39),COLUMN(G44),4)&amp;"+"&amp;ADDRESS(ROW(G44),COLUMN(G44),4)&amp;")"</f>
        <v>SOM debit (G39+G44)</v>
      </c>
      <c r="H45" s="53" t="str">
        <f>"SOM debit ("&amp;ADDRESS(ROW(H39),COLUMN(H44),4)&amp;"+"&amp;ADDRESS(ROW(H44),COLUMN(H44),4)&amp;")"</f>
        <v>SOM debit (H39+H44)</v>
      </c>
      <c r="J45" s="60" t="s">
        <v>848</v>
      </c>
      <c r="K45" s="60" t="s">
        <v>1376</v>
      </c>
      <c r="L45" s="60" t="s">
        <v>102</v>
      </c>
      <c r="M45" s="60" t="s">
        <v>721</v>
      </c>
      <c r="N45" s="60" t="s">
        <v>723</v>
      </c>
      <c r="O45" s="60"/>
      <c r="P45" s="9"/>
      <c r="Q45" s="51" t="s">
        <v>162</v>
      </c>
      <c r="R45" s="51" t="s">
        <v>162</v>
      </c>
      <c r="S45" s="51" t="s">
        <v>162</v>
      </c>
      <c r="T45" s="52" t="s">
        <v>164</v>
      </c>
      <c r="U45" s="51" t="s">
        <v>162</v>
      </c>
      <c r="V45" s="51" t="s">
        <v>162</v>
      </c>
      <c r="W45" s="9"/>
      <c r="X45" s="51" t="s">
        <v>162</v>
      </c>
      <c r="Y45" s="51" t="s">
        <v>162</v>
      </c>
      <c r="Z45" s="51" t="s">
        <v>162</v>
      </c>
      <c r="AA45" s="52" t="s">
        <v>164</v>
      </c>
      <c r="AB45" s="51" t="s">
        <v>162</v>
      </c>
      <c r="AC45" s="51" t="s">
        <v>162</v>
      </c>
      <c r="AD45" s="9"/>
      <c r="AE45" s="51" t="s">
        <v>162</v>
      </c>
      <c r="AF45" s="51" t="s">
        <v>162</v>
      </c>
      <c r="AG45" s="51" t="s">
        <v>162</v>
      </c>
      <c r="AH45" s="51" t="s">
        <v>162</v>
      </c>
      <c r="AI45" s="51" t="s">
        <v>162</v>
      </c>
      <c r="AJ45" s="51" t="s">
        <v>162</v>
      </c>
      <c r="AK45" s="9"/>
      <c r="AL45" s="51" t="s">
        <v>162</v>
      </c>
      <c r="AM45" s="52" t="s">
        <v>164</v>
      </c>
      <c r="AN45" s="51" t="s">
        <v>162</v>
      </c>
      <c r="AO45" s="51" t="s">
        <v>162</v>
      </c>
      <c r="AP45" s="51" t="s">
        <v>162</v>
      </c>
      <c r="AQ45" s="52" t="s">
        <v>164</v>
      </c>
      <c r="AR45" s="9"/>
      <c r="AS45" s="51" t="s">
        <v>162</v>
      </c>
      <c r="AT45" s="52" t="s">
        <v>164</v>
      </c>
      <c r="AU45" s="51" t="s">
        <v>162</v>
      </c>
      <c r="AV45" s="51" t="s">
        <v>162</v>
      </c>
      <c r="AW45" s="51" t="s">
        <v>162</v>
      </c>
      <c r="AX45" s="52" t="s">
        <v>164</v>
      </c>
      <c r="AY45" s="9"/>
    </row>
    <row r="46" spans="1:51" ht="15.75" customHeight="1" x14ac:dyDescent="0.25">
      <c r="A46" s="10"/>
      <c r="B46" s="39"/>
      <c r="C46" s="38"/>
      <c r="D46" s="38"/>
      <c r="E46" s="38"/>
      <c r="F46" s="16" t="s">
        <v>1377</v>
      </c>
      <c r="G46" s="8" t="s">
        <v>51</v>
      </c>
      <c r="H46" s="8" t="s">
        <v>51</v>
      </c>
      <c r="J46" s="60" t="s">
        <v>848</v>
      </c>
      <c r="K46" s="60" t="s">
        <v>1378</v>
      </c>
      <c r="L46" s="60" t="s">
        <v>102</v>
      </c>
      <c r="M46" s="60" t="s">
        <v>721</v>
      </c>
      <c r="N46" s="60" t="s">
        <v>723</v>
      </c>
      <c r="O46" s="60"/>
      <c r="P46" s="9"/>
      <c r="Q46" s="51" t="s">
        <v>162</v>
      </c>
      <c r="R46" s="51" t="s">
        <v>162</v>
      </c>
      <c r="S46" s="51" t="s">
        <v>162</v>
      </c>
      <c r="T46" s="52" t="s">
        <v>164</v>
      </c>
      <c r="U46" s="51" t="s">
        <v>162</v>
      </c>
      <c r="V46" s="51" t="s">
        <v>162</v>
      </c>
      <c r="W46" s="9"/>
      <c r="X46" s="52" t="s">
        <v>164</v>
      </c>
      <c r="Y46" s="52" t="s">
        <v>164</v>
      </c>
      <c r="Z46" s="52" t="s">
        <v>164</v>
      </c>
      <c r="AA46" s="52" t="s">
        <v>164</v>
      </c>
      <c r="AB46" s="52" t="s">
        <v>164</v>
      </c>
      <c r="AC46" s="52" t="s">
        <v>164</v>
      </c>
      <c r="AD46" s="9"/>
      <c r="AE46" s="51" t="s">
        <v>162</v>
      </c>
      <c r="AF46" s="51" t="s">
        <v>162</v>
      </c>
      <c r="AG46" s="51" t="s">
        <v>162</v>
      </c>
      <c r="AH46" s="51" t="s">
        <v>162</v>
      </c>
      <c r="AI46" s="51" t="s">
        <v>162</v>
      </c>
      <c r="AJ46" s="51" t="s">
        <v>162</v>
      </c>
      <c r="AK46" s="9"/>
      <c r="AL46" s="52" t="s">
        <v>164</v>
      </c>
      <c r="AM46" s="52" t="s">
        <v>164</v>
      </c>
      <c r="AN46" s="52" t="s">
        <v>164</v>
      </c>
      <c r="AO46" s="52" t="s">
        <v>164</v>
      </c>
      <c r="AP46" s="52" t="s">
        <v>164</v>
      </c>
      <c r="AQ46" s="52" t="s">
        <v>164</v>
      </c>
      <c r="AR46" s="9"/>
      <c r="AS46" s="51" t="s">
        <v>162</v>
      </c>
      <c r="AT46" s="52" t="s">
        <v>164</v>
      </c>
      <c r="AU46" s="51" t="s">
        <v>162</v>
      </c>
      <c r="AV46" s="51" t="s">
        <v>162</v>
      </c>
      <c r="AW46" s="51" t="s">
        <v>162</v>
      </c>
      <c r="AX46" s="52" t="s">
        <v>164</v>
      </c>
      <c r="AY46" s="9"/>
    </row>
    <row r="47" spans="1:51" ht="15.75" customHeight="1" x14ac:dyDescent="0.25">
      <c r="A47" s="10"/>
      <c r="B47" s="39"/>
      <c r="C47" s="38"/>
      <c r="D47" s="38"/>
      <c r="E47" s="38"/>
      <c r="F47" s="16" t="s">
        <v>1379</v>
      </c>
      <c r="G47" s="8" t="s">
        <v>51</v>
      </c>
      <c r="H47" s="8" t="s">
        <v>51</v>
      </c>
      <c r="J47" s="60" t="s">
        <v>848</v>
      </c>
      <c r="K47" s="60" t="s">
        <v>1380</v>
      </c>
      <c r="L47" s="60" t="s">
        <v>102</v>
      </c>
      <c r="M47" s="60" t="s">
        <v>721</v>
      </c>
      <c r="N47" s="60" t="s">
        <v>723</v>
      </c>
      <c r="O47" s="60"/>
      <c r="P47" s="9"/>
      <c r="Q47" s="51" t="s">
        <v>162</v>
      </c>
      <c r="R47" s="51" t="s">
        <v>162</v>
      </c>
      <c r="S47" s="51" t="s">
        <v>162</v>
      </c>
      <c r="T47" s="52" t="s">
        <v>164</v>
      </c>
      <c r="U47" s="51" t="s">
        <v>162</v>
      </c>
      <c r="V47" s="51" t="s">
        <v>162</v>
      </c>
      <c r="W47" s="9"/>
      <c r="X47" s="51" t="s">
        <v>162</v>
      </c>
      <c r="Y47" s="51" t="s">
        <v>162</v>
      </c>
      <c r="Z47" s="51" t="s">
        <v>162</v>
      </c>
      <c r="AA47" s="52" t="s">
        <v>164</v>
      </c>
      <c r="AB47" s="51" t="s">
        <v>162</v>
      </c>
      <c r="AC47" s="51" t="s">
        <v>162</v>
      </c>
      <c r="AD47" s="9"/>
      <c r="AE47" s="51" t="s">
        <v>162</v>
      </c>
      <c r="AF47" s="51" t="s">
        <v>162</v>
      </c>
      <c r="AG47" s="51" t="s">
        <v>162</v>
      </c>
      <c r="AH47" s="51" t="s">
        <v>162</v>
      </c>
      <c r="AI47" s="51" t="s">
        <v>162</v>
      </c>
      <c r="AJ47" s="51" t="s">
        <v>162</v>
      </c>
      <c r="AK47" s="9"/>
      <c r="AL47" s="51" t="s">
        <v>162</v>
      </c>
      <c r="AM47" s="52" t="s">
        <v>164</v>
      </c>
      <c r="AN47" s="51" t="s">
        <v>162</v>
      </c>
      <c r="AO47" s="51" t="s">
        <v>162</v>
      </c>
      <c r="AP47" s="51" t="s">
        <v>162</v>
      </c>
      <c r="AQ47" s="52" t="s">
        <v>164</v>
      </c>
      <c r="AR47" s="9"/>
      <c r="AS47" s="51" t="s">
        <v>162</v>
      </c>
      <c r="AT47" s="52" t="s">
        <v>164</v>
      </c>
      <c r="AU47" s="51" t="s">
        <v>162</v>
      </c>
      <c r="AV47" s="51" t="s">
        <v>162</v>
      </c>
      <c r="AW47" s="51" t="s">
        <v>162</v>
      </c>
      <c r="AX47" s="52" t="s">
        <v>164</v>
      </c>
      <c r="AY47" s="9"/>
    </row>
    <row r="48" spans="1:51" ht="15.75" customHeight="1" x14ac:dyDescent="0.25">
      <c r="A48" s="10"/>
      <c r="B48" s="39"/>
      <c r="C48" s="38"/>
      <c r="D48" s="38"/>
      <c r="E48" s="38"/>
      <c r="F48" s="16" t="s">
        <v>1381</v>
      </c>
      <c r="G48" s="8" t="s">
        <v>51</v>
      </c>
      <c r="H48" s="8" t="s">
        <v>51</v>
      </c>
      <c r="J48" s="60" t="s">
        <v>917</v>
      </c>
      <c r="K48" s="60" t="s">
        <v>1382</v>
      </c>
      <c r="L48" s="60" t="s">
        <v>102</v>
      </c>
      <c r="M48" s="60" t="s">
        <v>721</v>
      </c>
      <c r="N48" s="60" t="s">
        <v>723</v>
      </c>
      <c r="O48" s="60"/>
      <c r="P48" s="9"/>
      <c r="Q48" s="51" t="s">
        <v>162</v>
      </c>
      <c r="R48" s="51" t="s">
        <v>162</v>
      </c>
      <c r="S48" s="51" t="s">
        <v>162</v>
      </c>
      <c r="T48" s="52" t="s">
        <v>164</v>
      </c>
      <c r="U48" s="51" t="s">
        <v>162</v>
      </c>
      <c r="V48" s="51" t="s">
        <v>162</v>
      </c>
      <c r="W48" s="9"/>
      <c r="X48" s="52" t="s">
        <v>164</v>
      </c>
      <c r="Y48" s="52" t="s">
        <v>164</v>
      </c>
      <c r="Z48" s="52" t="s">
        <v>164</v>
      </c>
      <c r="AA48" s="52" t="s">
        <v>164</v>
      </c>
      <c r="AB48" s="52" t="s">
        <v>164</v>
      </c>
      <c r="AC48" s="52" t="s">
        <v>164</v>
      </c>
      <c r="AD48" s="9"/>
      <c r="AE48" s="51" t="s">
        <v>162</v>
      </c>
      <c r="AF48" s="51" t="s">
        <v>162</v>
      </c>
      <c r="AG48" s="51" t="s">
        <v>162</v>
      </c>
      <c r="AH48" s="51" t="s">
        <v>162</v>
      </c>
      <c r="AI48" s="51" t="s">
        <v>162</v>
      </c>
      <c r="AJ48" s="51" t="s">
        <v>162</v>
      </c>
      <c r="AK48" s="9"/>
      <c r="AL48" s="52" t="s">
        <v>164</v>
      </c>
      <c r="AM48" s="52" t="s">
        <v>164</v>
      </c>
      <c r="AN48" s="52" t="s">
        <v>164</v>
      </c>
      <c r="AO48" s="52" t="s">
        <v>164</v>
      </c>
      <c r="AP48" s="52" t="s">
        <v>164</v>
      </c>
      <c r="AQ48" s="52" t="s">
        <v>164</v>
      </c>
      <c r="AR48" s="9"/>
      <c r="AS48" s="51" t="s">
        <v>162</v>
      </c>
      <c r="AT48" s="52" t="s">
        <v>164</v>
      </c>
      <c r="AU48" s="51" t="s">
        <v>162</v>
      </c>
      <c r="AV48" s="51" t="s">
        <v>162</v>
      </c>
      <c r="AW48" s="51" t="s">
        <v>162</v>
      </c>
      <c r="AX48" s="52" t="s">
        <v>164</v>
      </c>
      <c r="AY48" s="9"/>
    </row>
    <row r="49" spans="1:51" ht="15.75" customHeight="1" thickBot="1" x14ac:dyDescent="0.3">
      <c r="A49" s="10"/>
      <c r="B49" s="39"/>
      <c r="C49" s="38"/>
      <c r="D49" s="38"/>
      <c r="E49" s="38"/>
      <c r="F49" s="16" t="s">
        <v>1383</v>
      </c>
      <c r="G49" s="8" t="s">
        <v>51</v>
      </c>
      <c r="H49" s="8" t="s">
        <v>51</v>
      </c>
      <c r="J49" s="60" t="s">
        <v>917</v>
      </c>
      <c r="K49" s="60" t="s">
        <v>1384</v>
      </c>
      <c r="L49" s="60" t="s">
        <v>102</v>
      </c>
      <c r="M49" s="60" t="s">
        <v>721</v>
      </c>
      <c r="N49" s="60" t="s">
        <v>723</v>
      </c>
      <c r="O49" s="60"/>
      <c r="P49" s="9"/>
      <c r="Q49" s="51" t="s">
        <v>162</v>
      </c>
      <c r="R49" s="51" t="s">
        <v>162</v>
      </c>
      <c r="S49" s="51" t="s">
        <v>162</v>
      </c>
      <c r="T49" s="52" t="s">
        <v>164</v>
      </c>
      <c r="U49" s="51" t="s">
        <v>162</v>
      </c>
      <c r="V49" s="51" t="s">
        <v>162</v>
      </c>
      <c r="W49" s="9"/>
      <c r="X49" s="51" t="s">
        <v>162</v>
      </c>
      <c r="Y49" s="51" t="s">
        <v>162</v>
      </c>
      <c r="Z49" s="51" t="s">
        <v>162</v>
      </c>
      <c r="AA49" s="52" t="s">
        <v>164</v>
      </c>
      <c r="AB49" s="51" t="s">
        <v>162</v>
      </c>
      <c r="AC49" s="51" t="s">
        <v>162</v>
      </c>
      <c r="AD49" s="9"/>
      <c r="AE49" s="51" t="s">
        <v>162</v>
      </c>
      <c r="AF49" s="51" t="s">
        <v>162</v>
      </c>
      <c r="AG49" s="51" t="s">
        <v>162</v>
      </c>
      <c r="AH49" s="51" t="s">
        <v>162</v>
      </c>
      <c r="AI49" s="51" t="s">
        <v>162</v>
      </c>
      <c r="AJ49" s="51" t="s">
        <v>162</v>
      </c>
      <c r="AK49" s="9"/>
      <c r="AL49" s="51" t="s">
        <v>162</v>
      </c>
      <c r="AM49" s="52" t="s">
        <v>164</v>
      </c>
      <c r="AN49" s="51" t="s">
        <v>162</v>
      </c>
      <c r="AO49" s="51" t="s">
        <v>162</v>
      </c>
      <c r="AP49" s="51" t="s">
        <v>162</v>
      </c>
      <c r="AQ49" s="52" t="s">
        <v>164</v>
      </c>
      <c r="AR49" s="9"/>
      <c r="AS49" s="51" t="s">
        <v>162</v>
      </c>
      <c r="AT49" s="52" t="s">
        <v>164</v>
      </c>
      <c r="AU49" s="51" t="s">
        <v>162</v>
      </c>
      <c r="AV49" s="51" t="s">
        <v>162</v>
      </c>
      <c r="AW49" s="51" t="s">
        <v>162</v>
      </c>
      <c r="AX49" s="52" t="s">
        <v>164</v>
      </c>
      <c r="AY49" s="9"/>
    </row>
    <row r="50" spans="1:51" ht="15.75" customHeight="1" thickBot="1" x14ac:dyDescent="0.3">
      <c r="A50" s="10"/>
      <c r="B50" s="39"/>
      <c r="C50" s="38"/>
      <c r="D50" s="38"/>
      <c r="E50" s="38"/>
      <c r="F50" s="42" t="s">
        <v>1385</v>
      </c>
      <c r="G50" s="57" t="str">
        <f>"SOM debit ("&amp;ADDRESS(ROW(G46),COLUMN(G49),4)&amp;"+"&amp;ADDRESS(ROW(G47),COLUMN(G49),4)&amp;") - SOM credit ("&amp;ADDRESS(ROW(G48),COLUMN(G49),4)&amp;"+"&amp;ADDRESS(ROW(G49),COLUMN(G49),4)&amp;")"</f>
        <v>SOM debit (G46+G47) - SOM credit (G48+G49)</v>
      </c>
      <c r="H50" s="57" t="str">
        <f>"SOM debit ("&amp;ADDRESS(ROW(H46),COLUMN(H49),4)&amp;"+"&amp;ADDRESS(ROW(H47),COLUMN(H49),4)&amp;") - SOM credit ("&amp;ADDRESS(ROW(H48),COLUMN(H49),4)&amp;"+"&amp;ADDRESS(ROW(H49),COLUMN(H49),4)&amp;")"</f>
        <v>SOM debit (H46+H47) - SOM credit (H48+H49)</v>
      </c>
      <c r="J50" s="60" t="s">
        <v>848</v>
      </c>
      <c r="K50" s="60" t="s">
        <v>1386</v>
      </c>
      <c r="L50" s="60" t="s">
        <v>102</v>
      </c>
      <c r="M50" s="60" t="s">
        <v>721</v>
      </c>
      <c r="N50" s="60" t="s">
        <v>723</v>
      </c>
      <c r="O50" s="60"/>
      <c r="P50" s="9"/>
      <c r="Q50" s="51" t="s">
        <v>162</v>
      </c>
      <c r="R50" s="51" t="s">
        <v>162</v>
      </c>
      <c r="S50" s="51" t="s">
        <v>162</v>
      </c>
      <c r="T50" s="52" t="s">
        <v>164</v>
      </c>
      <c r="U50" s="51" t="s">
        <v>162</v>
      </c>
      <c r="V50" s="51" t="s">
        <v>162</v>
      </c>
      <c r="W50" s="9"/>
      <c r="X50" s="51" t="s">
        <v>162</v>
      </c>
      <c r="Y50" s="51" t="s">
        <v>162</v>
      </c>
      <c r="Z50" s="51" t="s">
        <v>162</v>
      </c>
      <c r="AA50" s="52" t="s">
        <v>164</v>
      </c>
      <c r="AB50" s="51" t="s">
        <v>162</v>
      </c>
      <c r="AC50" s="51" t="s">
        <v>162</v>
      </c>
      <c r="AD50" s="9"/>
      <c r="AE50" s="51" t="s">
        <v>162</v>
      </c>
      <c r="AF50" s="51" t="s">
        <v>162</v>
      </c>
      <c r="AG50" s="51" t="s">
        <v>162</v>
      </c>
      <c r="AH50" s="51" t="s">
        <v>162</v>
      </c>
      <c r="AI50" s="51" t="s">
        <v>162</v>
      </c>
      <c r="AJ50" s="51" t="s">
        <v>162</v>
      </c>
      <c r="AK50" s="9"/>
      <c r="AL50" s="51" t="s">
        <v>162</v>
      </c>
      <c r="AM50" s="52" t="s">
        <v>164</v>
      </c>
      <c r="AN50" s="51" t="s">
        <v>162</v>
      </c>
      <c r="AO50" s="51" t="s">
        <v>162</v>
      </c>
      <c r="AP50" s="51" t="s">
        <v>162</v>
      </c>
      <c r="AQ50" s="52" t="s">
        <v>164</v>
      </c>
      <c r="AR50" s="9"/>
      <c r="AS50" s="51" t="s">
        <v>162</v>
      </c>
      <c r="AT50" s="52" t="s">
        <v>164</v>
      </c>
      <c r="AU50" s="51" t="s">
        <v>162</v>
      </c>
      <c r="AV50" s="51" t="s">
        <v>162</v>
      </c>
      <c r="AW50" s="51" t="s">
        <v>162</v>
      </c>
      <c r="AX50" s="52" t="s">
        <v>164</v>
      </c>
      <c r="AY50" s="9"/>
    </row>
    <row r="51" spans="1:51" ht="15.75" customHeight="1" thickBot="1" x14ac:dyDescent="0.3">
      <c r="A51" s="10"/>
      <c r="B51" s="39"/>
      <c r="C51" s="39"/>
      <c r="D51" s="39"/>
      <c r="E51" s="39"/>
      <c r="F51" s="45" t="s">
        <v>1387</v>
      </c>
      <c r="G51" s="53" t="str">
        <f>"SOM debit ("&amp;ADDRESS(ROW(G24),COLUMN(G50),4)&amp;"+"&amp;ADDRESS(ROW(G45),COLUMN(G50),4)&amp;"+"&amp;ADDRESS(ROW(G50),COLUMN(G50),4)&amp;")"</f>
        <v>SOM debit (G24+G45+G50)</v>
      </c>
      <c r="H51" s="53" t="str">
        <f>"SOM debit ("&amp;ADDRESS(ROW(H24),COLUMN(H50),4)&amp;"+"&amp;ADDRESS(ROW(H45),COLUMN(H50),4)&amp;"+"&amp;ADDRESS(ROW(H50),COLUMN(H50),4)&amp;")"</f>
        <v>SOM debit (H24+H45+H50)</v>
      </c>
      <c r="J51" s="60" t="s">
        <v>848</v>
      </c>
      <c r="K51" s="60" t="s">
        <v>1388</v>
      </c>
      <c r="L51" s="60" t="s">
        <v>102</v>
      </c>
      <c r="M51" s="60" t="s">
        <v>721</v>
      </c>
      <c r="N51" s="60" t="s">
        <v>723</v>
      </c>
      <c r="O51" s="60"/>
      <c r="P51" s="9"/>
      <c r="Q51" s="51" t="s">
        <v>162</v>
      </c>
      <c r="R51" s="51" t="s">
        <v>162</v>
      </c>
      <c r="S51" s="51" t="s">
        <v>162</v>
      </c>
      <c r="T51" s="52" t="s">
        <v>164</v>
      </c>
      <c r="U51" s="51" t="s">
        <v>162</v>
      </c>
      <c r="V51" s="51" t="s">
        <v>162</v>
      </c>
      <c r="W51" s="9"/>
      <c r="X51" s="51" t="s">
        <v>162</v>
      </c>
      <c r="Y51" s="51" t="s">
        <v>162</v>
      </c>
      <c r="Z51" s="51" t="s">
        <v>162</v>
      </c>
      <c r="AA51" s="52" t="s">
        <v>164</v>
      </c>
      <c r="AB51" s="51" t="s">
        <v>162</v>
      </c>
      <c r="AC51" s="51" t="s">
        <v>162</v>
      </c>
      <c r="AD51" s="9"/>
      <c r="AE51" s="51" t="s">
        <v>162</v>
      </c>
      <c r="AF51" s="51" t="s">
        <v>162</v>
      </c>
      <c r="AG51" s="51" t="s">
        <v>162</v>
      </c>
      <c r="AH51" s="51" t="s">
        <v>162</v>
      </c>
      <c r="AI51" s="51" t="s">
        <v>162</v>
      </c>
      <c r="AJ51" s="51" t="s">
        <v>162</v>
      </c>
      <c r="AK51" s="9"/>
      <c r="AL51" s="51" t="s">
        <v>162</v>
      </c>
      <c r="AM51" s="52" t="s">
        <v>164</v>
      </c>
      <c r="AN51" s="51" t="s">
        <v>162</v>
      </c>
      <c r="AO51" s="51" t="s">
        <v>162</v>
      </c>
      <c r="AP51" s="51" t="s">
        <v>162</v>
      </c>
      <c r="AQ51" s="52" t="s">
        <v>164</v>
      </c>
      <c r="AR51" s="9"/>
      <c r="AS51" s="51" t="s">
        <v>162</v>
      </c>
      <c r="AT51" s="52" t="s">
        <v>164</v>
      </c>
      <c r="AU51" s="51" t="s">
        <v>162</v>
      </c>
      <c r="AV51" s="51" t="s">
        <v>162</v>
      </c>
      <c r="AW51" s="51" t="s">
        <v>162</v>
      </c>
      <c r="AX51" s="52" t="s">
        <v>164</v>
      </c>
      <c r="AY51" s="9"/>
    </row>
    <row r="52" spans="1:51" ht="15.75" customHeight="1" x14ac:dyDescent="0.25">
      <c r="A52" s="10"/>
      <c r="B52" s="39"/>
      <c r="C52" s="39"/>
      <c r="D52" s="39"/>
      <c r="E52" s="39"/>
      <c r="F52" s="16" t="s">
        <v>1389</v>
      </c>
      <c r="G52" s="8" t="s">
        <v>51</v>
      </c>
      <c r="H52" s="8" t="s">
        <v>51</v>
      </c>
      <c r="J52" s="60" t="s">
        <v>848</v>
      </c>
      <c r="K52" s="60" t="s">
        <v>1390</v>
      </c>
      <c r="L52" s="60" t="s">
        <v>102</v>
      </c>
      <c r="M52" s="60" t="s">
        <v>721</v>
      </c>
      <c r="N52" s="60" t="s">
        <v>723</v>
      </c>
      <c r="O52" s="60"/>
      <c r="P52" s="9"/>
      <c r="Q52" s="51" t="s">
        <v>162</v>
      </c>
      <c r="R52" s="51" t="s">
        <v>162</v>
      </c>
      <c r="S52" s="51" t="s">
        <v>162</v>
      </c>
      <c r="T52" s="52" t="s">
        <v>164</v>
      </c>
      <c r="U52" s="51" t="s">
        <v>162</v>
      </c>
      <c r="V52" s="51" t="s">
        <v>162</v>
      </c>
      <c r="W52" s="9"/>
      <c r="X52" s="51" t="s">
        <v>162</v>
      </c>
      <c r="Y52" s="51" t="s">
        <v>162</v>
      </c>
      <c r="Z52" s="51" t="s">
        <v>162</v>
      </c>
      <c r="AA52" s="52" t="s">
        <v>164</v>
      </c>
      <c r="AB52" s="51" t="s">
        <v>162</v>
      </c>
      <c r="AC52" s="51" t="s">
        <v>162</v>
      </c>
      <c r="AD52" s="9"/>
      <c r="AE52" s="51" t="s">
        <v>162</v>
      </c>
      <c r="AF52" s="51" t="s">
        <v>162</v>
      </c>
      <c r="AG52" s="51" t="s">
        <v>162</v>
      </c>
      <c r="AH52" s="51" t="s">
        <v>162</v>
      </c>
      <c r="AI52" s="51" t="s">
        <v>162</v>
      </c>
      <c r="AJ52" s="51" t="s">
        <v>162</v>
      </c>
      <c r="AK52" s="9"/>
      <c r="AL52" s="51" t="s">
        <v>162</v>
      </c>
      <c r="AM52" s="52" t="s">
        <v>164</v>
      </c>
      <c r="AN52" s="51" t="s">
        <v>162</v>
      </c>
      <c r="AO52" s="51" t="s">
        <v>162</v>
      </c>
      <c r="AP52" s="51" t="s">
        <v>162</v>
      </c>
      <c r="AQ52" s="52" t="s">
        <v>164</v>
      </c>
      <c r="AR52" s="9"/>
      <c r="AS52" s="51" t="s">
        <v>162</v>
      </c>
      <c r="AT52" s="52" t="s">
        <v>164</v>
      </c>
      <c r="AU52" s="51" t="s">
        <v>162</v>
      </c>
      <c r="AV52" s="51" t="s">
        <v>162</v>
      </c>
      <c r="AW52" s="51" t="s">
        <v>162</v>
      </c>
      <c r="AX52" s="52" t="s">
        <v>164</v>
      </c>
      <c r="AY52" s="9"/>
    </row>
    <row r="53" spans="1:51" ht="15.75" customHeight="1" thickBot="1" x14ac:dyDescent="0.3">
      <c r="A53" s="10"/>
      <c r="B53" s="39"/>
      <c r="C53" s="39"/>
      <c r="D53" s="39"/>
      <c r="E53" s="39"/>
      <c r="F53" s="16" t="s">
        <v>1391</v>
      </c>
      <c r="G53" s="56" t="str">
        <f>"= "&amp;ADDRESS(ROW(H54),COLUMN(H54),4)</f>
        <v>= H54</v>
      </c>
      <c r="H53" s="8" t="s">
        <v>51</v>
      </c>
      <c r="J53" s="60" t="s">
        <v>848</v>
      </c>
      <c r="K53" s="60" t="s">
        <v>1392</v>
      </c>
      <c r="L53" s="60" t="s">
        <v>102</v>
      </c>
      <c r="M53" s="60" t="s">
        <v>734</v>
      </c>
      <c r="N53" s="60" t="s">
        <v>751</v>
      </c>
      <c r="O53" s="60"/>
      <c r="P53" s="9"/>
      <c r="Q53" s="51" t="s">
        <v>162</v>
      </c>
      <c r="R53" s="51" t="s">
        <v>162</v>
      </c>
      <c r="S53" s="51" t="s">
        <v>162</v>
      </c>
      <c r="T53" s="52" t="s">
        <v>164</v>
      </c>
      <c r="U53" s="52" t="s">
        <v>164</v>
      </c>
      <c r="V53" s="52" t="s">
        <v>164</v>
      </c>
      <c r="W53" s="9"/>
      <c r="X53" s="51" t="s">
        <v>162</v>
      </c>
      <c r="Y53" s="51" t="s">
        <v>162</v>
      </c>
      <c r="Z53" s="51" t="s">
        <v>162</v>
      </c>
      <c r="AA53" s="52" t="s">
        <v>164</v>
      </c>
      <c r="AB53" s="52" t="s">
        <v>164</v>
      </c>
      <c r="AC53" s="52" t="s">
        <v>164</v>
      </c>
      <c r="AD53" s="9"/>
      <c r="AE53" s="51" t="s">
        <v>162</v>
      </c>
      <c r="AF53" s="51" t="s">
        <v>162</v>
      </c>
      <c r="AG53" s="51" t="s">
        <v>162</v>
      </c>
      <c r="AH53" s="51" t="s">
        <v>162</v>
      </c>
      <c r="AI53" s="51" t="s">
        <v>162</v>
      </c>
      <c r="AJ53" s="51" t="s">
        <v>162</v>
      </c>
      <c r="AK53" s="9"/>
      <c r="AL53" s="51" t="s">
        <v>162</v>
      </c>
      <c r="AM53" s="52" t="s">
        <v>164</v>
      </c>
      <c r="AN53" s="51" t="s">
        <v>162</v>
      </c>
      <c r="AO53" s="51" t="s">
        <v>162</v>
      </c>
      <c r="AP53" s="51" t="s">
        <v>162</v>
      </c>
      <c r="AQ53" s="52" t="s">
        <v>164</v>
      </c>
      <c r="AR53" s="9"/>
      <c r="AS53" s="51" t="s">
        <v>162</v>
      </c>
      <c r="AT53" s="52" t="s">
        <v>164</v>
      </c>
      <c r="AU53" s="51" t="s">
        <v>162</v>
      </c>
      <c r="AV53" s="51" t="s">
        <v>162</v>
      </c>
      <c r="AW53" s="51" t="s">
        <v>162</v>
      </c>
      <c r="AX53" s="52" t="s">
        <v>164</v>
      </c>
      <c r="AY53" s="9"/>
    </row>
    <row r="54" spans="1:51" ht="15.75" customHeight="1" thickBot="1" x14ac:dyDescent="0.3">
      <c r="A54" s="10"/>
      <c r="B54" s="10"/>
      <c r="C54" s="10"/>
      <c r="D54" s="10"/>
      <c r="E54" s="10"/>
      <c r="F54" s="44" t="s">
        <v>1393</v>
      </c>
      <c r="G54" s="53" t="str">
        <f>"SOM debit ("&amp;ADDRESS(ROW(G51),COLUMN(G53),4)&amp;":"&amp;ADDRESS(ROW(G53),COLUMN(G53),4)&amp;")"</f>
        <v>SOM debit (G51:G53)</v>
      </c>
      <c r="H54" s="53" t="str">
        <f>"SOM debit ("&amp;ADDRESS(ROW(H51),COLUMN(H53),4)&amp;":"&amp;ADDRESS(ROW(H53),COLUMN(H53),4)&amp;")"</f>
        <v>SOM debit (H51:H53)</v>
      </c>
      <c r="J54" s="60" t="s">
        <v>848</v>
      </c>
      <c r="K54" s="60" t="s">
        <v>1392</v>
      </c>
      <c r="L54" s="60" t="s">
        <v>102</v>
      </c>
      <c r="M54" s="60" t="s">
        <v>721</v>
      </c>
      <c r="N54" s="60" t="s">
        <v>751</v>
      </c>
      <c r="O54" s="60"/>
      <c r="P54" s="9"/>
      <c r="Q54" s="51" t="s">
        <v>162</v>
      </c>
      <c r="R54" s="51" t="s">
        <v>162</v>
      </c>
      <c r="S54" s="51" t="s">
        <v>162</v>
      </c>
      <c r="T54" s="52" t="s">
        <v>164</v>
      </c>
      <c r="U54" s="52" t="s">
        <v>164</v>
      </c>
      <c r="V54" s="52" t="s">
        <v>164</v>
      </c>
      <c r="W54" s="9"/>
      <c r="X54" s="51" t="s">
        <v>162</v>
      </c>
      <c r="Y54" s="51" t="s">
        <v>162</v>
      </c>
      <c r="Z54" s="51" t="s">
        <v>162</v>
      </c>
      <c r="AA54" s="52" t="s">
        <v>164</v>
      </c>
      <c r="AB54" s="52" t="s">
        <v>164</v>
      </c>
      <c r="AC54" s="52" t="s">
        <v>164</v>
      </c>
      <c r="AD54" s="9"/>
      <c r="AE54" s="51" t="s">
        <v>162</v>
      </c>
      <c r="AF54" s="51" t="s">
        <v>162</v>
      </c>
      <c r="AG54" s="51" t="s">
        <v>162</v>
      </c>
      <c r="AH54" s="51" t="s">
        <v>162</v>
      </c>
      <c r="AI54" s="51" t="s">
        <v>162</v>
      </c>
      <c r="AJ54" s="51" t="s">
        <v>162</v>
      </c>
      <c r="AK54" s="9"/>
      <c r="AL54" s="51" t="s">
        <v>162</v>
      </c>
      <c r="AM54" s="52" t="s">
        <v>164</v>
      </c>
      <c r="AN54" s="51" t="s">
        <v>162</v>
      </c>
      <c r="AO54" s="51" t="s">
        <v>162</v>
      </c>
      <c r="AP54" s="51" t="s">
        <v>162</v>
      </c>
      <c r="AQ54" s="52" t="s">
        <v>164</v>
      </c>
      <c r="AR54" s="9"/>
      <c r="AS54" s="51" t="s">
        <v>162</v>
      </c>
      <c r="AT54" s="52" t="s">
        <v>164</v>
      </c>
      <c r="AU54" s="51" t="s">
        <v>162</v>
      </c>
      <c r="AV54" s="51" t="s">
        <v>162</v>
      </c>
      <c r="AW54" s="51" t="s">
        <v>162</v>
      </c>
      <c r="AX54" s="52" t="s">
        <v>164</v>
      </c>
      <c r="AY54" s="9"/>
    </row>
    <row r="55" spans="1:51" ht="15.75" customHeight="1" x14ac:dyDescent="0.25">
      <c r="A55" s="5"/>
      <c r="B55" s="5"/>
      <c r="C55" s="5"/>
      <c r="D55" s="5"/>
      <c r="E55" s="5"/>
      <c r="F55" s="5"/>
      <c r="J55" s="5"/>
      <c r="M55" s="5"/>
      <c r="N55" s="5"/>
      <c r="O55" s="5"/>
      <c r="P55" s="9"/>
      <c r="Q55" s="14"/>
      <c r="R55" s="14"/>
      <c r="S55" s="14"/>
      <c r="T55" s="14"/>
      <c r="U55" s="14"/>
      <c r="V55" s="14"/>
      <c r="W55" s="9"/>
      <c r="X55" s="14"/>
      <c r="Y55" s="14"/>
      <c r="Z55" s="14"/>
      <c r="AA55" s="14"/>
      <c r="AB55" s="14"/>
      <c r="AC55" s="14"/>
      <c r="AD55" s="9"/>
      <c r="AE55" s="14"/>
      <c r="AF55" s="14"/>
      <c r="AG55" s="14"/>
      <c r="AH55" s="14"/>
      <c r="AI55" s="14"/>
      <c r="AJ55" s="14"/>
      <c r="AK55" s="9"/>
      <c r="AL55" s="14"/>
      <c r="AM55" s="14"/>
      <c r="AN55" s="14"/>
      <c r="AO55" s="14"/>
      <c r="AP55" s="14"/>
      <c r="AQ55" s="14"/>
      <c r="AR55" s="9"/>
      <c r="AS55" s="14"/>
      <c r="AT55" s="14"/>
      <c r="AU55" s="14"/>
      <c r="AV55" s="14"/>
      <c r="AW55" s="14"/>
      <c r="AX55" s="14"/>
      <c r="AY55" s="9"/>
    </row>
    <row r="56" spans="1:51" ht="15.75" customHeight="1" x14ac:dyDescent="0.25">
      <c r="A56" s="7" t="s">
        <v>1394</v>
      </c>
      <c r="B56" s="7"/>
      <c r="C56" s="7"/>
      <c r="D56" s="7"/>
      <c r="E56" s="7"/>
      <c r="F56" s="7"/>
      <c r="G56" s="7"/>
      <c r="J56" s="5"/>
      <c r="M56" s="5"/>
      <c r="N56" s="5"/>
      <c r="O56" s="5"/>
      <c r="P56" s="9"/>
      <c r="Q56" s="51" t="s">
        <v>162</v>
      </c>
      <c r="R56" s="51" t="s">
        <v>162</v>
      </c>
      <c r="S56" s="51" t="s">
        <v>162</v>
      </c>
      <c r="T56" s="52" t="s">
        <v>164</v>
      </c>
      <c r="U56" s="51" t="s">
        <v>162</v>
      </c>
      <c r="V56" s="51" t="s">
        <v>162</v>
      </c>
      <c r="W56" s="9"/>
      <c r="X56" s="51" t="s">
        <v>162</v>
      </c>
      <c r="Y56" s="51" t="s">
        <v>162</v>
      </c>
      <c r="Z56" s="51" t="s">
        <v>162</v>
      </c>
      <c r="AA56" s="52" t="s">
        <v>164</v>
      </c>
      <c r="AB56" s="51" t="s">
        <v>162</v>
      </c>
      <c r="AC56" s="51" t="s">
        <v>162</v>
      </c>
      <c r="AD56" s="9"/>
      <c r="AE56" s="51" t="s">
        <v>162</v>
      </c>
      <c r="AF56" s="51" t="s">
        <v>162</v>
      </c>
      <c r="AG56" s="51" t="s">
        <v>162</v>
      </c>
      <c r="AH56" s="51" t="s">
        <v>162</v>
      </c>
      <c r="AI56" s="51" t="s">
        <v>162</v>
      </c>
      <c r="AJ56" s="51" t="s">
        <v>162</v>
      </c>
      <c r="AK56" s="9"/>
      <c r="AL56" s="51" t="s">
        <v>162</v>
      </c>
      <c r="AM56" s="52" t="s">
        <v>164</v>
      </c>
      <c r="AN56" s="51" t="s">
        <v>162</v>
      </c>
      <c r="AO56" s="51" t="s">
        <v>162</v>
      </c>
      <c r="AP56" s="51" t="s">
        <v>162</v>
      </c>
      <c r="AQ56" s="52" t="s">
        <v>164</v>
      </c>
      <c r="AR56" s="9"/>
      <c r="AS56" s="51" t="s">
        <v>162</v>
      </c>
      <c r="AT56" s="52" t="s">
        <v>164</v>
      </c>
      <c r="AU56" s="51" t="s">
        <v>162</v>
      </c>
      <c r="AV56" s="51" t="s">
        <v>162</v>
      </c>
      <c r="AW56" s="51" t="s">
        <v>162</v>
      </c>
      <c r="AX56" s="52" t="s">
        <v>164</v>
      </c>
      <c r="AY56" s="9"/>
    </row>
    <row r="57" spans="1:51" ht="15.75" customHeight="1" x14ac:dyDescent="0.25">
      <c r="A57" s="5"/>
      <c r="B57" s="5"/>
      <c r="C57" s="5"/>
      <c r="D57" s="5"/>
      <c r="E57" s="5"/>
      <c r="G57" s="122" t="s">
        <v>48</v>
      </c>
      <c r="J57" s="60"/>
      <c r="K57" s="60"/>
      <c r="L57" s="60"/>
      <c r="M57" s="60"/>
      <c r="N57" s="60"/>
      <c r="O57" s="69" t="s">
        <v>1395</v>
      </c>
      <c r="P57" s="9"/>
      <c r="Q57" s="51" t="s">
        <v>162</v>
      </c>
      <c r="R57" s="51" t="s">
        <v>162</v>
      </c>
      <c r="S57" s="51" t="s">
        <v>162</v>
      </c>
      <c r="T57" s="52" t="s">
        <v>164</v>
      </c>
      <c r="U57" s="51" t="s">
        <v>162</v>
      </c>
      <c r="V57" s="51" t="s">
        <v>162</v>
      </c>
      <c r="W57" s="9"/>
      <c r="X57" s="51" t="s">
        <v>162</v>
      </c>
      <c r="Y57" s="51" t="s">
        <v>162</v>
      </c>
      <c r="Z57" s="51" t="s">
        <v>162</v>
      </c>
      <c r="AA57" s="52" t="s">
        <v>164</v>
      </c>
      <c r="AB57" s="51" t="s">
        <v>162</v>
      </c>
      <c r="AC57" s="51" t="s">
        <v>162</v>
      </c>
      <c r="AD57" s="9"/>
      <c r="AE57" s="51" t="s">
        <v>162</v>
      </c>
      <c r="AF57" s="51" t="s">
        <v>162</v>
      </c>
      <c r="AG57" s="51" t="s">
        <v>162</v>
      </c>
      <c r="AH57" s="51" t="s">
        <v>162</v>
      </c>
      <c r="AI57" s="51" t="s">
        <v>162</v>
      </c>
      <c r="AJ57" s="51" t="s">
        <v>162</v>
      </c>
      <c r="AK57" s="9"/>
      <c r="AL57" s="51" t="s">
        <v>162</v>
      </c>
      <c r="AM57" s="52" t="s">
        <v>164</v>
      </c>
      <c r="AN57" s="51" t="s">
        <v>162</v>
      </c>
      <c r="AO57" s="51" t="s">
        <v>162</v>
      </c>
      <c r="AP57" s="51" t="s">
        <v>162</v>
      </c>
      <c r="AQ57" s="52" t="s">
        <v>164</v>
      </c>
      <c r="AR57" s="9"/>
      <c r="AS57" s="51" t="s">
        <v>162</v>
      </c>
      <c r="AT57" s="52" t="s">
        <v>164</v>
      </c>
      <c r="AU57" s="51" t="s">
        <v>162</v>
      </c>
      <c r="AV57" s="51" t="s">
        <v>162</v>
      </c>
      <c r="AW57" s="51" t="s">
        <v>162</v>
      </c>
      <c r="AX57" s="52" t="s">
        <v>164</v>
      </c>
      <c r="AY57" s="9"/>
    </row>
    <row r="58" spans="1:51" ht="15.75" customHeight="1" x14ac:dyDescent="0.25">
      <c r="A58" s="5"/>
      <c r="B58" s="5"/>
      <c r="C58" s="5"/>
      <c r="D58" s="5"/>
      <c r="E58" s="5"/>
      <c r="F58" s="5" t="s">
        <v>1396</v>
      </c>
      <c r="G58" s="8" t="s">
        <v>57</v>
      </c>
      <c r="H58" s="5"/>
      <c r="I58" s="5"/>
      <c r="J58" s="60" t="s">
        <v>721</v>
      </c>
      <c r="K58" s="60" t="s">
        <v>1397</v>
      </c>
      <c r="L58" s="60" t="s">
        <v>92</v>
      </c>
      <c r="M58" s="60" t="s">
        <v>721</v>
      </c>
      <c r="N58" s="60" t="s">
        <v>723</v>
      </c>
      <c r="O58" s="60"/>
      <c r="P58" s="9"/>
      <c r="Q58" s="51" t="s">
        <v>162</v>
      </c>
      <c r="R58" s="51" t="s">
        <v>162</v>
      </c>
      <c r="S58" s="51" t="s">
        <v>162</v>
      </c>
      <c r="T58" s="52" t="s">
        <v>164</v>
      </c>
      <c r="U58" s="51" t="s">
        <v>162</v>
      </c>
      <c r="V58" s="51" t="s">
        <v>162</v>
      </c>
      <c r="W58" s="9"/>
      <c r="X58" s="51" t="s">
        <v>162</v>
      </c>
      <c r="Y58" s="51" t="s">
        <v>162</v>
      </c>
      <c r="Z58" s="51" t="s">
        <v>162</v>
      </c>
      <c r="AA58" s="52" t="s">
        <v>164</v>
      </c>
      <c r="AB58" s="51" t="s">
        <v>162</v>
      </c>
      <c r="AC58" s="51" t="s">
        <v>162</v>
      </c>
      <c r="AD58" s="9"/>
      <c r="AE58" s="51" t="s">
        <v>162</v>
      </c>
      <c r="AF58" s="51" t="s">
        <v>162</v>
      </c>
      <c r="AG58" s="51" t="s">
        <v>162</v>
      </c>
      <c r="AH58" s="51" t="s">
        <v>162</v>
      </c>
      <c r="AI58" s="51" t="s">
        <v>162</v>
      </c>
      <c r="AJ58" s="51" t="s">
        <v>162</v>
      </c>
      <c r="AK58" s="9"/>
      <c r="AL58" s="51" t="s">
        <v>162</v>
      </c>
      <c r="AM58" s="52" t="s">
        <v>164</v>
      </c>
      <c r="AN58" s="51" t="s">
        <v>162</v>
      </c>
      <c r="AO58" s="51" t="s">
        <v>162</v>
      </c>
      <c r="AP58" s="51" t="s">
        <v>162</v>
      </c>
      <c r="AQ58" s="52" t="s">
        <v>164</v>
      </c>
      <c r="AR58" s="9"/>
      <c r="AS58" s="51" t="s">
        <v>162</v>
      </c>
      <c r="AT58" s="52" t="s">
        <v>164</v>
      </c>
      <c r="AU58" s="51" t="s">
        <v>162</v>
      </c>
      <c r="AV58" s="51" t="s">
        <v>162</v>
      </c>
      <c r="AW58" s="51" t="s">
        <v>162</v>
      </c>
      <c r="AX58" s="52" t="s">
        <v>164</v>
      </c>
      <c r="AY58" s="9"/>
    </row>
    <row r="59" spans="1:51" ht="15.75" customHeight="1" x14ac:dyDescent="0.2">
      <c r="A59" s="5"/>
      <c r="B59" s="5"/>
      <c r="C59" s="5"/>
      <c r="D59" s="5"/>
      <c r="E59" s="5"/>
      <c r="F59" s="5"/>
      <c r="G59" s="5"/>
      <c r="H59" s="5"/>
      <c r="I59" s="5"/>
      <c r="J59" s="5"/>
      <c r="K59" s="5"/>
      <c r="L59" s="5"/>
      <c r="M59" s="5"/>
      <c r="N59" s="5"/>
      <c r="O59" s="5"/>
      <c r="P59" s="5"/>
      <c r="Q59" s="5"/>
      <c r="R59" s="5"/>
      <c r="S59" s="5"/>
      <c r="T59" s="5"/>
      <c r="U59" s="5"/>
      <c r="V59" s="5"/>
      <c r="W59" s="5"/>
    </row>
    <row r="60" spans="1:51" ht="16.5" customHeight="1" x14ac:dyDescent="0.2">
      <c r="A60" s="5"/>
      <c r="B60" s="5"/>
      <c r="C60" s="5"/>
      <c r="D60" s="5"/>
      <c r="E60" s="5"/>
      <c r="J60" s="5"/>
      <c r="M60" s="5"/>
      <c r="N60" s="5"/>
      <c r="O60" s="5"/>
      <c r="P60" s="5"/>
      <c r="Q60" s="5"/>
      <c r="R60" s="5"/>
      <c r="S60" s="5"/>
      <c r="T60" s="5"/>
      <c r="U60" s="5"/>
      <c r="V60" s="5"/>
      <c r="W60" s="5"/>
    </row>
    <row r="61" spans="1:51" ht="102" x14ac:dyDescent="0.2">
      <c r="A61" s="5"/>
      <c r="B61" s="5"/>
      <c r="C61" s="5"/>
      <c r="D61" s="5"/>
      <c r="E61" s="5"/>
      <c r="F61" s="125" t="s">
        <v>1398</v>
      </c>
      <c r="G61" s="125" t="s">
        <v>1399</v>
      </c>
      <c r="H61" s="125" t="s">
        <v>1400</v>
      </c>
      <c r="I61" s="126" t="s">
        <v>1401</v>
      </c>
      <c r="J61" s="5"/>
      <c r="M61" s="5"/>
      <c r="N61" s="5"/>
      <c r="O61" s="5"/>
      <c r="P61" s="5"/>
      <c r="Q61" s="5"/>
      <c r="R61" s="5"/>
      <c r="S61" s="5"/>
      <c r="T61" s="5"/>
      <c r="U61" s="5"/>
      <c r="V61" s="5"/>
      <c r="W61" s="5"/>
    </row>
    <row r="62" spans="1:51" ht="45" x14ac:dyDescent="0.2">
      <c r="A62" s="5"/>
      <c r="B62" s="5"/>
      <c r="C62" s="5"/>
      <c r="D62" s="5"/>
      <c r="E62" s="5"/>
      <c r="F62" s="125" t="s">
        <v>174</v>
      </c>
      <c r="G62" s="127" t="s">
        <v>1402</v>
      </c>
      <c r="H62" s="128" t="s">
        <v>1403</v>
      </c>
      <c r="I62" s="129" t="s">
        <v>1404</v>
      </c>
      <c r="J62" s="5"/>
      <c r="M62" s="5"/>
      <c r="N62" s="5"/>
      <c r="O62" s="5"/>
      <c r="P62" s="5"/>
      <c r="Q62" s="5"/>
      <c r="R62" s="5"/>
      <c r="S62" s="5"/>
      <c r="T62" s="5"/>
      <c r="U62" s="5"/>
      <c r="V62" s="5"/>
      <c r="W62" s="5"/>
    </row>
    <row r="63" spans="1:51" ht="25.5" x14ac:dyDescent="0.2">
      <c r="A63" s="5"/>
      <c r="B63" s="5"/>
      <c r="C63" s="5"/>
      <c r="D63" s="5"/>
      <c r="E63" s="5"/>
      <c r="F63" s="125" t="s">
        <v>175</v>
      </c>
      <c r="G63" s="127" t="s">
        <v>1402</v>
      </c>
      <c r="H63" s="128" t="s">
        <v>1403</v>
      </c>
      <c r="I63" s="129" t="s">
        <v>1172</v>
      </c>
      <c r="J63" s="5"/>
      <c r="M63" s="5"/>
      <c r="N63" s="5"/>
      <c r="O63" s="5"/>
      <c r="P63" s="5"/>
      <c r="Q63" s="5"/>
      <c r="R63" s="5"/>
      <c r="S63" s="5"/>
      <c r="T63" s="5"/>
      <c r="U63" s="5"/>
      <c r="V63" s="5"/>
      <c r="W63" s="5"/>
    </row>
    <row r="64" spans="1:51" ht="45" x14ac:dyDescent="0.2">
      <c r="A64" s="5"/>
      <c r="B64" s="5"/>
      <c r="C64" s="5"/>
      <c r="D64" s="5"/>
      <c r="E64" s="5"/>
      <c r="F64" s="125" t="s">
        <v>165</v>
      </c>
      <c r="G64" s="127" t="s">
        <v>1402</v>
      </c>
      <c r="H64" s="128" t="s">
        <v>1403</v>
      </c>
      <c r="I64" s="129" t="s">
        <v>1404</v>
      </c>
      <c r="J64" s="5"/>
      <c r="M64" s="5"/>
      <c r="N64" s="5"/>
      <c r="O64" s="5"/>
      <c r="P64" s="5"/>
      <c r="Q64" s="5"/>
      <c r="R64" s="5"/>
      <c r="S64" s="5"/>
      <c r="T64" s="5"/>
      <c r="U64" s="5"/>
      <c r="V64" s="5"/>
      <c r="W64" s="5"/>
    </row>
    <row r="65" spans="1:51" ht="45" x14ac:dyDescent="0.2">
      <c r="A65" s="5"/>
      <c r="B65" s="5"/>
      <c r="C65" s="5"/>
      <c r="D65" s="5"/>
      <c r="E65" s="5"/>
      <c r="F65" s="125" t="s">
        <v>166</v>
      </c>
      <c r="G65" s="127" t="s">
        <v>1405</v>
      </c>
      <c r="H65" s="128" t="s">
        <v>1174</v>
      </c>
      <c r="I65" s="129" t="s">
        <v>1404</v>
      </c>
    </row>
    <row r="66" spans="1:51" s="31" customFormat="1" ht="45" x14ac:dyDescent="0.2">
      <c r="A66" s="5"/>
      <c r="B66" s="5"/>
      <c r="C66" s="5"/>
      <c r="D66" s="5"/>
      <c r="E66" s="5"/>
      <c r="F66" s="125" t="s">
        <v>176</v>
      </c>
      <c r="G66" s="127" t="s">
        <v>1402</v>
      </c>
      <c r="H66" s="128" t="s">
        <v>1403</v>
      </c>
      <c r="I66" s="129" t="s">
        <v>1404</v>
      </c>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row>
    <row r="67" spans="1:51" s="31" customFormat="1" ht="25.5" x14ac:dyDescent="0.2">
      <c r="A67" s="5"/>
      <c r="B67" s="5"/>
      <c r="C67" s="5"/>
      <c r="D67" s="5"/>
      <c r="E67" s="5"/>
      <c r="F67" s="125" t="s">
        <v>177</v>
      </c>
      <c r="G67" s="127" t="s">
        <v>1402</v>
      </c>
      <c r="H67" s="128" t="s">
        <v>1403</v>
      </c>
      <c r="I67" s="129" t="s">
        <v>1177</v>
      </c>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row>
    <row r="68" spans="1:51" s="31" customFormat="1" ht="15.75" customHeight="1" x14ac:dyDescent="0.2">
      <c r="A68" s="5"/>
      <c r="B68" s="5"/>
      <c r="C68" s="5"/>
      <c r="D68" s="5"/>
      <c r="E68" s="5"/>
      <c r="F68" s="21"/>
      <c r="G68" s="21"/>
      <c r="H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row>
    <row r="69" spans="1:51" s="31" customFormat="1" ht="15.75" customHeight="1" x14ac:dyDescent="0.2">
      <c r="A69" s="5"/>
      <c r="B69" s="5"/>
      <c r="C69" s="5"/>
      <c r="D69" s="5"/>
      <c r="E69" s="5"/>
      <c r="F69" s="21"/>
      <c r="G69" s="21"/>
      <c r="H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row>
    <row r="70" spans="1:51" s="31" customFormat="1" ht="15.75" customHeight="1" x14ac:dyDescent="0.2">
      <c r="A70" s="5"/>
      <c r="B70" s="5"/>
      <c r="C70" s="5"/>
      <c r="D70" s="5"/>
      <c r="E70" s="5"/>
      <c r="F70" s="21"/>
      <c r="G70" s="21"/>
      <c r="H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row>
    <row r="71" spans="1:51" s="31" customFormat="1" ht="15.75" customHeight="1" x14ac:dyDescent="0.2">
      <c r="A71" s="5"/>
      <c r="B71" s="5"/>
      <c r="C71" s="5"/>
      <c r="D71" s="5"/>
      <c r="E71" s="5"/>
      <c r="F71" s="21"/>
      <c r="G71" s="21"/>
      <c r="H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row>
    <row r="72" spans="1:51" s="31" customFormat="1" ht="15.75" customHeight="1" x14ac:dyDescent="0.2">
      <c r="A72" s="5"/>
      <c r="B72" s="5"/>
      <c r="C72" s="5"/>
      <c r="D72" s="5"/>
      <c r="E72" s="5"/>
      <c r="F72" s="21"/>
      <c r="G72" s="21"/>
      <c r="H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row>
    <row r="73" spans="1:51" s="31" customFormat="1" ht="15.75" customHeight="1" x14ac:dyDescent="0.2">
      <c r="A73" s="5"/>
      <c r="B73" s="5"/>
      <c r="C73" s="5"/>
      <c r="D73" s="5"/>
      <c r="E73" s="5"/>
      <c r="F73" s="21"/>
      <c r="G73" s="21"/>
      <c r="H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row>
    <row r="74" spans="1:51" ht="12.75" x14ac:dyDescent="0.2">
      <c r="A74" s="5"/>
      <c r="B74" s="5"/>
      <c r="C74" s="5"/>
      <c r="D74" s="5"/>
      <c r="E74" s="5"/>
    </row>
    <row r="78" spans="1:51" s="31" customFormat="1" x14ac:dyDescent="0.2">
      <c r="A78" s="21"/>
      <c r="B78" s="21"/>
      <c r="C78" s="21"/>
      <c r="D78" s="21"/>
      <c r="E78" s="21"/>
      <c r="F78" s="21"/>
      <c r="G78" s="21"/>
      <c r="H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row>
    <row r="79" spans="1:51" x14ac:dyDescent="0.2">
      <c r="M79" s="34"/>
    </row>
    <row r="82" spans="1:51" s="31" customFormat="1" x14ac:dyDescent="0.2">
      <c r="A82" s="21"/>
      <c r="B82" s="21"/>
      <c r="C82" s="21"/>
      <c r="D82" s="21"/>
      <c r="E82" s="21"/>
      <c r="F82" s="21"/>
      <c r="G82" s="21"/>
      <c r="H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row>
    <row r="83" spans="1:51" x14ac:dyDescent="0.2">
      <c r="G83" s="24"/>
      <c r="H83" s="24"/>
      <c r="I83" s="36"/>
      <c r="K83" s="36"/>
      <c r="L83" s="36"/>
      <c r="M83" s="36"/>
    </row>
  </sheetData>
  <mergeCells count="5">
    <mergeCell ref="Q1:V1"/>
    <mergeCell ref="X1:AC1"/>
    <mergeCell ref="AE1:AJ1"/>
    <mergeCell ref="AS1:AX1"/>
    <mergeCell ref="AL1:AQ1"/>
  </mergeCells>
  <phoneticPr fontId="8" type="noConversion"/>
  <pageMargins left="0.70866141732283472" right="0.70866141732283472" top="0.74803149606299213" bottom="0.74803149606299213" header="0.31496062992125984" footer="0.31496062992125984"/>
  <pageSetup paperSize="9" scale="3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073AF-2921-4654-9485-D838FA451017}">
  <sheetPr codeName="Blad7">
    <pageSetUpPr autoPageBreaks="0"/>
  </sheetPr>
  <dimension ref="A1:BH65"/>
  <sheetViews>
    <sheetView showGridLines="0" zoomScale="106" zoomScaleNormal="85" workbookViewId="0">
      <pane ySplit="2" topLeftCell="A3" activePane="bottomLeft" state="frozen"/>
      <selection activeCell="E42" sqref="E42"/>
      <selection pane="bottomLeft" activeCell="M65" sqref="M65"/>
    </sheetView>
  </sheetViews>
  <sheetFormatPr defaultColWidth="9.140625" defaultRowHeight="15" outlineLevelCol="2" x14ac:dyDescent="0.25"/>
  <cols>
    <col min="1" max="1" width="62.7109375" style="15" customWidth="1"/>
    <col min="2" max="2" width="32.28515625" style="15" customWidth="1"/>
    <col min="3" max="3" width="18" style="15" bestFit="1" customWidth="1"/>
    <col min="4" max="4" width="21.42578125" style="15" bestFit="1" customWidth="1"/>
    <col min="5" max="5" width="21.140625" style="15" bestFit="1" customWidth="1"/>
    <col min="6" max="6" width="17.140625" style="15" bestFit="1" customWidth="1"/>
    <col min="7" max="7" width="9.7109375" style="15" bestFit="1" customWidth="1"/>
    <col min="8" max="8" width="23.42578125" style="15" bestFit="1" customWidth="1"/>
    <col min="9" max="9" width="4.42578125" style="15" customWidth="1"/>
    <col min="10" max="10" width="12.28515625" style="15" hidden="1" customWidth="1" outlineLevel="2"/>
    <col min="11" max="11" width="22.7109375" style="15" hidden="1" customWidth="1" outlineLevel="2"/>
    <col min="12" max="12" width="21.7109375" style="15" hidden="1" customWidth="1" outlineLevel="2" collapsed="1"/>
    <col min="13" max="13" width="21.7109375" style="15" hidden="1" customWidth="1" outlineLevel="2"/>
    <col min="14" max="14" width="14.42578125" style="15" hidden="1" customWidth="1" outlineLevel="2"/>
    <col min="15" max="15" width="8.7109375" style="15" hidden="1" customWidth="1" outlineLevel="2"/>
    <col min="16" max="16" width="15" style="15" hidden="1" customWidth="1" outlineLevel="2"/>
    <col min="17" max="17" width="1.7109375" style="15" hidden="1" customWidth="1" outlineLevel="1" collapsed="1"/>
    <col min="18" max="23" width="2.7109375" style="15" hidden="1" customWidth="1" outlineLevel="1"/>
    <col min="24" max="24" width="1.7109375" style="15" hidden="1" customWidth="1" outlineLevel="1"/>
    <col min="25" max="30" width="2.7109375" style="15" hidden="1" customWidth="1" outlineLevel="1"/>
    <col min="31" max="31" width="1.7109375" style="15" hidden="1" customWidth="1" outlineLevel="1"/>
    <col min="32" max="37" width="2.7109375" style="15" hidden="1" customWidth="1" outlineLevel="1"/>
    <col min="38" max="38" width="1.7109375" style="15" hidden="1" customWidth="1" outlineLevel="1"/>
    <col min="39" max="44" width="2.7109375" style="15" hidden="1" customWidth="1" outlineLevel="1"/>
    <col min="45" max="45" width="1.7109375" style="15" hidden="1" customWidth="1" outlineLevel="1"/>
    <col min="46" max="51" width="2.7109375" style="15" hidden="1" customWidth="1" outlineLevel="1"/>
    <col min="52" max="52" width="1.7109375" style="15" hidden="1" customWidth="1" outlineLevel="1"/>
    <col min="53" max="58" width="2.7109375" style="15" hidden="1" customWidth="1" outlineLevel="1"/>
    <col min="59" max="59" width="1.7109375" style="15" hidden="1" customWidth="1" outlineLevel="1"/>
    <col min="60" max="60" width="9.140625" style="15" collapsed="1"/>
    <col min="61" max="16384" width="9.140625" style="15"/>
  </cols>
  <sheetData>
    <row r="1" spans="1:59" ht="30.75" customHeight="1" x14ac:dyDescent="0.25">
      <c r="Q1" s="12"/>
      <c r="R1" s="269" t="s">
        <v>171</v>
      </c>
      <c r="S1" s="269"/>
      <c r="T1" s="269"/>
      <c r="U1" s="269"/>
      <c r="V1" s="269"/>
      <c r="W1" s="269"/>
      <c r="X1" s="12"/>
      <c r="Y1" s="269" t="s">
        <v>156</v>
      </c>
      <c r="Z1" s="269"/>
      <c r="AA1" s="269"/>
      <c r="AB1" s="269"/>
      <c r="AC1" s="269"/>
      <c r="AD1" s="269"/>
      <c r="AE1" s="12"/>
      <c r="AF1" s="269" t="s">
        <v>157</v>
      </c>
      <c r="AG1" s="269"/>
      <c r="AH1" s="269"/>
      <c r="AI1" s="269"/>
      <c r="AJ1" s="269"/>
      <c r="AK1" s="269"/>
      <c r="AL1" s="9"/>
      <c r="AM1" s="269" t="s">
        <v>159</v>
      </c>
      <c r="AN1" s="269"/>
      <c r="AO1" s="269"/>
      <c r="AP1" s="269"/>
      <c r="AQ1" s="269"/>
      <c r="AR1" s="269"/>
      <c r="AS1" s="9"/>
      <c r="AT1" s="269" t="s">
        <v>158</v>
      </c>
      <c r="AU1" s="269"/>
      <c r="AV1" s="269"/>
      <c r="AW1" s="269"/>
      <c r="AX1" s="269"/>
      <c r="AY1" s="269"/>
      <c r="AZ1" s="12"/>
      <c r="BA1" s="269" t="s">
        <v>160</v>
      </c>
      <c r="BB1" s="269"/>
      <c r="BC1" s="269"/>
      <c r="BD1" s="269"/>
      <c r="BE1" s="269"/>
      <c r="BF1" s="269"/>
      <c r="BG1" s="9"/>
    </row>
    <row r="2" spans="1:59" ht="52.35" customHeight="1" x14ac:dyDescent="0.3">
      <c r="A2" s="13"/>
      <c r="B2" s="13"/>
      <c r="C2" s="13"/>
      <c r="D2" s="13"/>
      <c r="E2" s="13"/>
      <c r="F2" s="13"/>
      <c r="G2" s="13"/>
      <c r="H2" s="13"/>
      <c r="I2" s="13"/>
      <c r="J2" s="13" t="s">
        <v>766</v>
      </c>
      <c r="K2" s="13" t="s">
        <v>712</v>
      </c>
      <c r="L2" s="13" t="s">
        <v>713</v>
      </c>
      <c r="M2" s="13" t="s">
        <v>715</v>
      </c>
      <c r="N2" s="13" t="s">
        <v>716</v>
      </c>
      <c r="O2" s="13" t="s">
        <v>717</v>
      </c>
      <c r="P2" s="13" t="s">
        <v>718</v>
      </c>
      <c r="Q2" s="9"/>
      <c r="R2" s="62" t="s">
        <v>174</v>
      </c>
      <c r="S2" s="62" t="s">
        <v>175</v>
      </c>
      <c r="T2" s="62" t="s">
        <v>165</v>
      </c>
      <c r="U2" s="62" t="s">
        <v>166</v>
      </c>
      <c r="V2" s="62" t="s">
        <v>176</v>
      </c>
      <c r="W2" s="62" t="s">
        <v>177</v>
      </c>
      <c r="X2" s="9"/>
      <c r="Y2" s="62" t="s">
        <v>174</v>
      </c>
      <c r="Z2" s="62" t="s">
        <v>175</v>
      </c>
      <c r="AA2" s="62" t="s">
        <v>165</v>
      </c>
      <c r="AB2" s="62" t="s">
        <v>166</v>
      </c>
      <c r="AC2" s="62" t="s">
        <v>176</v>
      </c>
      <c r="AD2" s="62" t="s">
        <v>177</v>
      </c>
      <c r="AE2" s="12"/>
      <c r="AF2" s="62" t="s">
        <v>174</v>
      </c>
      <c r="AG2" s="62" t="s">
        <v>175</v>
      </c>
      <c r="AH2" s="62" t="s">
        <v>165</v>
      </c>
      <c r="AI2" s="62" t="s">
        <v>166</v>
      </c>
      <c r="AJ2" s="62" t="s">
        <v>176</v>
      </c>
      <c r="AK2" s="62" t="s">
        <v>177</v>
      </c>
      <c r="AL2" s="9"/>
      <c r="AM2" s="62" t="s">
        <v>174</v>
      </c>
      <c r="AN2" s="62" t="s">
        <v>175</v>
      </c>
      <c r="AO2" s="62" t="s">
        <v>165</v>
      </c>
      <c r="AP2" s="62" t="s">
        <v>166</v>
      </c>
      <c r="AQ2" s="62" t="s">
        <v>176</v>
      </c>
      <c r="AR2" s="62" t="s">
        <v>177</v>
      </c>
      <c r="AS2" s="9"/>
      <c r="AT2" s="62" t="s">
        <v>174</v>
      </c>
      <c r="AU2" s="62" t="s">
        <v>175</v>
      </c>
      <c r="AV2" s="62" t="s">
        <v>165</v>
      </c>
      <c r="AW2" s="62" t="s">
        <v>166</v>
      </c>
      <c r="AX2" s="62" t="s">
        <v>176</v>
      </c>
      <c r="AY2" s="62" t="s">
        <v>177</v>
      </c>
      <c r="AZ2" s="12"/>
      <c r="BA2" s="62" t="s">
        <v>174</v>
      </c>
      <c r="BB2" s="62" t="s">
        <v>175</v>
      </c>
      <c r="BC2" s="62" t="s">
        <v>165</v>
      </c>
      <c r="BD2" s="62" t="s">
        <v>166</v>
      </c>
      <c r="BE2" s="62" t="s">
        <v>176</v>
      </c>
      <c r="BF2" s="62" t="s">
        <v>177</v>
      </c>
      <c r="BG2" s="9"/>
    </row>
    <row r="3" spans="1:59" ht="18.75" x14ac:dyDescent="0.3">
      <c r="A3" s="13" t="s">
        <v>414</v>
      </c>
      <c r="B3" s="13"/>
      <c r="C3" s="13"/>
      <c r="D3" s="13"/>
      <c r="E3" s="13"/>
      <c r="F3" s="13"/>
      <c r="G3" s="13"/>
      <c r="H3" s="13"/>
      <c r="I3" s="13"/>
      <c r="J3" s="228"/>
      <c r="K3" s="228"/>
      <c r="L3" s="228"/>
      <c r="M3" s="228"/>
      <c r="N3" s="228"/>
      <c r="O3" s="228"/>
      <c r="P3" s="228"/>
      <c r="Q3" s="9"/>
      <c r="R3" s="51" t="s">
        <v>162</v>
      </c>
      <c r="S3" s="51" t="s">
        <v>162</v>
      </c>
      <c r="T3" s="51" t="s">
        <v>162</v>
      </c>
      <c r="U3" s="51" t="s">
        <v>162</v>
      </c>
      <c r="V3" s="51" t="s">
        <v>162</v>
      </c>
      <c r="W3" s="51" t="s">
        <v>162</v>
      </c>
      <c r="X3" s="9"/>
      <c r="Y3" s="19"/>
      <c r="Z3" s="19"/>
      <c r="AA3" s="19"/>
      <c r="AB3" s="19"/>
      <c r="AC3" s="19"/>
      <c r="AD3" s="19"/>
      <c r="AE3" s="12"/>
      <c r="AF3" s="19"/>
      <c r="AG3" s="19"/>
      <c r="AH3" s="19"/>
      <c r="AI3" s="19"/>
      <c r="AJ3" s="19"/>
      <c r="AK3" s="19"/>
      <c r="AL3" s="9"/>
      <c r="AM3" s="19"/>
      <c r="AN3" s="19"/>
      <c r="AO3" s="19"/>
      <c r="AP3" s="19"/>
      <c r="AQ3" s="19"/>
      <c r="AR3" s="19"/>
      <c r="AS3" s="9"/>
      <c r="AT3" s="19"/>
      <c r="AU3" s="19"/>
      <c r="AV3" s="19"/>
      <c r="AW3" s="19"/>
      <c r="AX3" s="19"/>
      <c r="AY3" s="19"/>
      <c r="AZ3" s="12"/>
      <c r="BA3" s="19"/>
      <c r="BB3" s="19"/>
      <c r="BC3" s="19"/>
      <c r="BD3" s="19"/>
      <c r="BE3" s="19"/>
      <c r="BF3" s="19"/>
      <c r="BG3" s="9"/>
    </row>
    <row r="4" spans="1:59" ht="18.75" x14ac:dyDescent="0.3">
      <c r="A4" s="13" t="s">
        <v>507</v>
      </c>
      <c r="B4" s="13"/>
      <c r="C4" s="13"/>
      <c r="D4" s="13"/>
      <c r="E4" s="13"/>
      <c r="F4" s="13"/>
      <c r="G4" s="13"/>
      <c r="H4" s="13"/>
      <c r="I4" s="13"/>
      <c r="J4" s="228"/>
      <c r="K4" s="228"/>
      <c r="L4" s="228"/>
      <c r="M4" s="228"/>
      <c r="N4" s="228"/>
      <c r="O4" s="228"/>
      <c r="P4" s="228"/>
      <c r="Q4" s="10"/>
      <c r="R4" s="51" t="s">
        <v>162</v>
      </c>
      <c r="S4" s="51" t="s">
        <v>162</v>
      </c>
      <c r="T4" s="51" t="s">
        <v>162</v>
      </c>
      <c r="U4" s="51" t="s">
        <v>162</v>
      </c>
      <c r="V4" s="51" t="s">
        <v>162</v>
      </c>
      <c r="W4" s="51" t="s">
        <v>162</v>
      </c>
      <c r="X4" s="10"/>
      <c r="Y4" s="19"/>
      <c r="Z4" s="19"/>
      <c r="AA4" s="19"/>
      <c r="AB4" s="19"/>
      <c r="AC4" s="19"/>
      <c r="AD4" s="19"/>
      <c r="AE4" s="12"/>
      <c r="AF4" s="19"/>
      <c r="AG4" s="19"/>
      <c r="AH4" s="19"/>
      <c r="AI4" s="19"/>
      <c r="AJ4" s="19"/>
      <c r="AK4" s="19"/>
      <c r="AL4" s="9"/>
      <c r="AM4" s="19"/>
      <c r="AN4" s="19"/>
      <c r="AO4" s="19"/>
      <c r="AP4" s="19"/>
      <c r="AQ4" s="19"/>
      <c r="AR4" s="19"/>
      <c r="AS4" s="9"/>
      <c r="AT4" s="19"/>
      <c r="AU4" s="19"/>
      <c r="AV4" s="19"/>
      <c r="AW4" s="19"/>
      <c r="AX4" s="19"/>
      <c r="AY4" s="19"/>
      <c r="AZ4" s="12"/>
      <c r="BA4" s="19"/>
      <c r="BB4" s="19"/>
      <c r="BC4" s="19"/>
      <c r="BD4" s="19"/>
      <c r="BE4" s="19"/>
      <c r="BF4" s="19"/>
      <c r="BG4" s="9"/>
    </row>
    <row r="5" spans="1:59" ht="15.75" x14ac:dyDescent="0.25">
      <c r="A5" s="4" t="s">
        <v>1406</v>
      </c>
      <c r="B5" s="4"/>
      <c r="C5" s="4"/>
      <c r="D5" s="4"/>
      <c r="E5" s="4"/>
      <c r="F5" s="4"/>
      <c r="G5" s="4"/>
      <c r="H5" s="4"/>
      <c r="I5" s="4"/>
      <c r="J5" s="124"/>
      <c r="K5" s="63"/>
      <c r="L5" s="63"/>
      <c r="M5" s="63"/>
      <c r="N5" s="63"/>
      <c r="O5" s="63"/>
      <c r="P5" s="63"/>
      <c r="Q5" s="11"/>
      <c r="R5" s="19"/>
      <c r="S5" s="19"/>
      <c r="T5" s="19"/>
      <c r="U5" s="19"/>
      <c r="V5" s="19"/>
      <c r="W5" s="19"/>
      <c r="X5" s="11"/>
      <c r="Y5" s="51" t="s">
        <v>162</v>
      </c>
      <c r="Z5" s="51" t="s">
        <v>162</v>
      </c>
      <c r="AA5" s="51" t="s">
        <v>162</v>
      </c>
      <c r="AB5" s="51" t="s">
        <v>162</v>
      </c>
      <c r="AC5" s="51" t="s">
        <v>162</v>
      </c>
      <c r="AD5" s="51" t="s">
        <v>162</v>
      </c>
      <c r="AE5" s="12"/>
      <c r="AF5" s="51" t="s">
        <v>162</v>
      </c>
      <c r="AG5" s="51" t="s">
        <v>162</v>
      </c>
      <c r="AH5" s="51" t="s">
        <v>162</v>
      </c>
      <c r="AI5" s="52" t="s">
        <v>164</v>
      </c>
      <c r="AJ5" s="51" t="s">
        <v>162</v>
      </c>
      <c r="AK5" s="51" t="s">
        <v>162</v>
      </c>
      <c r="AL5" s="9"/>
      <c r="AM5" s="51" t="s">
        <v>162</v>
      </c>
      <c r="AN5" s="52" t="s">
        <v>164</v>
      </c>
      <c r="AO5" s="51" t="s">
        <v>162</v>
      </c>
      <c r="AP5" s="51" t="s">
        <v>162</v>
      </c>
      <c r="AQ5" s="51" t="s">
        <v>162</v>
      </c>
      <c r="AR5" s="52" t="s">
        <v>164</v>
      </c>
      <c r="AS5" s="9"/>
      <c r="AT5" s="19"/>
      <c r="AU5" s="19"/>
      <c r="AV5" s="19"/>
      <c r="AW5" s="19"/>
      <c r="AX5" s="19"/>
      <c r="AY5" s="19"/>
      <c r="AZ5" s="12"/>
      <c r="BA5" s="19"/>
      <c r="BB5" s="19"/>
      <c r="BC5" s="19"/>
      <c r="BD5" s="19"/>
      <c r="BE5" s="19"/>
      <c r="BF5" s="19"/>
      <c r="BG5" s="9"/>
    </row>
    <row r="6" spans="1:59" customFormat="1" ht="18" customHeight="1" x14ac:dyDescent="0.25">
      <c r="A6" s="7" t="s">
        <v>1407</v>
      </c>
      <c r="B6" s="7"/>
      <c r="J6" s="15"/>
      <c r="K6" s="63"/>
      <c r="L6" s="63"/>
      <c r="M6" s="63"/>
      <c r="N6" s="63"/>
      <c r="O6" s="63"/>
      <c r="P6" s="70" t="s">
        <v>1408</v>
      </c>
      <c r="Q6" s="11"/>
      <c r="R6" s="19"/>
      <c r="S6" s="19"/>
      <c r="T6" s="19"/>
      <c r="U6" s="19"/>
      <c r="V6" s="19"/>
      <c r="W6" s="19"/>
      <c r="X6" s="11"/>
      <c r="Y6" s="51" t="s">
        <v>162</v>
      </c>
      <c r="Z6" s="51" t="s">
        <v>162</v>
      </c>
      <c r="AA6" s="51" t="s">
        <v>162</v>
      </c>
      <c r="AB6" s="51" t="s">
        <v>162</v>
      </c>
      <c r="AC6" s="51" t="s">
        <v>162</v>
      </c>
      <c r="AD6" s="51" t="s">
        <v>162</v>
      </c>
      <c r="AE6" s="12"/>
      <c r="AF6" s="51" t="s">
        <v>162</v>
      </c>
      <c r="AG6" s="51" t="s">
        <v>162</v>
      </c>
      <c r="AH6" s="51" t="s">
        <v>162</v>
      </c>
      <c r="AI6" s="52" t="s">
        <v>164</v>
      </c>
      <c r="AJ6" s="51" t="s">
        <v>162</v>
      </c>
      <c r="AK6" s="51" t="s">
        <v>162</v>
      </c>
      <c r="AL6" s="9"/>
      <c r="AM6" s="51" t="s">
        <v>162</v>
      </c>
      <c r="AN6" s="52" t="s">
        <v>164</v>
      </c>
      <c r="AO6" s="51" t="s">
        <v>162</v>
      </c>
      <c r="AP6" s="51" t="s">
        <v>162</v>
      </c>
      <c r="AQ6" s="51" t="s">
        <v>162</v>
      </c>
      <c r="AR6" s="52" t="s">
        <v>164</v>
      </c>
      <c r="AS6" s="9"/>
      <c r="AT6" s="19"/>
      <c r="AU6" s="19"/>
      <c r="AV6" s="19"/>
      <c r="AW6" s="19"/>
      <c r="AX6" s="19"/>
      <c r="AY6" s="19"/>
      <c r="AZ6" s="12"/>
      <c r="BA6" s="19"/>
      <c r="BB6" s="19"/>
      <c r="BC6" s="19"/>
      <c r="BD6" s="19"/>
      <c r="BE6" s="19"/>
      <c r="BF6" s="19"/>
      <c r="BG6" s="9"/>
    </row>
    <row r="7" spans="1:59" ht="15.75" x14ac:dyDescent="0.25">
      <c r="A7" s="5"/>
      <c r="B7" s="122" t="s">
        <v>48</v>
      </c>
      <c r="K7" s="63"/>
      <c r="L7" s="63"/>
      <c r="M7" s="63"/>
      <c r="N7" s="63"/>
      <c r="O7" s="63"/>
      <c r="P7" s="63"/>
      <c r="Q7" s="11"/>
      <c r="R7" s="19"/>
      <c r="S7" s="19"/>
      <c r="T7" s="19"/>
      <c r="U7" s="19"/>
      <c r="V7" s="19"/>
      <c r="W7" s="19"/>
      <c r="X7" s="11"/>
      <c r="Y7" s="51" t="s">
        <v>162</v>
      </c>
      <c r="Z7" s="51" t="s">
        <v>162</v>
      </c>
      <c r="AA7" s="51" t="s">
        <v>162</v>
      </c>
      <c r="AB7" s="51" t="s">
        <v>162</v>
      </c>
      <c r="AC7" s="51" t="s">
        <v>162</v>
      </c>
      <c r="AD7" s="51" t="s">
        <v>162</v>
      </c>
      <c r="AE7" s="12"/>
      <c r="AF7" s="51" t="s">
        <v>162</v>
      </c>
      <c r="AG7" s="51" t="s">
        <v>162</v>
      </c>
      <c r="AH7" s="51" t="s">
        <v>162</v>
      </c>
      <c r="AI7" s="52" t="s">
        <v>164</v>
      </c>
      <c r="AJ7" s="51" t="s">
        <v>162</v>
      </c>
      <c r="AK7" s="51" t="s">
        <v>162</v>
      </c>
      <c r="AL7" s="9"/>
      <c r="AM7" s="51" t="s">
        <v>162</v>
      </c>
      <c r="AN7" s="52" t="s">
        <v>164</v>
      </c>
      <c r="AO7" s="51" t="s">
        <v>162</v>
      </c>
      <c r="AP7" s="51" t="s">
        <v>162</v>
      </c>
      <c r="AQ7" s="51" t="s">
        <v>162</v>
      </c>
      <c r="AR7" s="52" t="s">
        <v>164</v>
      </c>
      <c r="AS7" s="9"/>
      <c r="AT7" s="19"/>
      <c r="AU7" s="19"/>
      <c r="AV7" s="19"/>
      <c r="AW7" s="19"/>
      <c r="AX7" s="19"/>
      <c r="AY7" s="19"/>
      <c r="AZ7" s="12"/>
      <c r="BA7" s="19"/>
      <c r="BB7" s="19"/>
      <c r="BC7" s="19"/>
      <c r="BD7" s="19"/>
      <c r="BE7" s="19"/>
      <c r="BF7" s="19"/>
      <c r="BG7" s="9"/>
    </row>
    <row r="8" spans="1:59" ht="26.25" x14ac:dyDescent="0.25">
      <c r="A8" s="262" t="s">
        <v>1409</v>
      </c>
      <c r="B8" s="18" t="s">
        <v>51</v>
      </c>
      <c r="K8" s="63" t="s">
        <v>1410</v>
      </c>
      <c r="L8" s="63" t="s">
        <v>102</v>
      </c>
      <c r="M8" s="63" t="s">
        <v>721</v>
      </c>
      <c r="N8" s="63" t="s">
        <v>723</v>
      </c>
      <c r="O8" s="63" t="s">
        <v>848</v>
      </c>
      <c r="P8" s="63"/>
      <c r="Q8" s="11"/>
      <c r="R8" s="19"/>
      <c r="S8" s="19"/>
      <c r="T8" s="19"/>
      <c r="U8" s="19"/>
      <c r="V8" s="19"/>
      <c r="W8" s="19"/>
      <c r="X8" s="11"/>
      <c r="Y8" s="51" t="s">
        <v>162</v>
      </c>
      <c r="Z8" s="51" t="s">
        <v>162</v>
      </c>
      <c r="AA8" s="51" t="s">
        <v>162</v>
      </c>
      <c r="AB8" s="51" t="s">
        <v>162</v>
      </c>
      <c r="AC8" s="51" t="s">
        <v>162</v>
      </c>
      <c r="AD8" s="51" t="s">
        <v>162</v>
      </c>
      <c r="AE8" s="12"/>
      <c r="AF8" s="51" t="s">
        <v>162</v>
      </c>
      <c r="AG8" s="51" t="s">
        <v>162</v>
      </c>
      <c r="AH8" s="51" t="s">
        <v>162</v>
      </c>
      <c r="AI8" s="52" t="s">
        <v>164</v>
      </c>
      <c r="AJ8" s="51" t="s">
        <v>162</v>
      </c>
      <c r="AK8" s="51" t="s">
        <v>162</v>
      </c>
      <c r="AL8" s="9"/>
      <c r="AM8" s="51" t="s">
        <v>162</v>
      </c>
      <c r="AN8" s="52" t="s">
        <v>164</v>
      </c>
      <c r="AO8" s="51" t="s">
        <v>162</v>
      </c>
      <c r="AP8" s="51" t="s">
        <v>162</v>
      </c>
      <c r="AQ8" s="51" t="s">
        <v>162</v>
      </c>
      <c r="AR8" s="52" t="s">
        <v>164</v>
      </c>
      <c r="AS8" s="9"/>
      <c r="AT8" s="19"/>
      <c r="AU8" s="19"/>
      <c r="AV8" s="19"/>
      <c r="AW8" s="19"/>
      <c r="AX8" s="19"/>
      <c r="AY8" s="19"/>
      <c r="AZ8" s="12"/>
      <c r="BA8" s="19"/>
      <c r="BB8" s="19"/>
      <c r="BC8" s="19"/>
      <c r="BD8" s="19"/>
      <c r="BE8" s="19"/>
      <c r="BF8" s="19"/>
      <c r="BG8" s="9"/>
    </row>
    <row r="9" spans="1:59" ht="26.25" x14ac:dyDescent="0.25">
      <c r="A9" s="262" t="s">
        <v>1411</v>
      </c>
      <c r="B9" s="18" t="s">
        <v>51</v>
      </c>
      <c r="K9" s="63" t="s">
        <v>1412</v>
      </c>
      <c r="L9" s="63" t="s">
        <v>102</v>
      </c>
      <c r="M9" s="63" t="s">
        <v>867</v>
      </c>
      <c r="N9" s="63" t="s">
        <v>723</v>
      </c>
      <c r="O9" s="63" t="s">
        <v>848</v>
      </c>
      <c r="P9" s="63"/>
      <c r="Q9" s="11"/>
      <c r="R9" s="19"/>
      <c r="S9" s="19"/>
      <c r="T9" s="19"/>
      <c r="U9" s="19"/>
      <c r="V9" s="19"/>
      <c r="W9" s="19"/>
      <c r="X9" s="11"/>
      <c r="Y9" s="51" t="s">
        <v>162</v>
      </c>
      <c r="Z9" s="51" t="s">
        <v>162</v>
      </c>
      <c r="AA9" s="51" t="s">
        <v>162</v>
      </c>
      <c r="AB9" s="51" t="s">
        <v>162</v>
      </c>
      <c r="AC9" s="51" t="s">
        <v>162</v>
      </c>
      <c r="AD9" s="51" t="s">
        <v>162</v>
      </c>
      <c r="AE9" s="12"/>
      <c r="AF9" s="51" t="s">
        <v>162</v>
      </c>
      <c r="AG9" s="51" t="s">
        <v>162</v>
      </c>
      <c r="AH9" s="51" t="s">
        <v>162</v>
      </c>
      <c r="AI9" s="52" t="s">
        <v>164</v>
      </c>
      <c r="AJ9" s="51" t="s">
        <v>162</v>
      </c>
      <c r="AK9" s="51" t="s">
        <v>162</v>
      </c>
      <c r="AL9" s="9"/>
      <c r="AM9" s="51" t="s">
        <v>162</v>
      </c>
      <c r="AN9" s="52" t="s">
        <v>164</v>
      </c>
      <c r="AO9" s="51" t="s">
        <v>162</v>
      </c>
      <c r="AP9" s="51" t="s">
        <v>162</v>
      </c>
      <c r="AQ9" s="51" t="s">
        <v>162</v>
      </c>
      <c r="AR9" s="52" t="s">
        <v>164</v>
      </c>
      <c r="AS9" s="9"/>
      <c r="AT9" s="19"/>
      <c r="AU9" s="19"/>
      <c r="AV9" s="19"/>
      <c r="AW9" s="19"/>
      <c r="AX9" s="19"/>
      <c r="AY9" s="19"/>
      <c r="AZ9" s="12"/>
      <c r="BA9" s="19"/>
      <c r="BB9" s="19"/>
      <c r="BC9" s="19"/>
      <c r="BD9" s="19"/>
      <c r="BE9" s="19"/>
      <c r="BF9" s="19"/>
      <c r="BG9" s="9"/>
    </row>
    <row r="10" spans="1:59" ht="27" thickBot="1" x14ac:dyDescent="0.3">
      <c r="A10" s="262" t="s">
        <v>1413</v>
      </c>
      <c r="B10" s="18" t="s">
        <v>51</v>
      </c>
      <c r="K10" s="63" t="s">
        <v>1414</v>
      </c>
      <c r="L10" s="63" t="s">
        <v>102</v>
      </c>
      <c r="M10" s="63" t="s">
        <v>867</v>
      </c>
      <c r="N10" s="63" t="s">
        <v>723</v>
      </c>
      <c r="O10" s="63" t="s">
        <v>848</v>
      </c>
      <c r="P10" s="63"/>
      <c r="Q10" s="11"/>
      <c r="R10" s="19"/>
      <c r="S10" s="19"/>
      <c r="T10" s="19"/>
      <c r="U10" s="19"/>
      <c r="V10" s="19"/>
      <c r="W10" s="19"/>
      <c r="X10" s="11"/>
      <c r="Y10" s="51" t="s">
        <v>162</v>
      </c>
      <c r="Z10" s="51" t="s">
        <v>162</v>
      </c>
      <c r="AA10" s="51" t="s">
        <v>162</v>
      </c>
      <c r="AB10" s="51" t="s">
        <v>162</v>
      </c>
      <c r="AC10" s="51" t="s">
        <v>162</v>
      </c>
      <c r="AD10" s="51" t="s">
        <v>162</v>
      </c>
      <c r="AE10" s="12"/>
      <c r="AF10" s="51" t="s">
        <v>162</v>
      </c>
      <c r="AG10" s="51" t="s">
        <v>162</v>
      </c>
      <c r="AH10" s="51" t="s">
        <v>162</v>
      </c>
      <c r="AI10" s="52" t="s">
        <v>164</v>
      </c>
      <c r="AJ10" s="51" t="s">
        <v>162</v>
      </c>
      <c r="AK10" s="51" t="s">
        <v>162</v>
      </c>
      <c r="AL10" s="9"/>
      <c r="AM10" s="51" t="s">
        <v>162</v>
      </c>
      <c r="AN10" s="52" t="s">
        <v>164</v>
      </c>
      <c r="AO10" s="51" t="s">
        <v>162</v>
      </c>
      <c r="AP10" s="51" t="s">
        <v>162</v>
      </c>
      <c r="AQ10" s="51" t="s">
        <v>162</v>
      </c>
      <c r="AR10" s="52" t="s">
        <v>164</v>
      </c>
      <c r="AS10" s="9"/>
      <c r="AT10" s="19"/>
      <c r="AU10" s="19"/>
      <c r="AV10" s="19"/>
      <c r="AW10" s="19"/>
      <c r="AX10" s="19"/>
      <c r="AY10" s="19"/>
      <c r="AZ10" s="12"/>
      <c r="BA10" s="19"/>
      <c r="BB10" s="19"/>
      <c r="BC10" s="19"/>
      <c r="BD10" s="19"/>
      <c r="BE10" s="19"/>
      <c r="BF10" s="19"/>
      <c r="BG10" s="9"/>
    </row>
    <row r="11" spans="1:59" ht="16.5" thickBot="1" x14ac:dyDescent="0.3">
      <c r="A11" s="54" t="s">
        <v>1415</v>
      </c>
      <c r="B11" s="53" t="str">
        <f>"SOM ("&amp;ADDRESS(ROW(B8),COLUMN(B10),4)&amp;":"&amp;ADDRESS(ROW(B10),COLUMN(B8),4)&amp;")"</f>
        <v>SOM (B8:B10)</v>
      </c>
      <c r="K11" s="63" t="s">
        <v>1416</v>
      </c>
      <c r="L11" s="63" t="s">
        <v>102</v>
      </c>
      <c r="M11" s="63" t="s">
        <v>721</v>
      </c>
      <c r="N11" s="63" t="s">
        <v>723</v>
      </c>
      <c r="O11" s="63" t="s">
        <v>848</v>
      </c>
      <c r="P11" s="63"/>
      <c r="Q11" s="11"/>
      <c r="R11" s="19"/>
      <c r="S11" s="19"/>
      <c r="T11" s="19"/>
      <c r="U11" s="19"/>
      <c r="V11" s="19"/>
      <c r="W11" s="19"/>
      <c r="X11" s="11"/>
      <c r="Y11" s="51" t="s">
        <v>162</v>
      </c>
      <c r="Z11" s="51" t="s">
        <v>162</v>
      </c>
      <c r="AA11" s="51" t="s">
        <v>162</v>
      </c>
      <c r="AB11" s="51" t="s">
        <v>162</v>
      </c>
      <c r="AC11" s="51" t="s">
        <v>162</v>
      </c>
      <c r="AD11" s="51" t="s">
        <v>162</v>
      </c>
      <c r="AE11" s="12"/>
      <c r="AF11" s="51" t="s">
        <v>162</v>
      </c>
      <c r="AG11" s="51" t="s">
        <v>162</v>
      </c>
      <c r="AH11" s="51" t="s">
        <v>162</v>
      </c>
      <c r="AI11" s="52" t="s">
        <v>164</v>
      </c>
      <c r="AJ11" s="51" t="s">
        <v>162</v>
      </c>
      <c r="AK11" s="51" t="s">
        <v>162</v>
      </c>
      <c r="AL11" s="9"/>
      <c r="AM11" s="51" t="s">
        <v>162</v>
      </c>
      <c r="AN11" s="52" t="s">
        <v>164</v>
      </c>
      <c r="AO11" s="51" t="s">
        <v>162</v>
      </c>
      <c r="AP11" s="51" t="s">
        <v>162</v>
      </c>
      <c r="AQ11" s="51" t="s">
        <v>162</v>
      </c>
      <c r="AR11" s="52" t="s">
        <v>164</v>
      </c>
      <c r="AS11" s="9"/>
      <c r="AT11" s="19"/>
      <c r="AU11" s="19"/>
      <c r="AV11" s="19"/>
      <c r="AW11" s="19"/>
      <c r="AX11" s="19"/>
      <c r="AY11" s="19"/>
      <c r="AZ11" s="12"/>
      <c r="BA11" s="19"/>
      <c r="BB11" s="19"/>
      <c r="BC11" s="19"/>
      <c r="BD11" s="19"/>
      <c r="BE11" s="19"/>
      <c r="BF11" s="19"/>
      <c r="BG11" s="9"/>
    </row>
    <row r="12" spans="1:59" ht="15.75" x14ac:dyDescent="0.25">
      <c r="A12" s="5"/>
      <c r="K12" s="133"/>
      <c r="L12" s="133"/>
      <c r="M12" s="133"/>
      <c r="N12" s="133"/>
      <c r="O12" s="133"/>
      <c r="P12" s="232"/>
      <c r="Q12" s="12"/>
      <c r="R12" s="19"/>
      <c r="S12" s="19"/>
      <c r="T12" s="19"/>
      <c r="U12" s="19"/>
      <c r="V12" s="19"/>
      <c r="W12" s="19"/>
      <c r="X12" s="12"/>
      <c r="Y12" s="19"/>
      <c r="Z12" s="19"/>
      <c r="AA12" s="19"/>
      <c r="AB12" s="19"/>
      <c r="AC12" s="19"/>
      <c r="AD12" s="19"/>
      <c r="AE12" s="12"/>
      <c r="AF12" s="19"/>
      <c r="AG12" s="19"/>
      <c r="AH12" s="19"/>
      <c r="AI12" s="19"/>
      <c r="AJ12" s="19"/>
      <c r="AK12" s="19"/>
      <c r="AL12" s="9"/>
      <c r="AM12" s="19"/>
      <c r="AN12" s="19"/>
      <c r="AO12" s="19"/>
      <c r="AP12" s="19"/>
      <c r="AQ12" s="19"/>
      <c r="AR12" s="19"/>
      <c r="AS12" s="9"/>
      <c r="AT12" s="19"/>
      <c r="AU12" s="19"/>
      <c r="AV12" s="19"/>
      <c r="AW12" s="19"/>
      <c r="AX12" s="19"/>
      <c r="AY12" s="19"/>
      <c r="AZ12" s="12"/>
      <c r="BA12" s="19"/>
      <c r="BB12" s="19"/>
      <c r="BC12" s="19"/>
      <c r="BD12" s="19"/>
      <c r="BE12" s="19"/>
      <c r="BF12" s="19"/>
      <c r="BG12" s="9"/>
    </row>
    <row r="13" spans="1:59" ht="15.75" x14ac:dyDescent="0.25">
      <c r="A13" s="4" t="s">
        <v>523</v>
      </c>
      <c r="B13" s="4"/>
      <c r="C13" s="4"/>
      <c r="D13" s="4"/>
      <c r="E13" s="4"/>
      <c r="F13" s="4"/>
      <c r="G13" s="4"/>
      <c r="H13" s="4"/>
      <c r="I13" s="4"/>
      <c r="J13" s="124"/>
      <c r="K13" s="134"/>
      <c r="L13" s="134"/>
      <c r="M13" s="134"/>
      <c r="N13" s="134"/>
      <c r="O13" s="134"/>
      <c r="P13" s="134"/>
      <c r="Q13" s="12"/>
      <c r="R13" s="51" t="s">
        <v>162</v>
      </c>
      <c r="S13" s="51" t="s">
        <v>162</v>
      </c>
      <c r="T13" s="51" t="s">
        <v>162</v>
      </c>
      <c r="U13" s="51" t="s">
        <v>162</v>
      </c>
      <c r="V13" s="51" t="s">
        <v>162</v>
      </c>
      <c r="W13" s="51" t="s">
        <v>162</v>
      </c>
      <c r="X13" s="12"/>
      <c r="Y13" s="19"/>
      <c r="Z13" s="19"/>
      <c r="AA13" s="19"/>
      <c r="AB13" s="19"/>
      <c r="AC13" s="19"/>
      <c r="AD13" s="19"/>
      <c r="AE13" s="12"/>
      <c r="AF13" s="19"/>
      <c r="AG13" s="19"/>
      <c r="AH13" s="19"/>
      <c r="AI13" s="19"/>
      <c r="AJ13" s="19"/>
      <c r="AK13" s="19"/>
      <c r="AL13" s="9"/>
      <c r="AM13" s="19"/>
      <c r="AN13" s="19"/>
      <c r="AO13" s="19"/>
      <c r="AP13" s="19"/>
      <c r="AQ13" s="19"/>
      <c r="AR13" s="19"/>
      <c r="AS13" s="9"/>
      <c r="AT13" s="19"/>
      <c r="AU13" s="19"/>
      <c r="AV13" s="19"/>
      <c r="AW13" s="19"/>
      <c r="AX13" s="19"/>
      <c r="AY13" s="19"/>
      <c r="AZ13" s="12"/>
      <c r="BA13" s="19"/>
      <c r="BB13" s="19"/>
      <c r="BC13" s="19"/>
      <c r="BD13" s="19"/>
      <c r="BE13" s="19"/>
      <c r="BF13" s="19"/>
      <c r="BG13" s="9"/>
    </row>
    <row r="14" spans="1:59" ht="15.75" x14ac:dyDescent="0.25">
      <c r="A14" s="7" t="s">
        <v>525</v>
      </c>
      <c r="B14" s="7"/>
      <c r="C14" s="16"/>
      <c r="D14" s="16"/>
      <c r="E14" s="16"/>
      <c r="F14" s="16"/>
      <c r="G14" s="16"/>
      <c r="K14" s="134"/>
      <c r="L14" s="134"/>
      <c r="M14" s="134"/>
      <c r="N14" s="134"/>
      <c r="O14" s="134"/>
      <c r="P14" s="134" t="s">
        <v>528</v>
      </c>
      <c r="Q14" s="12"/>
      <c r="R14" s="51" t="s">
        <v>162</v>
      </c>
      <c r="S14" s="51" t="s">
        <v>162</v>
      </c>
      <c r="T14" s="51" t="s">
        <v>162</v>
      </c>
      <c r="U14" s="51" t="s">
        <v>162</v>
      </c>
      <c r="V14" s="51" t="s">
        <v>162</v>
      </c>
      <c r="W14" s="51" t="s">
        <v>162</v>
      </c>
      <c r="X14" s="12"/>
      <c r="Y14" s="19"/>
      <c r="Z14" s="19"/>
      <c r="AA14" s="19"/>
      <c r="AB14" s="19"/>
      <c r="AC14" s="19"/>
      <c r="AD14" s="19"/>
      <c r="AE14" s="12"/>
      <c r="AF14" s="19"/>
      <c r="AG14" s="19"/>
      <c r="AH14" s="19"/>
      <c r="AI14" s="19"/>
      <c r="AJ14" s="19"/>
      <c r="AK14" s="19"/>
      <c r="AL14" s="9"/>
      <c r="AM14" s="19"/>
      <c r="AN14" s="19"/>
      <c r="AO14" s="19"/>
      <c r="AP14" s="19"/>
      <c r="AQ14" s="19"/>
      <c r="AR14" s="19"/>
      <c r="AS14" s="9"/>
      <c r="AT14" s="19"/>
      <c r="AU14" s="19"/>
      <c r="AV14" s="19"/>
      <c r="AW14" s="19"/>
      <c r="AX14" s="19"/>
      <c r="AY14" s="19"/>
      <c r="AZ14" s="12"/>
      <c r="BA14" s="19"/>
      <c r="BB14" s="19"/>
      <c r="BC14" s="19"/>
      <c r="BD14" s="19"/>
      <c r="BE14" s="19"/>
      <c r="BF14" s="19"/>
      <c r="BG14" s="9"/>
    </row>
    <row r="15" spans="1:59" ht="15.75" x14ac:dyDescent="0.25">
      <c r="A15" s="5"/>
      <c r="B15" s="122" t="s">
        <v>48</v>
      </c>
      <c r="K15" s="63"/>
      <c r="L15" s="63"/>
      <c r="M15" s="63"/>
      <c r="N15" s="63"/>
      <c r="O15" s="63"/>
      <c r="P15" s="63"/>
      <c r="Q15" s="12"/>
      <c r="R15" s="51" t="s">
        <v>162</v>
      </c>
      <c r="S15" s="51" t="s">
        <v>162</v>
      </c>
      <c r="T15" s="51" t="s">
        <v>162</v>
      </c>
      <c r="U15" s="51" t="s">
        <v>162</v>
      </c>
      <c r="V15" s="51" t="s">
        <v>162</v>
      </c>
      <c r="W15" s="51" t="s">
        <v>162</v>
      </c>
      <c r="X15" s="12"/>
      <c r="Y15" s="19"/>
      <c r="Z15" s="19"/>
      <c r="AA15" s="19"/>
      <c r="AB15" s="19"/>
      <c r="AC15" s="19"/>
      <c r="AD15" s="19"/>
      <c r="AE15" s="12"/>
      <c r="AF15" s="19"/>
      <c r="AG15" s="19"/>
      <c r="AH15" s="19"/>
      <c r="AI15" s="19"/>
      <c r="AJ15" s="19"/>
      <c r="AK15" s="19"/>
      <c r="AL15" s="9"/>
      <c r="AM15" s="19"/>
      <c r="AN15" s="19"/>
      <c r="AO15" s="19"/>
      <c r="AP15" s="19"/>
      <c r="AQ15" s="19"/>
      <c r="AR15" s="19"/>
      <c r="AS15" s="9"/>
      <c r="AT15" s="19"/>
      <c r="AU15" s="19"/>
      <c r="AV15" s="19"/>
      <c r="AW15" s="19"/>
      <c r="AX15" s="19"/>
      <c r="AY15" s="19"/>
      <c r="AZ15" s="12"/>
      <c r="BA15" s="19"/>
      <c r="BB15" s="19"/>
      <c r="BC15" s="19"/>
      <c r="BD15" s="19"/>
      <c r="BE15" s="19"/>
      <c r="BF15" s="19"/>
      <c r="BG15" s="9"/>
    </row>
    <row r="16" spans="1:59" ht="15.75" x14ac:dyDescent="0.25">
      <c r="A16" s="5" t="s">
        <v>1417</v>
      </c>
      <c r="B16" s="18" t="s">
        <v>51</v>
      </c>
      <c r="K16" s="63" t="s">
        <v>1418</v>
      </c>
      <c r="L16" s="63" t="s">
        <v>102</v>
      </c>
      <c r="M16" s="63" t="s">
        <v>721</v>
      </c>
      <c r="N16" s="63" t="s">
        <v>751</v>
      </c>
      <c r="O16" s="63" t="s">
        <v>848</v>
      </c>
      <c r="P16" s="63"/>
      <c r="Q16" s="12"/>
      <c r="R16" s="51" t="s">
        <v>162</v>
      </c>
      <c r="S16" s="51" t="s">
        <v>162</v>
      </c>
      <c r="T16" s="51" t="s">
        <v>162</v>
      </c>
      <c r="U16" s="51" t="s">
        <v>162</v>
      </c>
      <c r="V16" s="51" t="s">
        <v>162</v>
      </c>
      <c r="W16" s="51" t="s">
        <v>162</v>
      </c>
      <c r="X16" s="12"/>
      <c r="Y16" s="19"/>
      <c r="Z16" s="19"/>
      <c r="AA16" s="19"/>
      <c r="AB16" s="19"/>
      <c r="AC16" s="19"/>
      <c r="AD16" s="19"/>
      <c r="AE16" s="12"/>
      <c r="AF16" s="19"/>
      <c r="AG16" s="19"/>
      <c r="AH16" s="19"/>
      <c r="AI16" s="19"/>
      <c r="AJ16" s="19"/>
      <c r="AK16" s="19"/>
      <c r="AL16" s="9"/>
      <c r="AM16" s="19"/>
      <c r="AN16" s="19"/>
      <c r="AO16" s="19"/>
      <c r="AP16" s="19"/>
      <c r="AQ16" s="19"/>
      <c r="AR16" s="19"/>
      <c r="AS16" s="9"/>
      <c r="AT16" s="19"/>
      <c r="AU16" s="19"/>
      <c r="AV16" s="19"/>
      <c r="AW16" s="19"/>
      <c r="AX16" s="19"/>
      <c r="AY16" s="19"/>
      <c r="AZ16" s="12"/>
      <c r="BA16" s="19"/>
      <c r="BB16" s="19"/>
      <c r="BC16" s="19"/>
      <c r="BD16" s="19"/>
      <c r="BE16" s="19"/>
      <c r="BF16" s="19"/>
      <c r="BG16" s="9"/>
    </row>
    <row r="17" spans="1:59" ht="16.5" thickBot="1" x14ac:dyDescent="0.3">
      <c r="A17" s="5" t="s">
        <v>1419</v>
      </c>
      <c r="B17" s="18" t="s">
        <v>51</v>
      </c>
      <c r="K17" s="63" t="s">
        <v>1420</v>
      </c>
      <c r="L17" s="63" t="s">
        <v>102</v>
      </c>
      <c r="M17" s="63" t="s">
        <v>721</v>
      </c>
      <c r="N17" s="63" t="s">
        <v>751</v>
      </c>
      <c r="O17" s="63" t="s">
        <v>848</v>
      </c>
      <c r="P17" s="63"/>
      <c r="Q17" s="12"/>
      <c r="R17" s="51" t="s">
        <v>162</v>
      </c>
      <c r="S17" s="51" t="s">
        <v>162</v>
      </c>
      <c r="T17" s="51" t="s">
        <v>162</v>
      </c>
      <c r="U17" s="51" t="s">
        <v>162</v>
      </c>
      <c r="V17" s="51" t="s">
        <v>162</v>
      </c>
      <c r="W17" s="51" t="s">
        <v>162</v>
      </c>
      <c r="X17" s="12"/>
      <c r="Y17" s="19"/>
      <c r="Z17" s="19"/>
      <c r="AA17" s="19"/>
      <c r="AB17" s="19"/>
      <c r="AC17" s="19"/>
      <c r="AD17" s="19"/>
      <c r="AE17" s="12"/>
      <c r="AF17" s="19"/>
      <c r="AG17" s="19"/>
      <c r="AH17" s="19"/>
      <c r="AI17" s="19"/>
      <c r="AJ17" s="19"/>
      <c r="AK17" s="19"/>
      <c r="AL17" s="9"/>
      <c r="AM17" s="19"/>
      <c r="AN17" s="19"/>
      <c r="AO17" s="19"/>
      <c r="AP17" s="19"/>
      <c r="AQ17" s="19"/>
      <c r="AR17" s="19"/>
      <c r="AS17" s="9"/>
      <c r="AT17" s="19"/>
      <c r="AU17" s="19"/>
      <c r="AV17" s="19"/>
      <c r="AW17" s="19"/>
      <c r="AX17" s="19"/>
      <c r="AY17" s="19"/>
      <c r="AZ17" s="12"/>
      <c r="BA17" s="19"/>
      <c r="BB17" s="19"/>
      <c r="BC17" s="19"/>
      <c r="BD17" s="19"/>
      <c r="BE17" s="19"/>
      <c r="BF17" s="19"/>
      <c r="BG17" s="9"/>
    </row>
    <row r="18" spans="1:59" ht="16.5" thickBot="1" x14ac:dyDescent="0.3">
      <c r="A18" s="50" t="s">
        <v>1421</v>
      </c>
      <c r="B18" s="53" t="str">
        <f>ADDRESS(ROW(B16),COLUMN(B17),4)&amp;"+"&amp;ADDRESS(ROW(B17),COLUMN(B17),4)</f>
        <v>B16+B17</v>
      </c>
      <c r="K18" s="63" t="s">
        <v>1422</v>
      </c>
      <c r="L18" s="63" t="s">
        <v>102</v>
      </c>
      <c r="M18" s="63" t="s">
        <v>721</v>
      </c>
      <c r="N18" s="63" t="s">
        <v>751</v>
      </c>
      <c r="O18" s="63" t="s">
        <v>848</v>
      </c>
      <c r="P18" s="63"/>
      <c r="Q18" s="12"/>
      <c r="R18" s="51" t="s">
        <v>162</v>
      </c>
      <c r="S18" s="51" t="s">
        <v>162</v>
      </c>
      <c r="T18" s="51" t="s">
        <v>162</v>
      </c>
      <c r="U18" s="51" t="s">
        <v>162</v>
      </c>
      <c r="V18" s="51" t="s">
        <v>162</v>
      </c>
      <c r="W18" s="51" t="s">
        <v>162</v>
      </c>
      <c r="X18" s="12"/>
      <c r="Y18" s="19"/>
      <c r="Z18" s="19"/>
      <c r="AA18" s="19"/>
      <c r="AB18" s="19"/>
      <c r="AC18" s="19"/>
      <c r="AD18" s="19"/>
      <c r="AE18" s="12"/>
      <c r="AF18" s="19"/>
      <c r="AG18" s="19"/>
      <c r="AH18" s="19"/>
      <c r="AI18" s="19"/>
      <c r="AJ18" s="19"/>
      <c r="AK18" s="19"/>
      <c r="AL18" s="9"/>
      <c r="AM18" s="19"/>
      <c r="AN18" s="19"/>
      <c r="AO18" s="19"/>
      <c r="AP18" s="19"/>
      <c r="AQ18" s="19"/>
      <c r="AR18" s="19"/>
      <c r="AS18" s="9"/>
      <c r="AT18" s="19"/>
      <c r="AU18" s="19"/>
      <c r="AV18" s="19"/>
      <c r="AW18" s="19"/>
      <c r="AX18" s="19"/>
      <c r="AY18" s="19"/>
      <c r="AZ18" s="12"/>
      <c r="BA18" s="19"/>
      <c r="BB18" s="19"/>
      <c r="BC18" s="19"/>
      <c r="BD18" s="19"/>
      <c r="BE18" s="19"/>
      <c r="BF18" s="19"/>
      <c r="BG18" s="9"/>
    </row>
    <row r="19" spans="1:59" ht="15.75" x14ac:dyDescent="0.25">
      <c r="A19" s="5"/>
      <c r="K19" s="63"/>
      <c r="L19" s="63"/>
      <c r="M19" s="63"/>
      <c r="N19" s="63"/>
      <c r="O19" s="63"/>
      <c r="P19" s="63"/>
      <c r="Q19" s="12"/>
      <c r="R19" s="19"/>
      <c r="S19" s="19"/>
      <c r="T19" s="19"/>
      <c r="U19" s="19"/>
      <c r="V19" s="19"/>
      <c r="W19" s="19"/>
      <c r="X19" s="12"/>
      <c r="Y19" s="19"/>
      <c r="Z19" s="19"/>
      <c r="AA19" s="19"/>
      <c r="AB19" s="19"/>
      <c r="AC19" s="19"/>
      <c r="AD19" s="19"/>
      <c r="AE19" s="12"/>
      <c r="AF19" s="19"/>
      <c r="AG19" s="19"/>
      <c r="AH19" s="19"/>
      <c r="AI19" s="19"/>
      <c r="AJ19" s="19"/>
      <c r="AK19" s="19"/>
      <c r="AL19" s="12"/>
      <c r="AM19" s="19"/>
      <c r="AN19" s="19"/>
      <c r="AO19" s="19"/>
      <c r="AP19" s="19"/>
      <c r="AQ19" s="19"/>
      <c r="AR19" s="19"/>
      <c r="AS19" s="9"/>
      <c r="AT19" s="19"/>
      <c r="AU19" s="19"/>
      <c r="AV19" s="19"/>
      <c r="AW19" s="19"/>
      <c r="AX19" s="19"/>
      <c r="AY19" s="19"/>
      <c r="AZ19" s="12"/>
      <c r="BA19" s="19"/>
      <c r="BB19" s="19"/>
      <c r="BC19" s="19"/>
      <c r="BD19" s="19"/>
      <c r="BE19" s="19"/>
      <c r="BF19" s="19"/>
      <c r="BG19" s="9"/>
    </row>
    <row r="20" spans="1:59" ht="15.75" x14ac:dyDescent="0.25">
      <c r="A20" s="7" t="s">
        <v>529</v>
      </c>
      <c r="B20" s="7"/>
      <c r="K20" s="63"/>
      <c r="L20" s="63"/>
      <c r="M20" s="63"/>
      <c r="N20" s="63"/>
      <c r="O20" s="63"/>
      <c r="P20" s="63" t="s">
        <v>532</v>
      </c>
      <c r="Q20" s="12"/>
      <c r="R20" s="51" t="s">
        <v>162</v>
      </c>
      <c r="S20" s="51" t="s">
        <v>162</v>
      </c>
      <c r="T20" s="51" t="s">
        <v>162</v>
      </c>
      <c r="U20" s="51" t="s">
        <v>162</v>
      </c>
      <c r="V20" s="51" t="s">
        <v>162</v>
      </c>
      <c r="W20" s="51" t="s">
        <v>162</v>
      </c>
      <c r="X20" s="12"/>
      <c r="Y20" s="19"/>
      <c r="Z20" s="19"/>
      <c r="AA20" s="19"/>
      <c r="AB20" s="19"/>
      <c r="AC20" s="19"/>
      <c r="AD20" s="19"/>
      <c r="AE20" s="12"/>
      <c r="AF20" s="19"/>
      <c r="AG20" s="19"/>
      <c r="AH20" s="19"/>
      <c r="AI20" s="19"/>
      <c r="AJ20" s="19"/>
      <c r="AK20" s="19"/>
      <c r="AL20" s="12"/>
      <c r="AM20" s="19"/>
      <c r="AN20" s="19"/>
      <c r="AO20" s="19"/>
      <c r="AP20" s="19"/>
      <c r="AQ20" s="19"/>
      <c r="AR20" s="19"/>
      <c r="AS20" s="9"/>
      <c r="AT20" s="19"/>
      <c r="AU20" s="19"/>
      <c r="AV20" s="19"/>
      <c r="AW20" s="19"/>
      <c r="AX20" s="19"/>
      <c r="AY20" s="19"/>
      <c r="AZ20" s="12"/>
      <c r="BA20" s="19"/>
      <c r="BB20" s="19"/>
      <c r="BC20" s="19"/>
      <c r="BD20" s="19"/>
      <c r="BE20" s="19"/>
      <c r="BF20" s="19"/>
      <c r="BG20" s="9"/>
    </row>
    <row r="21" spans="1:59" ht="15.75" x14ac:dyDescent="0.25">
      <c r="A21" s="5"/>
      <c r="B21" s="122" t="s">
        <v>48</v>
      </c>
      <c r="K21" s="63"/>
      <c r="L21" s="63"/>
      <c r="M21" s="63"/>
      <c r="N21" s="63"/>
      <c r="O21" s="63"/>
      <c r="P21" s="63"/>
      <c r="Q21" s="12"/>
      <c r="R21" s="51" t="s">
        <v>162</v>
      </c>
      <c r="S21" s="51" t="s">
        <v>162</v>
      </c>
      <c r="T21" s="51" t="s">
        <v>162</v>
      </c>
      <c r="U21" s="51" t="s">
        <v>162</v>
      </c>
      <c r="V21" s="51" t="s">
        <v>162</v>
      </c>
      <c r="W21" s="51" t="s">
        <v>162</v>
      </c>
      <c r="X21" s="12"/>
      <c r="Y21" s="19"/>
      <c r="Z21" s="19"/>
      <c r="AA21" s="19"/>
      <c r="AB21" s="19"/>
      <c r="AC21" s="19"/>
      <c r="AD21" s="19"/>
      <c r="AE21" s="12"/>
      <c r="AF21" s="19"/>
      <c r="AG21" s="19"/>
      <c r="AH21" s="19"/>
      <c r="AI21" s="19"/>
      <c r="AJ21" s="19"/>
      <c r="AK21" s="19"/>
      <c r="AL21" s="12"/>
      <c r="AM21" s="19"/>
      <c r="AN21" s="19"/>
      <c r="AO21" s="19"/>
      <c r="AP21" s="19"/>
      <c r="AQ21" s="19"/>
      <c r="AR21" s="19"/>
      <c r="AS21" s="9"/>
      <c r="AT21" s="19"/>
      <c r="AU21" s="19"/>
      <c r="AV21" s="19"/>
      <c r="AW21" s="19"/>
      <c r="AX21" s="19"/>
      <c r="AY21" s="19"/>
      <c r="AZ21" s="12"/>
      <c r="BA21" s="19"/>
      <c r="BB21" s="19"/>
      <c r="BC21" s="19"/>
      <c r="BD21" s="19"/>
      <c r="BE21" s="19"/>
      <c r="BF21" s="19"/>
      <c r="BG21" s="9"/>
    </row>
    <row r="22" spans="1:59" ht="15.75" x14ac:dyDescent="0.25">
      <c r="A22" s="5" t="s">
        <v>1423</v>
      </c>
      <c r="B22" s="8" t="s">
        <v>57</v>
      </c>
      <c r="K22" s="63" t="s">
        <v>1424</v>
      </c>
      <c r="L22" s="63" t="s">
        <v>92</v>
      </c>
      <c r="M22" s="63" t="s">
        <v>721</v>
      </c>
      <c r="N22" s="63" t="s">
        <v>723</v>
      </c>
      <c r="O22" s="63" t="s">
        <v>721</v>
      </c>
      <c r="P22" s="63"/>
      <c r="Q22" s="12"/>
      <c r="R22" s="51" t="s">
        <v>162</v>
      </c>
      <c r="S22" s="51" t="s">
        <v>162</v>
      </c>
      <c r="T22" s="51" t="s">
        <v>162</v>
      </c>
      <c r="U22" s="51" t="s">
        <v>162</v>
      </c>
      <c r="V22" s="51" t="s">
        <v>162</v>
      </c>
      <c r="W22" s="51" t="s">
        <v>162</v>
      </c>
      <c r="X22" s="12"/>
      <c r="Y22" s="19"/>
      <c r="Z22" s="19"/>
      <c r="AA22" s="19"/>
      <c r="AB22" s="19"/>
      <c r="AC22" s="19"/>
      <c r="AD22" s="19"/>
      <c r="AE22" s="12"/>
      <c r="AF22" s="19"/>
      <c r="AG22" s="19"/>
      <c r="AH22" s="19"/>
      <c r="AI22" s="19"/>
      <c r="AJ22" s="19"/>
      <c r="AK22" s="19"/>
      <c r="AL22" s="12"/>
      <c r="AM22" s="19"/>
      <c r="AN22" s="19"/>
      <c r="AO22" s="19"/>
      <c r="AP22" s="19"/>
      <c r="AQ22" s="19"/>
      <c r="AR22" s="19"/>
      <c r="AS22" s="9"/>
      <c r="AT22" s="19"/>
      <c r="AU22" s="19"/>
      <c r="AV22" s="19"/>
      <c r="AW22" s="19"/>
      <c r="AX22" s="19"/>
      <c r="AY22" s="19"/>
      <c r="AZ22" s="12"/>
      <c r="BA22" s="19"/>
      <c r="BB22" s="19"/>
      <c r="BC22" s="19"/>
      <c r="BD22" s="19"/>
      <c r="BE22" s="19"/>
      <c r="BF22" s="19"/>
      <c r="BG22" s="9"/>
    </row>
    <row r="23" spans="1:59" ht="15.75" x14ac:dyDescent="0.25">
      <c r="A23" s="5"/>
      <c r="K23" s="63"/>
      <c r="L23" s="63"/>
      <c r="M23" s="63"/>
      <c r="N23" s="63"/>
      <c r="O23" s="63"/>
      <c r="P23" s="63"/>
      <c r="Q23" s="12"/>
      <c r="R23" s="19"/>
      <c r="S23" s="19"/>
      <c r="T23" s="19"/>
      <c r="U23" s="19"/>
      <c r="V23" s="19"/>
      <c r="W23" s="19"/>
      <c r="X23" s="12"/>
      <c r="Y23" s="19"/>
      <c r="Z23" s="19"/>
      <c r="AA23" s="19"/>
      <c r="AB23" s="19"/>
      <c r="AC23" s="19"/>
      <c r="AD23" s="19"/>
      <c r="AE23" s="12"/>
      <c r="AF23" s="19"/>
      <c r="AG23" s="19"/>
      <c r="AH23" s="19"/>
      <c r="AI23" s="19"/>
      <c r="AJ23" s="19"/>
      <c r="AK23" s="19"/>
      <c r="AL23" s="12"/>
      <c r="AM23" s="19"/>
      <c r="AN23" s="19"/>
      <c r="AO23" s="19"/>
      <c r="AP23" s="19"/>
      <c r="AQ23" s="19"/>
      <c r="AR23" s="19"/>
      <c r="AS23" s="9"/>
      <c r="AT23" s="19"/>
      <c r="AU23" s="19"/>
      <c r="AV23" s="19"/>
      <c r="AW23" s="19"/>
      <c r="AX23" s="19"/>
      <c r="AY23" s="19"/>
      <c r="AZ23" s="12"/>
      <c r="BA23" s="19"/>
      <c r="BB23" s="19"/>
      <c r="BC23" s="19"/>
      <c r="BD23" s="19"/>
      <c r="BE23" s="19"/>
      <c r="BF23" s="19"/>
      <c r="BG23" s="9"/>
    </row>
    <row r="24" spans="1:59" ht="15.75" x14ac:dyDescent="0.25">
      <c r="A24" s="7" t="s">
        <v>533</v>
      </c>
      <c r="B24" s="7"/>
      <c r="K24" s="63"/>
      <c r="L24" s="63"/>
      <c r="M24" s="63"/>
      <c r="N24" s="63"/>
      <c r="O24" s="63"/>
      <c r="P24" s="63" t="s">
        <v>536</v>
      </c>
      <c r="Q24" s="12"/>
      <c r="R24" s="51" t="s">
        <v>162</v>
      </c>
      <c r="S24" s="51" t="s">
        <v>162</v>
      </c>
      <c r="T24" s="51" t="s">
        <v>162</v>
      </c>
      <c r="U24" s="51" t="s">
        <v>162</v>
      </c>
      <c r="V24" s="51" t="s">
        <v>162</v>
      </c>
      <c r="W24" s="51" t="s">
        <v>162</v>
      </c>
      <c r="X24" s="12"/>
      <c r="Y24" s="19"/>
      <c r="Z24" s="19"/>
      <c r="AA24" s="19"/>
      <c r="AB24" s="19"/>
      <c r="AC24" s="19"/>
      <c r="AD24" s="19"/>
      <c r="AE24" s="12"/>
      <c r="AF24" s="19"/>
      <c r="AG24" s="19"/>
      <c r="AH24" s="19"/>
      <c r="AI24" s="19"/>
      <c r="AJ24" s="19"/>
      <c r="AK24" s="19"/>
      <c r="AL24" s="12"/>
      <c r="AM24" s="19"/>
      <c r="AN24" s="19"/>
      <c r="AO24" s="19"/>
      <c r="AP24" s="19"/>
      <c r="AQ24" s="19"/>
      <c r="AR24" s="19"/>
      <c r="AS24" s="9"/>
      <c r="AT24" s="19"/>
      <c r="AU24" s="19"/>
      <c r="AV24" s="19"/>
      <c r="AW24" s="19"/>
      <c r="AX24" s="19"/>
      <c r="AY24" s="19"/>
      <c r="AZ24" s="12"/>
      <c r="BA24" s="19"/>
      <c r="BB24" s="19"/>
      <c r="BC24" s="19"/>
      <c r="BD24" s="19"/>
      <c r="BE24" s="19"/>
      <c r="BF24" s="19"/>
      <c r="BG24" s="9"/>
    </row>
    <row r="25" spans="1:59" ht="15.75" x14ac:dyDescent="0.25">
      <c r="A25" s="5"/>
      <c r="B25" s="122" t="s">
        <v>48</v>
      </c>
      <c r="Q25" s="12"/>
      <c r="R25" s="51" t="s">
        <v>162</v>
      </c>
      <c r="S25" s="51" t="s">
        <v>162</v>
      </c>
      <c r="T25" s="51" t="s">
        <v>162</v>
      </c>
      <c r="U25" s="51" t="s">
        <v>162</v>
      </c>
      <c r="V25" s="51" t="s">
        <v>162</v>
      </c>
      <c r="W25" s="51" t="s">
        <v>162</v>
      </c>
      <c r="X25" s="12"/>
      <c r="Y25" s="19"/>
      <c r="Z25" s="19"/>
      <c r="AA25" s="19"/>
      <c r="AB25" s="19"/>
      <c r="AC25" s="19"/>
      <c r="AD25" s="19"/>
      <c r="AE25" s="12"/>
      <c r="AF25" s="19"/>
      <c r="AG25" s="19"/>
      <c r="AH25" s="19"/>
      <c r="AI25" s="19"/>
      <c r="AJ25" s="19"/>
      <c r="AK25" s="19"/>
      <c r="AL25" s="12"/>
      <c r="AM25" s="19"/>
      <c r="AN25" s="19"/>
      <c r="AO25" s="19"/>
      <c r="AP25" s="19"/>
      <c r="AQ25" s="19"/>
      <c r="AR25" s="19"/>
      <c r="AS25" s="9"/>
      <c r="AT25" s="19"/>
      <c r="AU25" s="19"/>
      <c r="AV25" s="19"/>
      <c r="AW25" s="19"/>
      <c r="AX25" s="19"/>
      <c r="AY25" s="19"/>
      <c r="AZ25" s="12"/>
      <c r="BA25" s="19"/>
      <c r="BB25" s="19"/>
      <c r="BC25" s="19"/>
      <c r="BD25" s="19"/>
      <c r="BE25" s="19"/>
      <c r="BF25" s="19"/>
      <c r="BG25" s="9"/>
    </row>
    <row r="26" spans="1:59" ht="15.75" x14ac:dyDescent="0.25">
      <c r="A26" s="5" t="s">
        <v>1425</v>
      </c>
      <c r="B26" s="8" t="s">
        <v>51</v>
      </c>
      <c r="K26" s="63" t="s">
        <v>1426</v>
      </c>
      <c r="L26" s="63" t="s">
        <v>102</v>
      </c>
      <c r="M26" s="63" t="s">
        <v>721</v>
      </c>
      <c r="N26" s="63" t="s">
        <v>751</v>
      </c>
      <c r="O26" s="63" t="s">
        <v>917</v>
      </c>
      <c r="P26" s="63"/>
      <c r="Q26" s="12"/>
      <c r="R26" s="51" t="s">
        <v>162</v>
      </c>
      <c r="S26" s="51" t="s">
        <v>162</v>
      </c>
      <c r="T26" s="51" t="s">
        <v>162</v>
      </c>
      <c r="U26" s="51" t="s">
        <v>162</v>
      </c>
      <c r="V26" s="51" t="s">
        <v>162</v>
      </c>
      <c r="W26" s="51" t="s">
        <v>162</v>
      </c>
      <c r="X26" s="12"/>
      <c r="Y26" s="19"/>
      <c r="Z26" s="19"/>
      <c r="AA26" s="19"/>
      <c r="AB26" s="19"/>
      <c r="AC26" s="19"/>
      <c r="AD26" s="19"/>
      <c r="AE26" s="12"/>
      <c r="AF26" s="19"/>
      <c r="AG26" s="19"/>
      <c r="AH26" s="19"/>
      <c r="AI26" s="19"/>
      <c r="AJ26" s="19"/>
      <c r="AK26" s="19"/>
      <c r="AL26" s="12"/>
      <c r="AM26" s="19"/>
      <c r="AN26" s="19"/>
      <c r="AO26" s="19"/>
      <c r="AP26" s="19"/>
      <c r="AQ26" s="19"/>
      <c r="AR26" s="19"/>
      <c r="AS26" s="9"/>
      <c r="AT26" s="19"/>
      <c r="AU26" s="19"/>
      <c r="AV26" s="19"/>
      <c r="AW26" s="19"/>
      <c r="AX26" s="19"/>
      <c r="AY26" s="19"/>
      <c r="AZ26" s="12"/>
      <c r="BA26" s="19"/>
      <c r="BB26" s="19"/>
      <c r="BC26" s="19"/>
      <c r="BD26" s="19"/>
      <c r="BE26" s="19"/>
      <c r="BF26" s="19"/>
      <c r="BG26" s="9"/>
    </row>
    <row r="27" spans="1:59" ht="16.5" thickBot="1" x14ac:dyDescent="0.3">
      <c r="A27" s="5" t="s">
        <v>1427</v>
      </c>
      <c r="B27" s="8" t="s">
        <v>51</v>
      </c>
      <c r="K27" s="63" t="s">
        <v>1428</v>
      </c>
      <c r="L27" s="63" t="s">
        <v>102</v>
      </c>
      <c r="M27" s="63" t="s">
        <v>721</v>
      </c>
      <c r="N27" s="63" t="s">
        <v>751</v>
      </c>
      <c r="O27" s="63" t="s">
        <v>917</v>
      </c>
      <c r="P27" s="63"/>
      <c r="Q27" s="12"/>
      <c r="R27" s="51" t="s">
        <v>162</v>
      </c>
      <c r="S27" s="51" t="s">
        <v>162</v>
      </c>
      <c r="T27" s="51" t="s">
        <v>162</v>
      </c>
      <c r="U27" s="51" t="s">
        <v>162</v>
      </c>
      <c r="V27" s="51" t="s">
        <v>162</v>
      </c>
      <c r="W27" s="51" t="s">
        <v>162</v>
      </c>
      <c r="X27" s="12"/>
      <c r="Y27" s="19"/>
      <c r="Z27" s="19"/>
      <c r="AA27" s="19"/>
      <c r="AB27" s="19"/>
      <c r="AC27" s="19"/>
      <c r="AD27" s="19"/>
      <c r="AE27" s="12"/>
      <c r="AF27" s="19"/>
      <c r="AG27" s="19"/>
      <c r="AH27" s="19"/>
      <c r="AI27" s="19"/>
      <c r="AJ27" s="19"/>
      <c r="AK27" s="19"/>
      <c r="AL27" s="12"/>
      <c r="AM27" s="19"/>
      <c r="AN27" s="19"/>
      <c r="AO27" s="19"/>
      <c r="AP27" s="19"/>
      <c r="AQ27" s="19"/>
      <c r="AR27" s="19"/>
      <c r="AS27" s="9"/>
      <c r="AT27" s="19"/>
      <c r="AU27" s="19"/>
      <c r="AV27" s="19"/>
      <c r="AW27" s="19"/>
      <c r="AX27" s="19"/>
      <c r="AY27" s="19"/>
      <c r="AZ27" s="12"/>
      <c r="BA27" s="19"/>
      <c r="BB27" s="19"/>
      <c r="BC27" s="19"/>
      <c r="BD27" s="19"/>
      <c r="BE27" s="19"/>
      <c r="BF27" s="19"/>
      <c r="BG27" s="9"/>
    </row>
    <row r="28" spans="1:59" ht="16.5" thickBot="1" x14ac:dyDescent="0.3">
      <c r="A28" s="50" t="s">
        <v>1429</v>
      </c>
      <c r="B28" s="53" t="str">
        <f>ADDRESS(ROW(B26),COLUMN(B27),4)&amp;"+"&amp;ADDRESS(ROW(B27),COLUMN(B27),4)</f>
        <v>B26+B27</v>
      </c>
      <c r="K28" s="63" t="s">
        <v>1430</v>
      </c>
      <c r="L28" s="63" t="s">
        <v>102</v>
      </c>
      <c r="M28" s="63" t="s">
        <v>721</v>
      </c>
      <c r="N28" s="63" t="s">
        <v>751</v>
      </c>
      <c r="O28" s="63" t="s">
        <v>917</v>
      </c>
      <c r="P28" s="63"/>
      <c r="Q28" s="12"/>
      <c r="R28" s="51" t="s">
        <v>162</v>
      </c>
      <c r="S28" s="51" t="s">
        <v>162</v>
      </c>
      <c r="T28" s="51" t="s">
        <v>162</v>
      </c>
      <c r="U28" s="51" t="s">
        <v>162</v>
      </c>
      <c r="V28" s="51" t="s">
        <v>162</v>
      </c>
      <c r="W28" s="51" t="s">
        <v>162</v>
      </c>
      <c r="X28" s="12"/>
      <c r="Y28" s="19"/>
      <c r="Z28" s="19"/>
      <c r="AA28" s="19"/>
      <c r="AB28" s="19"/>
      <c r="AC28" s="19"/>
      <c r="AD28" s="19"/>
      <c r="AE28" s="12"/>
      <c r="AF28" s="19"/>
      <c r="AG28" s="19"/>
      <c r="AH28" s="19"/>
      <c r="AI28" s="19"/>
      <c r="AJ28" s="19"/>
      <c r="AK28" s="19"/>
      <c r="AL28" s="12"/>
      <c r="AM28" s="19"/>
      <c r="AN28" s="19"/>
      <c r="AO28" s="19"/>
      <c r="AP28" s="19"/>
      <c r="AQ28" s="19"/>
      <c r="AR28" s="19"/>
      <c r="AS28" s="9"/>
      <c r="AT28" s="19"/>
      <c r="AU28" s="19"/>
      <c r="AV28" s="19"/>
      <c r="AW28" s="19"/>
      <c r="AX28" s="19"/>
      <c r="AY28" s="19"/>
      <c r="AZ28" s="12"/>
      <c r="BA28" s="19"/>
      <c r="BB28" s="19"/>
      <c r="BC28" s="19"/>
      <c r="BD28" s="19"/>
      <c r="BE28" s="19"/>
      <c r="BF28" s="19"/>
      <c r="BG28" s="9"/>
    </row>
    <row r="29" spans="1:59" ht="15.75" x14ac:dyDescent="0.25">
      <c r="A29" s="5"/>
      <c r="K29" s="63"/>
      <c r="L29" s="63"/>
      <c r="M29" s="63"/>
      <c r="N29" s="63"/>
      <c r="O29" s="63"/>
      <c r="P29" s="63"/>
      <c r="Q29" s="12"/>
      <c r="R29" s="19"/>
      <c r="S29" s="19"/>
      <c r="T29" s="19"/>
      <c r="U29" s="19"/>
      <c r="V29" s="19"/>
      <c r="W29" s="19"/>
      <c r="X29" s="12"/>
      <c r="Y29" s="19"/>
      <c r="Z29" s="19"/>
      <c r="AA29" s="19"/>
      <c r="AB29" s="19"/>
      <c r="AC29" s="19"/>
      <c r="AD29" s="19"/>
      <c r="AE29" s="12"/>
      <c r="AF29" s="19"/>
      <c r="AG29" s="19"/>
      <c r="AH29" s="19"/>
      <c r="AI29" s="19"/>
      <c r="AJ29" s="19"/>
      <c r="AK29" s="19"/>
      <c r="AL29" s="12"/>
      <c r="AM29" s="19"/>
      <c r="AN29" s="19"/>
      <c r="AO29" s="19"/>
      <c r="AP29" s="19"/>
      <c r="AQ29" s="19"/>
      <c r="AR29" s="19"/>
      <c r="AS29" s="9"/>
      <c r="AT29" s="19"/>
      <c r="AU29" s="19"/>
      <c r="AV29" s="19"/>
      <c r="AW29" s="19"/>
      <c r="AX29" s="19"/>
      <c r="AY29" s="19"/>
      <c r="AZ29" s="12"/>
      <c r="BA29" s="19"/>
      <c r="BB29" s="19"/>
      <c r="BC29" s="19"/>
      <c r="BD29" s="19"/>
      <c r="BE29" s="19"/>
      <c r="BF29" s="19"/>
      <c r="BG29" s="9"/>
    </row>
    <row r="30" spans="1:59" ht="15.75" x14ac:dyDescent="0.25">
      <c r="A30" s="7" t="s">
        <v>537</v>
      </c>
      <c r="B30" s="7"/>
      <c r="K30" s="63"/>
      <c r="L30" s="63"/>
      <c r="M30" s="63"/>
      <c r="N30" s="63"/>
      <c r="O30" s="63"/>
      <c r="P30" s="63" t="s">
        <v>540</v>
      </c>
      <c r="Q30" s="12"/>
      <c r="R30" s="51" t="s">
        <v>162</v>
      </c>
      <c r="S30" s="51" t="s">
        <v>162</v>
      </c>
      <c r="T30" s="51" t="s">
        <v>162</v>
      </c>
      <c r="U30" s="51" t="s">
        <v>162</v>
      </c>
      <c r="V30" s="51" t="s">
        <v>162</v>
      </c>
      <c r="W30" s="51" t="s">
        <v>162</v>
      </c>
      <c r="X30" s="12"/>
      <c r="Y30" s="19"/>
      <c r="Z30" s="19"/>
      <c r="AA30" s="19"/>
      <c r="AB30" s="19"/>
      <c r="AC30" s="19"/>
      <c r="AD30" s="19"/>
      <c r="AE30" s="12"/>
      <c r="AF30" s="19"/>
      <c r="AG30" s="19"/>
      <c r="AH30" s="19"/>
      <c r="AI30" s="19"/>
      <c r="AJ30" s="19"/>
      <c r="AK30" s="19"/>
      <c r="AL30" s="12"/>
      <c r="AM30" s="19"/>
      <c r="AN30" s="19"/>
      <c r="AO30" s="19"/>
      <c r="AP30" s="19"/>
      <c r="AQ30" s="19"/>
      <c r="AR30" s="19"/>
      <c r="AS30" s="9"/>
      <c r="AT30" s="19"/>
      <c r="AU30" s="19"/>
      <c r="AV30" s="19"/>
      <c r="AW30" s="19"/>
      <c r="AX30" s="19"/>
      <c r="AY30" s="19"/>
      <c r="AZ30" s="12"/>
      <c r="BA30" s="19"/>
      <c r="BB30" s="19"/>
      <c r="BC30" s="19"/>
      <c r="BD30" s="19"/>
      <c r="BE30" s="19"/>
      <c r="BF30" s="19"/>
      <c r="BG30" s="9"/>
    </row>
    <row r="31" spans="1:59" ht="15.75" x14ac:dyDescent="0.25">
      <c r="A31" s="5"/>
      <c r="B31" s="122" t="s">
        <v>48</v>
      </c>
      <c r="Q31" s="12"/>
      <c r="R31" s="51" t="s">
        <v>162</v>
      </c>
      <c r="S31" s="51" t="s">
        <v>162</v>
      </c>
      <c r="T31" s="51" t="s">
        <v>162</v>
      </c>
      <c r="U31" s="51" t="s">
        <v>162</v>
      </c>
      <c r="V31" s="51" t="s">
        <v>162</v>
      </c>
      <c r="W31" s="51" t="s">
        <v>162</v>
      </c>
      <c r="X31" s="12"/>
      <c r="Y31" s="19"/>
      <c r="Z31" s="19"/>
      <c r="AA31" s="19"/>
      <c r="AB31" s="19"/>
      <c r="AC31" s="19"/>
      <c r="AD31" s="19"/>
      <c r="AE31" s="12"/>
      <c r="AF31" s="19"/>
      <c r="AG31" s="19"/>
      <c r="AH31" s="19"/>
      <c r="AI31" s="19"/>
      <c r="AJ31" s="19"/>
      <c r="AK31" s="19"/>
      <c r="AL31" s="12"/>
      <c r="AM31" s="19"/>
      <c r="AN31" s="19"/>
      <c r="AO31" s="19"/>
      <c r="AP31" s="19"/>
      <c r="AQ31" s="19"/>
      <c r="AR31" s="19"/>
      <c r="AS31" s="9"/>
      <c r="AT31" s="19"/>
      <c r="AU31" s="19"/>
      <c r="AV31" s="19"/>
      <c r="AW31" s="19"/>
      <c r="AX31" s="19"/>
      <c r="AY31" s="19"/>
      <c r="AZ31" s="12"/>
      <c r="BA31" s="19"/>
      <c r="BB31" s="19"/>
      <c r="BC31" s="19"/>
      <c r="BD31" s="19"/>
      <c r="BE31" s="19"/>
      <c r="BF31" s="19"/>
      <c r="BG31" s="9"/>
    </row>
    <row r="32" spans="1:59" ht="15.75" x14ac:dyDescent="0.25">
      <c r="A32" s="5" t="s">
        <v>1431</v>
      </c>
      <c r="B32" s="8" t="s">
        <v>57</v>
      </c>
      <c r="K32" s="63" t="s">
        <v>1432</v>
      </c>
      <c r="L32" s="63" t="s">
        <v>92</v>
      </c>
      <c r="M32" s="63" t="s">
        <v>721</v>
      </c>
      <c r="N32" s="63" t="s">
        <v>723</v>
      </c>
      <c r="O32" s="63" t="s">
        <v>721</v>
      </c>
      <c r="P32" s="63"/>
      <c r="Q32" s="12"/>
      <c r="R32" s="51" t="s">
        <v>162</v>
      </c>
      <c r="S32" s="51" t="s">
        <v>162</v>
      </c>
      <c r="T32" s="51" t="s">
        <v>162</v>
      </c>
      <c r="U32" s="51" t="s">
        <v>162</v>
      </c>
      <c r="V32" s="51" t="s">
        <v>162</v>
      </c>
      <c r="W32" s="51" t="s">
        <v>162</v>
      </c>
      <c r="X32" s="12"/>
      <c r="Y32" s="19"/>
      <c r="Z32" s="19"/>
      <c r="AA32" s="19"/>
      <c r="AB32" s="19"/>
      <c r="AC32" s="19"/>
      <c r="AD32" s="19"/>
      <c r="AE32" s="12"/>
      <c r="AF32" s="19"/>
      <c r="AG32" s="19"/>
      <c r="AH32" s="19"/>
      <c r="AI32" s="19"/>
      <c r="AJ32" s="19"/>
      <c r="AK32" s="19"/>
      <c r="AL32" s="12"/>
      <c r="AM32" s="19"/>
      <c r="AN32" s="19"/>
      <c r="AO32" s="19"/>
      <c r="AP32" s="19"/>
      <c r="AQ32" s="19"/>
      <c r="AR32" s="19"/>
      <c r="AS32" s="9"/>
      <c r="AT32" s="19"/>
      <c r="AU32" s="19"/>
      <c r="AV32" s="19"/>
      <c r="AW32" s="19"/>
      <c r="AX32" s="19"/>
      <c r="AY32" s="19"/>
      <c r="AZ32" s="12"/>
      <c r="BA32" s="19"/>
      <c r="BB32" s="19"/>
      <c r="BC32" s="19"/>
      <c r="BD32" s="19"/>
      <c r="BE32" s="19"/>
      <c r="BF32" s="19"/>
      <c r="BG32" s="9"/>
    </row>
    <row r="33" spans="1:59" ht="15.75" x14ac:dyDescent="0.25">
      <c r="A33" s="5"/>
      <c r="K33" s="133"/>
      <c r="L33" s="133"/>
      <c r="M33" s="133"/>
      <c r="N33" s="133"/>
      <c r="O33" s="133"/>
      <c r="P33" s="133"/>
      <c r="Q33" s="12"/>
      <c r="R33" s="19"/>
      <c r="S33" s="19"/>
      <c r="T33" s="19"/>
      <c r="U33" s="19"/>
      <c r="V33" s="19"/>
      <c r="W33" s="19"/>
      <c r="X33" s="12"/>
      <c r="Y33" s="19"/>
      <c r="Z33" s="19"/>
      <c r="AA33" s="19"/>
      <c r="AB33" s="19"/>
      <c r="AC33" s="19"/>
      <c r="AD33" s="19"/>
      <c r="AE33" s="12"/>
      <c r="AF33" s="19"/>
      <c r="AG33" s="19"/>
      <c r="AH33" s="19"/>
      <c r="AI33" s="19"/>
      <c r="AJ33" s="19"/>
      <c r="AK33" s="19"/>
      <c r="AL33" s="12"/>
      <c r="AM33" s="19"/>
      <c r="AN33" s="19"/>
      <c r="AO33" s="19"/>
      <c r="AP33" s="19"/>
      <c r="AQ33" s="19"/>
      <c r="AR33" s="19"/>
      <c r="AS33" s="9"/>
      <c r="AT33" s="19"/>
      <c r="AU33" s="19"/>
      <c r="AV33" s="19"/>
      <c r="AW33" s="19"/>
      <c r="AX33" s="19"/>
      <c r="AY33" s="19"/>
      <c r="AZ33" s="12"/>
      <c r="BA33" s="19"/>
      <c r="BB33" s="19"/>
      <c r="BC33" s="19"/>
      <c r="BD33" s="19"/>
      <c r="BE33" s="19"/>
      <c r="BF33" s="19"/>
      <c r="BG33" s="9"/>
    </row>
    <row r="34" spans="1:59" ht="15.75" x14ac:dyDescent="0.25">
      <c r="A34" s="4" t="s">
        <v>541</v>
      </c>
      <c r="B34" s="4"/>
      <c r="C34" s="4"/>
      <c r="D34" s="4"/>
      <c r="E34" s="4"/>
      <c r="F34" s="4"/>
      <c r="G34" s="4"/>
      <c r="H34" s="4"/>
      <c r="I34" s="4"/>
      <c r="J34" s="124"/>
      <c r="K34" s="134"/>
      <c r="L34" s="134"/>
      <c r="M34" s="134"/>
      <c r="N34" s="134"/>
      <c r="O34" s="134"/>
      <c r="P34" s="134"/>
      <c r="Q34" s="12"/>
      <c r="R34" s="51" t="s">
        <v>162</v>
      </c>
      <c r="S34" s="51" t="s">
        <v>162</v>
      </c>
      <c r="T34" s="51" t="s">
        <v>162</v>
      </c>
      <c r="U34" s="51" t="s">
        <v>162</v>
      </c>
      <c r="V34" s="51" t="s">
        <v>162</v>
      </c>
      <c r="W34" s="51" t="s">
        <v>162</v>
      </c>
      <c r="X34" s="12"/>
      <c r="Y34" s="19"/>
      <c r="Z34" s="19"/>
      <c r="AA34" s="19"/>
      <c r="AB34" s="19"/>
      <c r="AC34" s="19"/>
      <c r="AD34" s="19"/>
      <c r="AE34" s="12"/>
      <c r="AF34" s="19"/>
      <c r="AG34" s="19"/>
      <c r="AH34" s="19"/>
      <c r="AI34" s="19"/>
      <c r="AJ34" s="19"/>
      <c r="AK34" s="19"/>
      <c r="AL34" s="12"/>
      <c r="AM34" s="19"/>
      <c r="AN34" s="19"/>
      <c r="AO34" s="19"/>
      <c r="AP34" s="19"/>
      <c r="AQ34" s="19"/>
      <c r="AR34" s="19"/>
      <c r="AS34" s="9"/>
      <c r="AT34" s="19"/>
      <c r="AU34" s="19"/>
      <c r="AV34" s="19"/>
      <c r="AW34" s="19"/>
      <c r="AX34" s="19"/>
      <c r="AY34" s="19"/>
      <c r="AZ34" s="12"/>
      <c r="BA34" s="19"/>
      <c r="BB34" s="19"/>
      <c r="BC34" s="19"/>
      <c r="BD34" s="19"/>
      <c r="BE34" s="19"/>
      <c r="BF34" s="19"/>
      <c r="BG34" s="9"/>
    </row>
    <row r="35" spans="1:59" ht="15.75" x14ac:dyDescent="0.25">
      <c r="A35" s="7" t="s">
        <v>541</v>
      </c>
      <c r="B35" s="7"/>
      <c r="C35" s="7"/>
      <c r="P35" s="134" t="s">
        <v>545</v>
      </c>
      <c r="Q35" s="12"/>
      <c r="R35" s="51" t="s">
        <v>162</v>
      </c>
      <c r="S35" s="51" t="s">
        <v>162</v>
      </c>
      <c r="T35" s="51" t="s">
        <v>162</v>
      </c>
      <c r="U35" s="51" t="s">
        <v>162</v>
      </c>
      <c r="V35" s="51" t="s">
        <v>162</v>
      </c>
      <c r="W35" s="51" t="s">
        <v>162</v>
      </c>
      <c r="X35" s="12"/>
      <c r="Y35" s="19"/>
      <c r="Z35" s="19"/>
      <c r="AA35" s="19"/>
      <c r="AB35" s="19"/>
      <c r="AC35" s="19"/>
      <c r="AD35" s="19"/>
      <c r="AE35" s="12"/>
      <c r="AF35" s="19"/>
      <c r="AG35" s="19"/>
      <c r="AH35" s="19"/>
      <c r="AI35" s="19"/>
      <c r="AJ35" s="19"/>
      <c r="AK35" s="19"/>
      <c r="AL35" s="12"/>
      <c r="AM35" s="19"/>
      <c r="AN35" s="19"/>
      <c r="AO35" s="19"/>
      <c r="AP35" s="19"/>
      <c r="AQ35" s="19"/>
      <c r="AR35" s="19"/>
      <c r="AS35" s="9"/>
      <c r="AT35" s="19"/>
      <c r="AU35" s="19"/>
      <c r="AV35" s="19"/>
      <c r="AW35" s="19"/>
      <c r="AX35" s="19"/>
      <c r="AY35" s="19"/>
      <c r="AZ35" s="12"/>
      <c r="BA35" s="19"/>
      <c r="BB35" s="19"/>
      <c r="BC35" s="19"/>
      <c r="BD35" s="19"/>
      <c r="BE35" s="19"/>
      <c r="BF35" s="19"/>
      <c r="BG35" s="9"/>
    </row>
    <row r="36" spans="1:59" ht="15.75" x14ac:dyDescent="0.25">
      <c r="B36" s="278" t="s">
        <v>48</v>
      </c>
      <c r="C36" s="278"/>
      <c r="D36" s="278"/>
      <c r="J36" s="122" t="str">
        <f>$B$37</f>
        <v>Aansprakelijkheid uit hoofde van 403 verklaring</v>
      </c>
      <c r="K36" s="251" t="s">
        <v>1433</v>
      </c>
      <c r="L36" s="63" t="s">
        <v>128</v>
      </c>
      <c r="M36" s="63" t="s">
        <v>721</v>
      </c>
      <c r="N36" s="63" t="s">
        <v>723</v>
      </c>
      <c r="O36" s="63" t="s">
        <v>721</v>
      </c>
      <c r="P36" s="63"/>
      <c r="Q36" s="12"/>
      <c r="R36" s="51" t="s">
        <v>162</v>
      </c>
      <c r="S36" s="51" t="s">
        <v>162</v>
      </c>
      <c r="T36" s="51" t="s">
        <v>162</v>
      </c>
      <c r="U36" s="51" t="s">
        <v>162</v>
      </c>
      <c r="V36" s="51" t="s">
        <v>162</v>
      </c>
      <c r="W36" s="51" t="s">
        <v>162</v>
      </c>
      <c r="X36" s="12"/>
      <c r="Y36" s="19"/>
      <c r="Z36" s="19"/>
      <c r="AA36" s="19"/>
      <c r="AB36" s="19"/>
      <c r="AC36" s="19"/>
      <c r="AD36" s="19"/>
      <c r="AE36" s="12"/>
      <c r="AF36" s="19"/>
      <c r="AG36" s="19"/>
      <c r="AH36" s="19"/>
      <c r="AI36" s="19"/>
      <c r="AJ36" s="19"/>
      <c r="AK36" s="19"/>
      <c r="AL36" s="12"/>
      <c r="AM36" s="19"/>
      <c r="AN36" s="19"/>
      <c r="AO36" s="19"/>
      <c r="AP36" s="19"/>
      <c r="AQ36" s="19"/>
      <c r="AR36" s="19"/>
      <c r="AS36" s="9"/>
      <c r="AT36" s="19"/>
      <c r="AU36" s="19"/>
      <c r="AV36" s="19"/>
      <c r="AW36" s="19"/>
      <c r="AX36" s="19"/>
      <c r="AY36" s="19"/>
      <c r="AZ36" s="12"/>
      <c r="BA36" s="19"/>
      <c r="BB36" s="19"/>
      <c r="BC36" s="19"/>
      <c r="BD36" s="19"/>
      <c r="BE36" s="19"/>
      <c r="BF36" s="19"/>
      <c r="BG36" s="9"/>
    </row>
    <row r="37" spans="1:59" ht="26.25" x14ac:dyDescent="0.25">
      <c r="B37" s="265" t="s">
        <v>1434</v>
      </c>
      <c r="C37" s="122" t="s">
        <v>1435</v>
      </c>
      <c r="D37" s="122" t="s">
        <v>1436</v>
      </c>
      <c r="J37" s="122" t="str">
        <f>$C$37</f>
        <v>Verstrekt door</v>
      </c>
      <c r="K37" s="60" t="s">
        <v>1437</v>
      </c>
      <c r="L37" s="60" t="s">
        <v>126</v>
      </c>
      <c r="M37" s="63" t="s">
        <v>721</v>
      </c>
      <c r="N37" s="60" t="s">
        <v>723</v>
      </c>
      <c r="O37" s="63" t="s">
        <v>721</v>
      </c>
      <c r="P37" s="63"/>
      <c r="Q37" s="12"/>
      <c r="R37" s="51" t="s">
        <v>162</v>
      </c>
      <c r="S37" s="51" t="s">
        <v>162</v>
      </c>
      <c r="T37" s="51" t="s">
        <v>162</v>
      </c>
      <c r="U37" s="51" t="s">
        <v>162</v>
      </c>
      <c r="V37" s="51" t="s">
        <v>162</v>
      </c>
      <c r="W37" s="51" t="s">
        <v>162</v>
      </c>
      <c r="X37" s="12"/>
      <c r="Y37" s="19"/>
      <c r="Z37" s="19"/>
      <c r="AA37" s="19"/>
      <c r="AB37" s="19"/>
      <c r="AC37" s="19"/>
      <c r="AD37" s="19"/>
      <c r="AE37" s="12"/>
      <c r="AF37" s="19"/>
      <c r="AG37" s="19"/>
      <c r="AH37" s="19"/>
      <c r="AI37" s="19"/>
      <c r="AJ37" s="19"/>
      <c r="AK37" s="19"/>
      <c r="AL37" s="12"/>
      <c r="AM37" s="19"/>
      <c r="AN37" s="19"/>
      <c r="AO37" s="19"/>
      <c r="AP37" s="19"/>
      <c r="AQ37" s="19"/>
      <c r="AR37" s="19"/>
      <c r="AS37" s="9"/>
      <c r="AT37" s="19"/>
      <c r="AU37" s="19"/>
      <c r="AV37" s="19"/>
      <c r="AW37" s="19"/>
      <c r="AX37" s="19"/>
      <c r="AY37" s="19"/>
      <c r="AZ37" s="12"/>
      <c r="BA37" s="19"/>
      <c r="BB37" s="19"/>
      <c r="BC37" s="19"/>
      <c r="BD37" s="19"/>
      <c r="BE37" s="19"/>
      <c r="BF37" s="19"/>
      <c r="BG37" s="9"/>
    </row>
    <row r="38" spans="1:59" ht="15.75" x14ac:dyDescent="0.25">
      <c r="B38" s="8" t="s">
        <v>57</v>
      </c>
      <c r="C38" s="8" t="s">
        <v>57</v>
      </c>
      <c r="D38" s="8" t="s">
        <v>57</v>
      </c>
      <c r="J38" s="122" t="str">
        <f>$D$37</f>
        <v>Verstrekt aan</v>
      </c>
      <c r="K38" s="60" t="s">
        <v>1438</v>
      </c>
      <c r="L38" s="60" t="s">
        <v>126</v>
      </c>
      <c r="M38" s="63" t="s">
        <v>721</v>
      </c>
      <c r="N38" s="60" t="s">
        <v>723</v>
      </c>
      <c r="O38" s="63" t="s">
        <v>721</v>
      </c>
      <c r="P38" s="63"/>
      <c r="Q38" s="12"/>
      <c r="R38" s="51" t="s">
        <v>162</v>
      </c>
      <c r="S38" s="51" t="s">
        <v>162</v>
      </c>
      <c r="T38" s="51" t="s">
        <v>162</v>
      </c>
      <c r="U38" s="51" t="s">
        <v>162</v>
      </c>
      <c r="V38" s="51" t="s">
        <v>162</v>
      </c>
      <c r="W38" s="51" t="s">
        <v>162</v>
      </c>
      <c r="X38" s="12"/>
      <c r="Y38" s="19"/>
      <c r="Z38" s="19"/>
      <c r="AA38" s="19"/>
      <c r="AB38" s="19"/>
      <c r="AC38" s="19"/>
      <c r="AD38" s="19"/>
      <c r="AE38" s="12"/>
      <c r="AF38" s="19"/>
      <c r="AG38" s="19"/>
      <c r="AH38" s="19"/>
      <c r="AI38" s="19"/>
      <c r="AJ38" s="19"/>
      <c r="AK38" s="19"/>
      <c r="AL38" s="12"/>
      <c r="AM38" s="19"/>
      <c r="AN38" s="19"/>
      <c r="AO38" s="19"/>
      <c r="AP38" s="19"/>
      <c r="AQ38" s="19"/>
      <c r="AR38" s="19"/>
      <c r="AS38" s="9"/>
      <c r="AT38" s="19"/>
      <c r="AU38" s="19"/>
      <c r="AV38" s="19"/>
      <c r="AW38" s="19"/>
      <c r="AX38" s="19"/>
      <c r="AY38" s="19"/>
      <c r="AZ38" s="12"/>
      <c r="BA38" s="19"/>
      <c r="BB38" s="19"/>
      <c r="BC38" s="19"/>
      <c r="BD38" s="19"/>
      <c r="BE38" s="19"/>
      <c r="BF38" s="19"/>
      <c r="BG38" s="9"/>
    </row>
    <row r="39" spans="1:59" ht="15.75" x14ac:dyDescent="0.25">
      <c r="K39" s="63"/>
      <c r="L39" s="63"/>
      <c r="M39" s="63"/>
      <c r="N39" s="63"/>
      <c r="O39" s="63"/>
      <c r="P39" s="63"/>
      <c r="Q39" s="12"/>
      <c r="R39" s="19"/>
      <c r="S39" s="19"/>
      <c r="T39" s="19"/>
      <c r="U39" s="19"/>
      <c r="V39" s="19"/>
      <c r="W39" s="19"/>
      <c r="X39" s="12"/>
      <c r="Y39" s="19"/>
      <c r="Z39" s="19"/>
      <c r="AA39" s="19"/>
      <c r="AB39" s="19"/>
      <c r="AC39" s="19"/>
      <c r="AD39" s="19"/>
      <c r="AE39" s="12"/>
      <c r="AF39" s="19"/>
      <c r="AG39" s="19"/>
      <c r="AH39" s="19"/>
      <c r="AI39" s="19"/>
      <c r="AJ39" s="19"/>
      <c r="AK39" s="19"/>
      <c r="AL39" s="12"/>
      <c r="AM39" s="19"/>
      <c r="AN39" s="19"/>
      <c r="AO39" s="19"/>
      <c r="AP39" s="19"/>
      <c r="AQ39" s="19"/>
      <c r="AR39" s="19"/>
      <c r="AS39" s="9"/>
      <c r="AT39" s="19"/>
      <c r="AU39" s="19"/>
      <c r="AV39" s="19"/>
      <c r="AW39" s="19"/>
      <c r="AX39" s="19"/>
      <c r="AY39" s="19"/>
      <c r="AZ39" s="12"/>
      <c r="BA39" s="19"/>
      <c r="BB39" s="19"/>
      <c r="BC39" s="19"/>
      <c r="BD39" s="19"/>
      <c r="BE39" s="19"/>
      <c r="BF39" s="19"/>
      <c r="BG39" s="9"/>
    </row>
    <row r="40" spans="1:59" ht="15.75" x14ac:dyDescent="0.25">
      <c r="A40" s="7" t="s">
        <v>546</v>
      </c>
      <c r="B40" s="7"/>
      <c r="K40" s="63"/>
      <c r="L40" s="63"/>
      <c r="M40" s="63"/>
      <c r="N40" s="63"/>
      <c r="O40" s="63"/>
      <c r="P40" s="63" t="s">
        <v>549</v>
      </c>
      <c r="Q40" s="12"/>
      <c r="R40" s="51" t="s">
        <v>162</v>
      </c>
      <c r="S40" s="51" t="s">
        <v>162</v>
      </c>
      <c r="T40" s="51" t="s">
        <v>162</v>
      </c>
      <c r="U40" s="51" t="s">
        <v>162</v>
      </c>
      <c r="V40" s="51" t="s">
        <v>162</v>
      </c>
      <c r="W40" s="51" t="s">
        <v>162</v>
      </c>
      <c r="X40" s="12"/>
      <c r="Y40" s="19"/>
      <c r="Z40" s="19"/>
      <c r="AA40" s="19"/>
      <c r="AB40" s="19"/>
      <c r="AC40" s="19"/>
      <c r="AD40" s="19"/>
      <c r="AE40" s="12"/>
      <c r="AF40" s="19"/>
      <c r="AG40" s="19"/>
      <c r="AH40" s="19"/>
      <c r="AI40" s="19"/>
      <c r="AJ40" s="19"/>
      <c r="AK40" s="19"/>
      <c r="AL40" s="12"/>
      <c r="AM40" s="19"/>
      <c r="AN40" s="19"/>
      <c r="AO40" s="19"/>
      <c r="AP40" s="19"/>
      <c r="AQ40" s="19"/>
      <c r="AR40" s="19"/>
      <c r="AS40" s="9"/>
      <c r="AT40" s="19"/>
      <c r="AU40" s="19"/>
      <c r="AV40" s="19"/>
      <c r="AW40" s="19"/>
      <c r="AX40" s="19"/>
      <c r="AY40" s="19"/>
      <c r="AZ40" s="12"/>
      <c r="BA40" s="19"/>
      <c r="BB40" s="19"/>
      <c r="BC40" s="19"/>
      <c r="BD40" s="19"/>
      <c r="BE40" s="19"/>
      <c r="BF40" s="19"/>
      <c r="BG40" s="9"/>
    </row>
    <row r="41" spans="1:59" ht="15.75" x14ac:dyDescent="0.25">
      <c r="A41" s="5"/>
      <c r="B41" s="122" t="s">
        <v>48</v>
      </c>
      <c r="K41" s="5"/>
      <c r="L41" s="5"/>
      <c r="M41" s="5"/>
      <c r="N41" s="5"/>
      <c r="O41" s="5"/>
      <c r="P41" s="5"/>
      <c r="Q41" s="12"/>
      <c r="R41" s="51" t="s">
        <v>162</v>
      </c>
      <c r="S41" s="51" t="s">
        <v>162</v>
      </c>
      <c r="T41" s="51" t="s">
        <v>162</v>
      </c>
      <c r="U41" s="51" t="s">
        <v>162</v>
      </c>
      <c r="V41" s="51" t="s">
        <v>162</v>
      </c>
      <c r="W41" s="51" t="s">
        <v>162</v>
      </c>
      <c r="X41" s="12"/>
      <c r="Y41" s="19"/>
      <c r="Z41" s="19"/>
      <c r="AA41" s="19"/>
      <c r="AB41" s="19"/>
      <c r="AC41" s="19"/>
      <c r="AD41" s="19"/>
      <c r="AE41" s="12"/>
      <c r="AF41" s="19"/>
      <c r="AG41" s="19"/>
      <c r="AH41" s="19"/>
      <c r="AI41" s="19"/>
      <c r="AJ41" s="19"/>
      <c r="AK41" s="19"/>
      <c r="AL41" s="12"/>
      <c r="AM41" s="19"/>
      <c r="AN41" s="19"/>
      <c r="AO41" s="19"/>
      <c r="AP41" s="19"/>
      <c r="AQ41" s="19"/>
      <c r="AR41" s="19"/>
      <c r="AS41" s="9"/>
      <c r="AT41" s="19"/>
      <c r="AU41" s="19"/>
      <c r="AV41" s="19"/>
      <c r="AW41" s="19"/>
      <c r="AX41" s="19"/>
      <c r="AY41" s="19"/>
      <c r="AZ41" s="12"/>
      <c r="BA41" s="19"/>
      <c r="BB41" s="19"/>
      <c r="BC41" s="19"/>
      <c r="BD41" s="19"/>
      <c r="BE41" s="19"/>
      <c r="BF41" s="19"/>
      <c r="BG41" s="9"/>
    </row>
    <row r="42" spans="1:59" ht="15.75" x14ac:dyDescent="0.25">
      <c r="A42" s="5" t="s">
        <v>1439</v>
      </c>
      <c r="B42" s="8" t="s">
        <v>57</v>
      </c>
      <c r="K42" s="60" t="s">
        <v>1440</v>
      </c>
      <c r="L42" s="60" t="s">
        <v>92</v>
      </c>
      <c r="M42" s="63" t="s">
        <v>721</v>
      </c>
      <c r="N42" s="60" t="s">
        <v>723</v>
      </c>
      <c r="O42" s="63" t="s">
        <v>721</v>
      </c>
      <c r="P42" s="63"/>
      <c r="Q42" s="12"/>
      <c r="R42" s="51" t="s">
        <v>162</v>
      </c>
      <c r="S42" s="51" t="s">
        <v>162</v>
      </c>
      <c r="T42" s="51" t="s">
        <v>162</v>
      </c>
      <c r="U42" s="51" t="s">
        <v>162</v>
      </c>
      <c r="V42" s="51" t="s">
        <v>162</v>
      </c>
      <c r="W42" s="51" t="s">
        <v>162</v>
      </c>
      <c r="X42" s="12"/>
      <c r="Y42" s="19"/>
      <c r="Z42" s="19"/>
      <c r="AA42" s="19"/>
      <c r="AB42" s="19"/>
      <c r="AC42" s="19"/>
      <c r="AD42" s="19"/>
      <c r="AE42" s="12"/>
      <c r="AF42" s="19"/>
      <c r="AG42" s="19"/>
      <c r="AH42" s="19"/>
      <c r="AI42" s="19"/>
      <c r="AJ42" s="19"/>
      <c r="AK42" s="19"/>
      <c r="AL42" s="12"/>
      <c r="AM42" s="19"/>
      <c r="AN42" s="19"/>
      <c r="AO42" s="19"/>
      <c r="AP42" s="19"/>
      <c r="AQ42" s="19"/>
      <c r="AR42" s="19"/>
      <c r="AS42" s="9"/>
      <c r="AT42" s="19"/>
      <c r="AU42" s="19"/>
      <c r="AV42" s="19"/>
      <c r="AW42" s="19"/>
      <c r="AX42" s="19"/>
      <c r="AY42" s="19"/>
      <c r="AZ42" s="12"/>
      <c r="BA42" s="19"/>
      <c r="BB42" s="19"/>
      <c r="BC42" s="19"/>
      <c r="BD42" s="19"/>
      <c r="BE42" s="19"/>
      <c r="BF42" s="19"/>
      <c r="BG42" s="9"/>
    </row>
    <row r="43" spans="1:59" ht="15.75" x14ac:dyDescent="0.25">
      <c r="A43" s="5"/>
      <c r="K43" s="63"/>
      <c r="L43" s="63"/>
      <c r="M43" s="63"/>
      <c r="N43" s="63"/>
      <c r="O43" s="63"/>
      <c r="P43" s="63"/>
      <c r="Q43" s="12"/>
      <c r="R43" s="19"/>
      <c r="S43" s="19"/>
      <c r="T43" s="19"/>
      <c r="U43" s="19"/>
      <c r="V43" s="19"/>
      <c r="W43" s="19"/>
      <c r="X43" s="12"/>
      <c r="Y43" s="19"/>
      <c r="Z43" s="19"/>
      <c r="AA43" s="19"/>
      <c r="AB43" s="19"/>
      <c r="AC43" s="19"/>
      <c r="AD43" s="19"/>
      <c r="AE43" s="12"/>
      <c r="AF43" s="19"/>
      <c r="AG43" s="19"/>
      <c r="AH43" s="19"/>
      <c r="AI43" s="19"/>
      <c r="AJ43" s="19"/>
      <c r="AK43" s="19"/>
      <c r="AL43" s="12"/>
      <c r="AM43" s="19"/>
      <c r="AN43" s="19"/>
      <c r="AO43" s="19"/>
      <c r="AP43" s="19"/>
      <c r="AQ43" s="19"/>
      <c r="AR43" s="19"/>
      <c r="AS43" s="9"/>
      <c r="AT43" s="19"/>
      <c r="AU43" s="19"/>
      <c r="AV43" s="19"/>
      <c r="AW43" s="19"/>
      <c r="AX43" s="19"/>
      <c r="AY43" s="19"/>
      <c r="AZ43" s="12"/>
      <c r="BA43" s="19"/>
      <c r="BB43" s="19"/>
      <c r="BC43" s="19"/>
      <c r="BD43" s="19"/>
      <c r="BE43" s="19"/>
      <c r="BF43" s="19"/>
      <c r="BG43" s="9"/>
    </row>
    <row r="44" spans="1:59" ht="15.75" x14ac:dyDescent="0.25">
      <c r="A44" s="4" t="s">
        <v>550</v>
      </c>
      <c r="B44" s="4"/>
      <c r="C44" s="4"/>
      <c r="D44" s="4"/>
      <c r="E44" s="4"/>
      <c r="F44" s="4"/>
      <c r="G44" s="4"/>
      <c r="H44" s="4"/>
      <c r="I44" s="4"/>
      <c r="J44" s="124"/>
      <c r="K44" s="63"/>
      <c r="L44" s="63"/>
      <c r="M44" s="63"/>
      <c r="N44" s="63"/>
      <c r="O44" s="63"/>
      <c r="P44" s="63" t="s">
        <v>553</v>
      </c>
      <c r="Q44" s="12"/>
      <c r="R44" s="51" t="s">
        <v>162</v>
      </c>
      <c r="S44" s="51" t="s">
        <v>162</v>
      </c>
      <c r="T44" s="51" t="s">
        <v>162</v>
      </c>
      <c r="U44" s="51" t="s">
        <v>162</v>
      </c>
      <c r="V44" s="51" t="s">
        <v>162</v>
      </c>
      <c r="W44" s="51" t="s">
        <v>162</v>
      </c>
      <c r="X44" s="12"/>
      <c r="Y44" s="19"/>
      <c r="Z44" s="19"/>
      <c r="AA44" s="19"/>
      <c r="AB44" s="19"/>
      <c r="AC44" s="19"/>
      <c r="AD44" s="19"/>
      <c r="AE44" s="12"/>
      <c r="AF44" s="19"/>
      <c r="AG44" s="19"/>
      <c r="AH44" s="19"/>
      <c r="AI44" s="19"/>
      <c r="AJ44" s="19"/>
      <c r="AK44" s="19"/>
      <c r="AL44" s="12"/>
      <c r="AM44" s="19"/>
      <c r="AN44" s="19"/>
      <c r="AO44" s="19"/>
      <c r="AP44" s="19"/>
      <c r="AQ44" s="19"/>
      <c r="AR44" s="19"/>
      <c r="AS44" s="9"/>
      <c r="AT44" s="19"/>
      <c r="AU44" s="19"/>
      <c r="AV44" s="19"/>
      <c r="AW44" s="19"/>
      <c r="AX44" s="19"/>
      <c r="AY44" s="19"/>
      <c r="AZ44" s="12"/>
      <c r="BA44" s="19"/>
      <c r="BB44" s="19"/>
      <c r="BC44" s="19"/>
      <c r="BD44" s="19"/>
      <c r="BE44" s="19"/>
      <c r="BF44" s="19"/>
      <c r="BG44" s="9"/>
    </row>
    <row r="45" spans="1:59" ht="15.75" x14ac:dyDescent="0.25">
      <c r="A45" s="5"/>
      <c r="B45" s="122" t="s">
        <v>48</v>
      </c>
      <c r="K45" s="16"/>
      <c r="L45" s="16"/>
      <c r="M45" s="16"/>
      <c r="N45" s="16"/>
      <c r="O45" s="16"/>
      <c r="P45" s="16"/>
      <c r="Q45" s="12"/>
      <c r="R45" s="51" t="s">
        <v>162</v>
      </c>
      <c r="S45" s="51" t="s">
        <v>162</v>
      </c>
      <c r="T45" s="51" t="s">
        <v>162</v>
      </c>
      <c r="U45" s="51" t="s">
        <v>162</v>
      </c>
      <c r="V45" s="51" t="s">
        <v>162</v>
      </c>
      <c r="W45" s="51" t="s">
        <v>162</v>
      </c>
      <c r="X45" s="12"/>
      <c r="Y45" s="19"/>
      <c r="Z45" s="19"/>
      <c r="AA45" s="19"/>
      <c r="AB45" s="19"/>
      <c r="AC45" s="19"/>
      <c r="AD45" s="19"/>
      <c r="AE45" s="12"/>
      <c r="AF45" s="19"/>
      <c r="AG45" s="19"/>
      <c r="AH45" s="19"/>
      <c r="AI45" s="19"/>
      <c r="AJ45" s="19"/>
      <c r="AK45" s="19"/>
      <c r="AL45" s="12"/>
      <c r="AM45" s="19"/>
      <c r="AN45" s="19"/>
      <c r="AO45" s="19"/>
      <c r="AP45" s="19"/>
      <c r="AQ45" s="19"/>
      <c r="AR45" s="19"/>
      <c r="AS45" s="9"/>
      <c r="AT45" s="19"/>
      <c r="AU45" s="19"/>
      <c r="AV45" s="19"/>
      <c r="AW45" s="19"/>
      <c r="AX45" s="19"/>
      <c r="AY45" s="19"/>
      <c r="AZ45" s="12"/>
      <c r="BA45" s="19"/>
      <c r="BB45" s="19"/>
      <c r="BC45" s="19"/>
      <c r="BD45" s="19"/>
      <c r="BE45" s="19"/>
      <c r="BF45" s="19"/>
      <c r="BG45" s="9"/>
    </row>
    <row r="46" spans="1:59" ht="15.75" x14ac:dyDescent="0.25">
      <c r="A46" s="5" t="s">
        <v>1441</v>
      </c>
      <c r="B46" s="8" t="s">
        <v>51</v>
      </c>
      <c r="K46" s="63" t="s">
        <v>1442</v>
      </c>
      <c r="L46" s="63" t="s">
        <v>102</v>
      </c>
      <c r="M46" s="63" t="s">
        <v>721</v>
      </c>
      <c r="N46" s="63" t="s">
        <v>751</v>
      </c>
      <c r="O46" s="63" t="s">
        <v>848</v>
      </c>
      <c r="P46" s="63"/>
      <c r="Q46" s="12"/>
      <c r="R46" s="51" t="s">
        <v>162</v>
      </c>
      <c r="S46" s="51" t="s">
        <v>162</v>
      </c>
      <c r="T46" s="51" t="s">
        <v>162</v>
      </c>
      <c r="U46" s="51" t="s">
        <v>162</v>
      </c>
      <c r="V46" s="51" t="s">
        <v>162</v>
      </c>
      <c r="W46" s="51" t="s">
        <v>162</v>
      </c>
      <c r="X46" s="12"/>
      <c r="Y46" s="19"/>
      <c r="Z46" s="19"/>
      <c r="AA46" s="19"/>
      <c r="AB46" s="19"/>
      <c r="AC46" s="19"/>
      <c r="AD46" s="19"/>
      <c r="AE46" s="12"/>
      <c r="AF46" s="19"/>
      <c r="AG46" s="19"/>
      <c r="AH46" s="19"/>
      <c r="AI46" s="19"/>
      <c r="AJ46" s="19"/>
      <c r="AK46" s="19"/>
      <c r="AL46" s="12"/>
      <c r="AM46" s="19"/>
      <c r="AN46" s="19"/>
      <c r="AO46" s="19"/>
      <c r="AP46" s="19"/>
      <c r="AQ46" s="19"/>
      <c r="AR46" s="19"/>
      <c r="AS46" s="9"/>
      <c r="AT46" s="19"/>
      <c r="AU46" s="19"/>
      <c r="AV46" s="19"/>
      <c r="AW46" s="19"/>
      <c r="AX46" s="19"/>
      <c r="AY46" s="19"/>
      <c r="AZ46" s="12"/>
      <c r="BA46" s="19"/>
      <c r="BB46" s="19"/>
      <c r="BC46" s="19"/>
      <c r="BD46" s="19"/>
      <c r="BE46" s="19"/>
      <c r="BF46" s="19"/>
      <c r="BG46" s="9"/>
    </row>
    <row r="47" spans="1:59" ht="15.75" x14ac:dyDescent="0.25">
      <c r="A47" s="5"/>
      <c r="K47" s="16"/>
      <c r="L47" s="16"/>
      <c r="M47" s="16"/>
      <c r="N47" s="16"/>
      <c r="O47" s="16"/>
      <c r="P47" s="16"/>
      <c r="Q47" s="12"/>
      <c r="R47" s="19"/>
      <c r="S47" s="19"/>
      <c r="T47" s="19"/>
      <c r="U47" s="19"/>
      <c r="V47" s="19"/>
      <c r="W47" s="19"/>
      <c r="X47" s="12"/>
      <c r="Y47" s="19"/>
      <c r="Z47" s="19"/>
      <c r="AA47" s="19"/>
      <c r="AB47" s="19"/>
      <c r="AC47" s="19"/>
      <c r="AD47" s="19"/>
      <c r="AE47" s="12"/>
      <c r="AF47" s="19"/>
      <c r="AG47" s="19"/>
      <c r="AH47" s="19"/>
      <c r="AI47" s="19"/>
      <c r="AJ47" s="19"/>
      <c r="AK47" s="19"/>
      <c r="AL47" s="12"/>
      <c r="AM47" s="19"/>
      <c r="AN47" s="19"/>
      <c r="AO47" s="19"/>
      <c r="AP47" s="19"/>
      <c r="AQ47" s="19"/>
      <c r="AR47" s="19"/>
      <c r="AS47" s="9"/>
      <c r="AT47" s="19"/>
      <c r="AU47" s="19"/>
      <c r="AV47" s="19"/>
      <c r="AW47" s="19"/>
      <c r="AX47" s="19"/>
      <c r="AY47" s="19"/>
      <c r="AZ47" s="12"/>
      <c r="BA47" s="19"/>
      <c r="BB47" s="19"/>
      <c r="BC47" s="19"/>
      <c r="BD47" s="19"/>
      <c r="BE47" s="19"/>
      <c r="BF47" s="19"/>
      <c r="BG47" s="9"/>
    </row>
    <row r="48" spans="1:59" ht="15.75" x14ac:dyDescent="0.25">
      <c r="A48" s="4" t="s">
        <v>554</v>
      </c>
      <c r="B48" s="4"/>
      <c r="C48" s="4"/>
      <c r="D48" s="4"/>
      <c r="E48" s="4"/>
      <c r="F48" s="4"/>
      <c r="G48" s="4"/>
      <c r="H48" s="4"/>
      <c r="I48" s="4"/>
      <c r="J48" s="124"/>
      <c r="K48" s="134"/>
      <c r="L48" s="134"/>
      <c r="M48" s="134"/>
      <c r="N48" s="134"/>
      <c r="O48" s="134"/>
      <c r="P48" s="134"/>
      <c r="Q48" s="12"/>
      <c r="R48" s="19"/>
      <c r="S48" s="19"/>
      <c r="T48" s="19"/>
      <c r="U48" s="19"/>
      <c r="V48" s="19"/>
      <c r="W48" s="19"/>
      <c r="X48" s="12"/>
      <c r="Y48" s="51" t="s">
        <v>162</v>
      </c>
      <c r="Z48" s="51" t="s">
        <v>162</v>
      </c>
      <c r="AA48" s="51" t="s">
        <v>162</v>
      </c>
      <c r="AB48" s="51" t="s">
        <v>162</v>
      </c>
      <c r="AC48" s="51" t="s">
        <v>162</v>
      </c>
      <c r="AD48" s="51" t="s">
        <v>162</v>
      </c>
      <c r="AE48" s="12"/>
      <c r="AF48" s="51" t="s">
        <v>162</v>
      </c>
      <c r="AG48" s="51" t="s">
        <v>162</v>
      </c>
      <c r="AH48" s="51" t="s">
        <v>162</v>
      </c>
      <c r="AI48" s="52" t="s">
        <v>164</v>
      </c>
      <c r="AJ48" s="51" t="s">
        <v>162</v>
      </c>
      <c r="AK48" s="51" t="s">
        <v>162</v>
      </c>
      <c r="AL48" s="12"/>
      <c r="AM48" s="51" t="s">
        <v>162</v>
      </c>
      <c r="AN48" s="52" t="s">
        <v>164</v>
      </c>
      <c r="AO48" s="51" t="s">
        <v>162</v>
      </c>
      <c r="AP48" s="51" t="s">
        <v>162</v>
      </c>
      <c r="AQ48" s="51" t="s">
        <v>162</v>
      </c>
      <c r="AR48" s="52" t="s">
        <v>164</v>
      </c>
      <c r="AS48" s="9"/>
      <c r="AT48" s="19"/>
      <c r="AU48" s="19"/>
      <c r="AV48" s="19"/>
      <c r="AW48" s="19"/>
      <c r="AX48" s="19"/>
      <c r="AY48" s="19"/>
      <c r="AZ48" s="12"/>
      <c r="BA48" s="19"/>
      <c r="BB48" s="19"/>
      <c r="BC48" s="19"/>
      <c r="BD48" s="19"/>
      <c r="BE48" s="19"/>
      <c r="BF48" s="19"/>
      <c r="BG48" s="9"/>
    </row>
    <row r="49" spans="1:59" ht="18.600000000000001" customHeight="1" x14ac:dyDescent="0.25">
      <c r="A49" s="7" t="s">
        <v>1443</v>
      </c>
      <c r="B49" s="7"/>
      <c r="C49" s="7"/>
      <c r="K49" s="226"/>
      <c r="L49" s="226"/>
      <c r="M49" s="226"/>
      <c r="N49" s="226"/>
      <c r="O49" s="222"/>
      <c r="P49" s="233" t="s">
        <v>1444</v>
      </c>
      <c r="Q49" s="12"/>
      <c r="R49" s="19"/>
      <c r="S49" s="19"/>
      <c r="T49" s="19"/>
      <c r="U49" s="19"/>
      <c r="V49" s="19"/>
      <c r="W49" s="19"/>
      <c r="X49" s="12"/>
      <c r="Y49" s="51" t="s">
        <v>162</v>
      </c>
      <c r="Z49" s="51" t="s">
        <v>162</v>
      </c>
      <c r="AA49" s="51" t="s">
        <v>162</v>
      </c>
      <c r="AB49" s="51" t="s">
        <v>162</v>
      </c>
      <c r="AC49" s="51" t="s">
        <v>162</v>
      </c>
      <c r="AD49" s="51" t="s">
        <v>162</v>
      </c>
      <c r="AE49" s="12"/>
      <c r="AF49" s="51" t="s">
        <v>162</v>
      </c>
      <c r="AG49" s="51" t="s">
        <v>162</v>
      </c>
      <c r="AH49" s="51" t="s">
        <v>162</v>
      </c>
      <c r="AI49" s="52" t="s">
        <v>164</v>
      </c>
      <c r="AJ49" s="51" t="s">
        <v>162</v>
      </c>
      <c r="AK49" s="51" t="s">
        <v>162</v>
      </c>
      <c r="AL49" s="12"/>
      <c r="AM49" s="51" t="s">
        <v>162</v>
      </c>
      <c r="AN49" s="52" t="s">
        <v>164</v>
      </c>
      <c r="AO49" s="51" t="s">
        <v>162</v>
      </c>
      <c r="AP49" s="51" t="s">
        <v>162</v>
      </c>
      <c r="AQ49" s="51" t="s">
        <v>162</v>
      </c>
      <c r="AR49" s="52" t="s">
        <v>164</v>
      </c>
      <c r="AS49" s="9"/>
      <c r="AT49" s="19"/>
      <c r="AU49" s="19"/>
      <c r="AV49" s="19"/>
      <c r="AW49" s="19"/>
      <c r="AX49" s="19"/>
      <c r="AY49" s="19"/>
      <c r="AZ49" s="12"/>
      <c r="BA49" s="19"/>
      <c r="BB49" s="19"/>
      <c r="BC49" s="19"/>
      <c r="BD49" s="19"/>
      <c r="BE49" s="19"/>
      <c r="BF49" s="19"/>
      <c r="BG49" s="9"/>
    </row>
    <row r="50" spans="1:59" ht="15.75" x14ac:dyDescent="0.25">
      <c r="A50" s="5"/>
      <c r="B50" s="265" t="s">
        <v>1445</v>
      </c>
      <c r="C50" s="265" t="s">
        <v>1446</v>
      </c>
      <c r="K50" s="134"/>
      <c r="L50" s="134"/>
      <c r="M50" s="134"/>
      <c r="N50" s="134"/>
      <c r="O50" s="134"/>
      <c r="P50" s="134"/>
      <c r="Q50" s="12"/>
      <c r="R50" s="19"/>
      <c r="S50" s="19"/>
      <c r="T50" s="19"/>
      <c r="U50" s="19"/>
      <c r="V50" s="19"/>
      <c r="W50" s="19"/>
      <c r="X50" s="12"/>
      <c r="Y50" s="51" t="s">
        <v>162</v>
      </c>
      <c r="Z50" s="51" t="s">
        <v>162</v>
      </c>
      <c r="AA50" s="51" t="s">
        <v>162</v>
      </c>
      <c r="AB50" s="51" t="s">
        <v>162</v>
      </c>
      <c r="AC50" s="51" t="s">
        <v>162</v>
      </c>
      <c r="AD50" s="51" t="s">
        <v>162</v>
      </c>
      <c r="AE50" s="12"/>
      <c r="AF50" s="51" t="s">
        <v>162</v>
      </c>
      <c r="AG50" s="51" t="s">
        <v>162</v>
      </c>
      <c r="AH50" s="51" t="s">
        <v>162</v>
      </c>
      <c r="AI50" s="52" t="s">
        <v>164</v>
      </c>
      <c r="AJ50" s="51" t="s">
        <v>162</v>
      </c>
      <c r="AK50" s="51" t="s">
        <v>162</v>
      </c>
      <c r="AL50" s="12"/>
      <c r="AM50" s="51" t="s">
        <v>162</v>
      </c>
      <c r="AN50" s="52" t="s">
        <v>164</v>
      </c>
      <c r="AO50" s="51" t="s">
        <v>162</v>
      </c>
      <c r="AP50" s="51" t="s">
        <v>162</v>
      </c>
      <c r="AQ50" s="51" t="s">
        <v>162</v>
      </c>
      <c r="AR50" s="52" t="s">
        <v>164</v>
      </c>
      <c r="AS50" s="9"/>
      <c r="AT50" s="19"/>
      <c r="AU50" s="19"/>
      <c r="AV50" s="19"/>
      <c r="AW50" s="19"/>
      <c r="AX50" s="19"/>
      <c r="AY50" s="19"/>
      <c r="AZ50" s="12"/>
      <c r="BA50" s="19"/>
      <c r="BB50" s="19"/>
      <c r="BC50" s="19"/>
      <c r="BD50" s="19"/>
      <c r="BE50" s="19"/>
      <c r="BF50" s="19"/>
      <c r="BG50" s="9"/>
    </row>
    <row r="51" spans="1:59" ht="15.75" x14ac:dyDescent="0.25">
      <c r="A51" s="5" t="s">
        <v>1447</v>
      </c>
      <c r="B51" s="8" t="s">
        <v>51</v>
      </c>
      <c r="C51" s="8" t="s">
        <v>51</v>
      </c>
      <c r="K51" s="63" t="s">
        <v>1448</v>
      </c>
      <c r="L51" s="63" t="s">
        <v>102</v>
      </c>
      <c r="M51" s="63" t="s">
        <v>721</v>
      </c>
      <c r="N51" s="63" t="s">
        <v>751</v>
      </c>
      <c r="O51" s="63" t="s">
        <v>917</v>
      </c>
      <c r="P51" s="63"/>
      <c r="Q51" s="12"/>
      <c r="R51" s="19"/>
      <c r="S51" s="19"/>
      <c r="T51" s="19"/>
      <c r="U51" s="19"/>
      <c r="V51" s="19"/>
      <c r="W51" s="19"/>
      <c r="X51" s="12"/>
      <c r="Y51" s="51" t="s">
        <v>162</v>
      </c>
      <c r="Z51" s="51" t="s">
        <v>162</v>
      </c>
      <c r="AA51" s="51" t="s">
        <v>162</v>
      </c>
      <c r="AB51" s="51" t="s">
        <v>162</v>
      </c>
      <c r="AC51" s="51" t="s">
        <v>162</v>
      </c>
      <c r="AD51" s="51" t="s">
        <v>162</v>
      </c>
      <c r="AE51" s="12"/>
      <c r="AF51" s="51" t="s">
        <v>162</v>
      </c>
      <c r="AG51" s="51" t="s">
        <v>162</v>
      </c>
      <c r="AH51" s="51" t="s">
        <v>162</v>
      </c>
      <c r="AI51" s="52" t="s">
        <v>164</v>
      </c>
      <c r="AJ51" s="51" t="s">
        <v>162</v>
      </c>
      <c r="AK51" s="51" t="s">
        <v>162</v>
      </c>
      <c r="AL51" s="12"/>
      <c r="AM51" s="51" t="s">
        <v>162</v>
      </c>
      <c r="AN51" s="52" t="s">
        <v>164</v>
      </c>
      <c r="AO51" s="51" t="s">
        <v>162</v>
      </c>
      <c r="AP51" s="51" t="s">
        <v>162</v>
      </c>
      <c r="AQ51" s="51" t="s">
        <v>162</v>
      </c>
      <c r="AR51" s="52" t="s">
        <v>164</v>
      </c>
      <c r="AS51" s="9"/>
      <c r="AT51" s="19"/>
      <c r="AU51" s="19"/>
      <c r="AV51" s="19"/>
      <c r="AW51" s="19"/>
      <c r="AX51" s="19"/>
      <c r="AY51" s="19"/>
      <c r="AZ51" s="12"/>
      <c r="BA51" s="19"/>
      <c r="BB51" s="19"/>
      <c r="BC51" s="19"/>
      <c r="BD51" s="19"/>
      <c r="BE51" s="19"/>
      <c r="BF51" s="19"/>
      <c r="BG51" s="9"/>
    </row>
    <row r="52" spans="1:59" ht="15.75" x14ac:dyDescent="0.25">
      <c r="A52" s="5"/>
      <c r="Q52" s="12"/>
      <c r="R52" s="19"/>
      <c r="S52" s="19"/>
      <c r="T52" s="19"/>
      <c r="U52" s="19"/>
      <c r="V52" s="19"/>
      <c r="W52" s="19"/>
      <c r="X52" s="12"/>
      <c r="Y52" s="19"/>
      <c r="Z52" s="19"/>
      <c r="AA52" s="19"/>
      <c r="AB52" s="19"/>
      <c r="AC52" s="19"/>
      <c r="AD52" s="19"/>
      <c r="AE52" s="12"/>
      <c r="AF52" s="19"/>
      <c r="AG52" s="19"/>
      <c r="AH52" s="19"/>
      <c r="AI52" s="19"/>
      <c r="AJ52" s="19"/>
      <c r="AK52" s="19"/>
      <c r="AL52" s="12"/>
      <c r="AM52" s="19"/>
      <c r="AN52" s="19"/>
      <c r="AO52" s="19"/>
      <c r="AP52" s="19"/>
      <c r="AQ52" s="19"/>
      <c r="AR52" s="19"/>
      <c r="AS52" s="9"/>
      <c r="AT52" s="19"/>
      <c r="AU52" s="19"/>
      <c r="AV52" s="19"/>
      <c r="AW52" s="19"/>
      <c r="AX52" s="19"/>
      <c r="AY52" s="19"/>
      <c r="AZ52" s="12"/>
      <c r="BA52" s="19"/>
      <c r="BB52" s="19"/>
      <c r="BC52" s="19"/>
      <c r="BD52" s="19"/>
      <c r="BE52" s="19"/>
      <c r="BF52" s="19"/>
      <c r="BG52" s="9"/>
    </row>
    <row r="53" spans="1:59" ht="19.350000000000001" customHeight="1" x14ac:dyDescent="0.25">
      <c r="A53" s="4" t="s">
        <v>568</v>
      </c>
      <c r="B53" s="4"/>
      <c r="C53" s="4"/>
      <c r="D53" s="4"/>
      <c r="E53" s="4"/>
      <c r="F53" s="4"/>
      <c r="G53" s="4"/>
      <c r="H53" s="4"/>
      <c r="I53" s="4"/>
      <c r="J53" s="124"/>
      <c r="K53" s="166"/>
      <c r="L53" s="166"/>
      <c r="M53" s="166"/>
      <c r="N53" s="166"/>
      <c r="O53" s="166"/>
      <c r="P53" s="250" t="s">
        <v>1179</v>
      </c>
      <c r="Q53" s="12"/>
      <c r="R53" s="19"/>
      <c r="S53" s="19"/>
      <c r="T53" s="19"/>
      <c r="U53" s="19"/>
      <c r="V53" s="19"/>
      <c r="W53" s="19"/>
      <c r="X53" s="12"/>
      <c r="Y53" s="51" t="s">
        <v>162</v>
      </c>
      <c r="Z53" s="51" t="s">
        <v>162</v>
      </c>
      <c r="AA53" s="51" t="s">
        <v>162</v>
      </c>
      <c r="AB53" s="51" t="s">
        <v>162</v>
      </c>
      <c r="AC53" s="51" t="s">
        <v>162</v>
      </c>
      <c r="AD53" s="51" t="s">
        <v>162</v>
      </c>
      <c r="AE53" s="12"/>
      <c r="AF53" s="51" t="s">
        <v>162</v>
      </c>
      <c r="AG53" s="51" t="s">
        <v>162</v>
      </c>
      <c r="AH53" s="51" t="s">
        <v>162</v>
      </c>
      <c r="AI53" s="52" t="s">
        <v>164</v>
      </c>
      <c r="AJ53" s="51" t="s">
        <v>162</v>
      </c>
      <c r="AK53" s="51" t="s">
        <v>162</v>
      </c>
      <c r="AL53" s="12"/>
      <c r="AM53" s="51" t="s">
        <v>162</v>
      </c>
      <c r="AN53" s="52" t="s">
        <v>164</v>
      </c>
      <c r="AO53" s="51" t="s">
        <v>162</v>
      </c>
      <c r="AP53" s="51" t="s">
        <v>162</v>
      </c>
      <c r="AQ53" s="51" t="s">
        <v>162</v>
      </c>
      <c r="AR53" s="52" t="s">
        <v>164</v>
      </c>
      <c r="AS53" s="9"/>
      <c r="AT53" s="19"/>
      <c r="AU53" s="19"/>
      <c r="AV53" s="19"/>
      <c r="AW53" s="19"/>
      <c r="AX53" s="19"/>
      <c r="AY53" s="19"/>
      <c r="AZ53" s="12"/>
      <c r="BA53" s="19"/>
      <c r="BB53" s="19"/>
      <c r="BC53" s="19"/>
      <c r="BD53" s="19"/>
      <c r="BE53" s="19"/>
      <c r="BF53" s="19"/>
      <c r="BG53" s="9"/>
    </row>
    <row r="54" spans="1:59" ht="15.75" x14ac:dyDescent="0.25">
      <c r="A54" s="7" t="s">
        <v>1449</v>
      </c>
      <c r="B54" s="7"/>
      <c r="C54" s="7"/>
      <c r="D54" s="7"/>
      <c r="E54" s="7"/>
      <c r="F54" s="7"/>
      <c r="G54" s="7"/>
      <c r="H54" s="7"/>
      <c r="K54" s="135"/>
      <c r="L54" s="135"/>
      <c r="M54" s="135"/>
      <c r="N54" s="135"/>
      <c r="O54" s="135"/>
      <c r="P54" s="135"/>
      <c r="Q54" s="12"/>
      <c r="R54" s="19"/>
      <c r="S54" s="19"/>
      <c r="T54" s="19"/>
      <c r="U54" s="19"/>
      <c r="V54" s="19"/>
      <c r="W54" s="19"/>
      <c r="X54" s="12"/>
      <c r="Y54" s="51" t="s">
        <v>162</v>
      </c>
      <c r="Z54" s="51" t="s">
        <v>162</v>
      </c>
      <c r="AA54" s="51" t="s">
        <v>162</v>
      </c>
      <c r="AB54" s="51" t="s">
        <v>162</v>
      </c>
      <c r="AC54" s="51" t="s">
        <v>162</v>
      </c>
      <c r="AD54" s="51" t="s">
        <v>162</v>
      </c>
      <c r="AE54" s="12"/>
      <c r="AF54" s="51" t="s">
        <v>162</v>
      </c>
      <c r="AG54" s="51" t="s">
        <v>162</v>
      </c>
      <c r="AH54" s="51" t="s">
        <v>162</v>
      </c>
      <c r="AI54" s="52" t="s">
        <v>164</v>
      </c>
      <c r="AJ54" s="51" t="s">
        <v>162</v>
      </c>
      <c r="AK54" s="51" t="s">
        <v>162</v>
      </c>
      <c r="AL54" s="12"/>
      <c r="AM54" s="51" t="s">
        <v>162</v>
      </c>
      <c r="AN54" s="52" t="s">
        <v>164</v>
      </c>
      <c r="AO54" s="51" t="s">
        <v>162</v>
      </c>
      <c r="AP54" s="51" t="s">
        <v>162</v>
      </c>
      <c r="AQ54" s="51" t="s">
        <v>162</v>
      </c>
      <c r="AR54" s="52" t="s">
        <v>164</v>
      </c>
      <c r="AS54" s="9"/>
      <c r="AT54" s="19"/>
      <c r="AU54" s="19"/>
      <c r="AV54" s="19"/>
      <c r="AW54" s="19"/>
      <c r="AX54" s="19"/>
      <c r="AY54" s="19"/>
      <c r="AZ54" s="12"/>
      <c r="BA54" s="19"/>
      <c r="BB54" s="19"/>
      <c r="BC54" s="19"/>
      <c r="BD54" s="19"/>
      <c r="BE54" s="19"/>
      <c r="BF54" s="19"/>
      <c r="BG54" s="9"/>
    </row>
    <row r="55" spans="1:59" ht="16.5" thickBot="1" x14ac:dyDescent="0.3">
      <c r="A55" s="5"/>
      <c r="B55" s="122" t="s">
        <v>843</v>
      </c>
      <c r="C55" s="122" t="s">
        <v>846</v>
      </c>
      <c r="D55" s="122" t="s">
        <v>849</v>
      </c>
      <c r="E55" s="122" t="s">
        <v>852</v>
      </c>
      <c r="F55" s="122" t="s">
        <v>854</v>
      </c>
      <c r="G55" s="122" t="s">
        <v>855</v>
      </c>
      <c r="H55" s="122" t="s">
        <v>1450</v>
      </c>
      <c r="K55" s="134"/>
      <c r="L55" s="134"/>
      <c r="M55" s="134"/>
      <c r="N55" s="134"/>
      <c r="O55" s="134"/>
      <c r="P55" s="134"/>
      <c r="Q55" s="12"/>
      <c r="R55" s="19"/>
      <c r="S55" s="19"/>
      <c r="T55" s="19"/>
      <c r="U55" s="19"/>
      <c r="V55" s="19"/>
      <c r="W55" s="19"/>
      <c r="X55" s="12"/>
      <c r="Y55" s="51" t="s">
        <v>162</v>
      </c>
      <c r="Z55" s="51" t="s">
        <v>162</v>
      </c>
      <c r="AA55" s="51" t="s">
        <v>162</v>
      </c>
      <c r="AB55" s="51" t="s">
        <v>162</v>
      </c>
      <c r="AC55" s="51" t="s">
        <v>162</v>
      </c>
      <c r="AD55" s="51" t="s">
        <v>162</v>
      </c>
      <c r="AE55" s="12"/>
      <c r="AF55" s="51" t="s">
        <v>162</v>
      </c>
      <c r="AG55" s="51" t="s">
        <v>162</v>
      </c>
      <c r="AH55" s="51" t="s">
        <v>162</v>
      </c>
      <c r="AI55" s="52" t="s">
        <v>164</v>
      </c>
      <c r="AJ55" s="51" t="s">
        <v>162</v>
      </c>
      <c r="AK55" s="51" t="s">
        <v>162</v>
      </c>
      <c r="AL55" s="12"/>
      <c r="AM55" s="51" t="s">
        <v>162</v>
      </c>
      <c r="AN55" s="52" t="s">
        <v>164</v>
      </c>
      <c r="AO55" s="51" t="s">
        <v>162</v>
      </c>
      <c r="AP55" s="51" t="s">
        <v>162</v>
      </c>
      <c r="AQ55" s="51" t="s">
        <v>162</v>
      </c>
      <c r="AR55" s="52" t="s">
        <v>164</v>
      </c>
      <c r="AS55" s="9"/>
      <c r="AT55" s="19"/>
      <c r="AU55" s="19"/>
      <c r="AV55" s="19"/>
      <c r="AW55" s="19"/>
      <c r="AX55" s="19"/>
      <c r="AY55" s="19"/>
      <c r="AZ55" s="12"/>
      <c r="BA55" s="19"/>
      <c r="BB55" s="19"/>
      <c r="BC55" s="19"/>
      <c r="BD55" s="19"/>
      <c r="BE55" s="19"/>
      <c r="BF55" s="19"/>
      <c r="BG55" s="9"/>
    </row>
    <row r="56" spans="1:59" ht="16.5" thickBot="1" x14ac:dyDescent="0.3">
      <c r="A56" s="5" t="s">
        <v>50</v>
      </c>
      <c r="B56" s="8" t="s">
        <v>51</v>
      </c>
      <c r="C56" s="8" t="s">
        <v>51</v>
      </c>
      <c r="D56" s="8" t="s">
        <v>51</v>
      </c>
      <c r="E56" s="8" t="s">
        <v>51</v>
      </c>
      <c r="F56" s="8" t="s">
        <v>51</v>
      </c>
      <c r="G56" s="8" t="s">
        <v>51</v>
      </c>
      <c r="H56" s="53" t="str">
        <f>"SOM("&amp;ADDRESS(ROW(B56),COLUMN(B56),4)&amp;":"&amp;ADDRESS(ROW(G56),COLUMN(G56),4)&amp;")"</f>
        <v>SOM(B56:G56)</v>
      </c>
      <c r="K56" s="134" t="s">
        <v>1180</v>
      </c>
      <c r="L56" s="134" t="s">
        <v>102</v>
      </c>
      <c r="M56" s="247" t="s">
        <v>1451</v>
      </c>
      <c r="N56" s="134" t="s">
        <v>723</v>
      </c>
      <c r="O56" s="134" t="s">
        <v>917</v>
      </c>
      <c r="P56" s="134"/>
      <c r="Q56" s="12"/>
      <c r="R56" s="19"/>
      <c r="S56" s="19"/>
      <c r="T56" s="19"/>
      <c r="U56" s="19"/>
      <c r="V56" s="19"/>
      <c r="W56" s="19"/>
      <c r="X56" s="12"/>
      <c r="Y56" s="51" t="s">
        <v>162</v>
      </c>
      <c r="Z56" s="51" t="s">
        <v>162</v>
      </c>
      <c r="AA56" s="51" t="s">
        <v>162</v>
      </c>
      <c r="AB56" s="51" t="s">
        <v>162</v>
      </c>
      <c r="AC56" s="51" t="s">
        <v>162</v>
      </c>
      <c r="AD56" s="51" t="s">
        <v>162</v>
      </c>
      <c r="AE56" s="12"/>
      <c r="AF56" s="51" t="s">
        <v>162</v>
      </c>
      <c r="AG56" s="51" t="s">
        <v>162</v>
      </c>
      <c r="AH56" s="51" t="s">
        <v>162</v>
      </c>
      <c r="AI56" s="52" t="s">
        <v>164</v>
      </c>
      <c r="AJ56" s="51" t="s">
        <v>162</v>
      </c>
      <c r="AK56" s="51" t="s">
        <v>162</v>
      </c>
      <c r="AL56" s="12"/>
      <c r="AM56" s="51" t="s">
        <v>162</v>
      </c>
      <c r="AN56" s="52" t="s">
        <v>164</v>
      </c>
      <c r="AO56" s="51" t="s">
        <v>162</v>
      </c>
      <c r="AP56" s="51" t="s">
        <v>162</v>
      </c>
      <c r="AQ56" s="51" t="s">
        <v>162</v>
      </c>
      <c r="AR56" s="52" t="s">
        <v>164</v>
      </c>
      <c r="AS56" s="9"/>
      <c r="AT56" s="19"/>
      <c r="AU56" s="19"/>
      <c r="AV56" s="19"/>
      <c r="AW56" s="19"/>
      <c r="AX56" s="19"/>
      <c r="AY56" s="19"/>
      <c r="AZ56" s="12"/>
      <c r="BA56" s="19"/>
      <c r="BB56" s="19"/>
      <c r="BC56" s="19"/>
      <c r="BD56" s="19"/>
      <c r="BE56" s="19"/>
      <c r="BF56" s="19"/>
      <c r="BG56" s="9"/>
    </row>
    <row r="57" spans="1:59" ht="14.25" customHeight="1" x14ac:dyDescent="0.25">
      <c r="Q57" s="12"/>
      <c r="X57" s="12"/>
      <c r="AE57" s="12"/>
      <c r="AL57" s="12"/>
      <c r="AS57" s="12"/>
      <c r="AZ57" s="12"/>
      <c r="BG57" s="12"/>
    </row>
    <row r="58" spans="1:59" customFormat="1" ht="15.75" x14ac:dyDescent="0.25">
      <c r="A58" s="4" t="s">
        <v>1452</v>
      </c>
      <c r="B58" s="4"/>
      <c r="C58" s="4"/>
      <c r="D58" s="4"/>
      <c r="E58" s="4"/>
      <c r="F58" s="4"/>
      <c r="G58" s="4"/>
      <c r="H58" s="4"/>
      <c r="I58" s="4"/>
      <c r="J58" s="15"/>
      <c r="K58" s="133"/>
      <c r="L58" s="133"/>
      <c r="M58" s="133"/>
      <c r="N58" s="133"/>
      <c r="O58" s="133"/>
      <c r="P58" s="133"/>
      <c r="Q58" s="10"/>
      <c r="X58" s="10"/>
      <c r="Y58" s="51" t="s">
        <v>162</v>
      </c>
      <c r="Z58" s="51" t="s">
        <v>162</v>
      </c>
      <c r="AA58" s="51" t="s">
        <v>162</v>
      </c>
      <c r="AB58" s="51" t="s">
        <v>162</v>
      </c>
      <c r="AC58" s="51" t="s">
        <v>162</v>
      </c>
      <c r="AD58" s="51" t="s">
        <v>162</v>
      </c>
      <c r="AE58" s="12"/>
      <c r="AF58" s="51" t="s">
        <v>162</v>
      </c>
      <c r="AG58" s="51" t="s">
        <v>162</v>
      </c>
      <c r="AH58" s="51" t="s">
        <v>162</v>
      </c>
      <c r="AI58" s="52" t="s">
        <v>164</v>
      </c>
      <c r="AJ58" s="51" t="s">
        <v>162</v>
      </c>
      <c r="AK58" s="51" t="s">
        <v>162</v>
      </c>
      <c r="AL58" s="9"/>
      <c r="AM58" s="51" t="s">
        <v>162</v>
      </c>
      <c r="AN58" s="52" t="s">
        <v>164</v>
      </c>
      <c r="AO58" s="51" t="s">
        <v>162</v>
      </c>
      <c r="AP58" s="51" t="s">
        <v>162</v>
      </c>
      <c r="AQ58" s="51" t="s">
        <v>162</v>
      </c>
      <c r="AR58" s="52" t="s">
        <v>164</v>
      </c>
      <c r="AS58" s="9"/>
      <c r="AY58" s="19"/>
      <c r="AZ58" s="12"/>
      <c r="BA58" s="19"/>
      <c r="BF58" s="19"/>
      <c r="BG58" s="9"/>
    </row>
    <row r="59" spans="1:59" customFormat="1" ht="45" customHeight="1" x14ac:dyDescent="0.25">
      <c r="A59" s="281" t="s">
        <v>1453</v>
      </c>
      <c r="B59" s="281"/>
      <c r="C59" s="281"/>
      <c r="D59" s="123"/>
      <c r="E59" s="123"/>
      <c r="F59" s="123"/>
      <c r="G59" s="123"/>
      <c r="I59" s="15"/>
      <c r="J59" s="15"/>
      <c r="K59" s="134"/>
      <c r="L59" s="134"/>
      <c r="M59" s="134"/>
      <c r="N59" s="134"/>
      <c r="O59" s="134"/>
      <c r="P59" s="134"/>
      <c r="Q59" s="10"/>
      <c r="R59" s="51" t="s">
        <v>162</v>
      </c>
      <c r="S59" s="51" t="s">
        <v>162</v>
      </c>
      <c r="T59" s="51" t="s">
        <v>162</v>
      </c>
      <c r="U59" s="51" t="s">
        <v>162</v>
      </c>
      <c r="V59" s="51" t="s">
        <v>162</v>
      </c>
      <c r="W59" s="51" t="s">
        <v>162</v>
      </c>
      <c r="X59" s="10"/>
      <c r="Y59" s="19"/>
      <c r="Z59" s="19"/>
      <c r="AA59" s="19"/>
      <c r="AB59" s="19"/>
      <c r="AC59" s="19"/>
      <c r="AD59" s="19"/>
      <c r="AE59" s="12"/>
      <c r="AF59" s="19"/>
      <c r="AG59" s="19"/>
      <c r="AH59" s="19"/>
      <c r="AI59" s="19"/>
      <c r="AJ59" s="19"/>
      <c r="AK59" s="19"/>
      <c r="AL59" s="12"/>
      <c r="AM59" s="19"/>
      <c r="AN59" s="19"/>
      <c r="AO59" s="19"/>
      <c r="AP59" s="19"/>
      <c r="AQ59" s="19"/>
      <c r="AR59" s="19"/>
      <c r="AS59" s="9"/>
      <c r="AY59" s="19"/>
      <c r="AZ59" s="12"/>
      <c r="BA59" s="19"/>
      <c r="BF59" s="19"/>
      <c r="BG59" s="9"/>
    </row>
    <row r="60" spans="1:59" customFormat="1" ht="21" customHeight="1" x14ac:dyDescent="0.25">
      <c r="A60" s="123" t="s">
        <v>582</v>
      </c>
      <c r="B60" s="123"/>
      <c r="C60" s="7"/>
      <c r="D60" s="7"/>
      <c r="E60" s="7"/>
      <c r="F60" s="7"/>
      <c r="G60" s="7"/>
      <c r="H60" s="7"/>
      <c r="I60" s="7"/>
      <c r="J60" s="15"/>
      <c r="K60" s="134"/>
      <c r="L60" s="134"/>
      <c r="M60" s="134"/>
      <c r="N60" s="134"/>
      <c r="O60" s="134"/>
      <c r="P60" s="233" t="s">
        <v>1454</v>
      </c>
      <c r="Q60" s="10"/>
      <c r="X60" s="10"/>
      <c r="Y60" s="51" t="s">
        <v>162</v>
      </c>
      <c r="Z60" s="51" t="s">
        <v>162</v>
      </c>
      <c r="AA60" s="51" t="s">
        <v>162</v>
      </c>
      <c r="AB60" s="51" t="s">
        <v>162</v>
      </c>
      <c r="AC60" s="51" t="s">
        <v>162</v>
      </c>
      <c r="AD60" s="51" t="s">
        <v>162</v>
      </c>
      <c r="AE60" s="12"/>
      <c r="AF60" s="51" t="s">
        <v>162</v>
      </c>
      <c r="AG60" s="51" t="s">
        <v>162</v>
      </c>
      <c r="AH60" s="51" t="s">
        <v>162</v>
      </c>
      <c r="AI60" s="52" t="s">
        <v>164</v>
      </c>
      <c r="AJ60" s="51" t="s">
        <v>162</v>
      </c>
      <c r="AK60" s="51" t="s">
        <v>162</v>
      </c>
      <c r="AL60" s="9"/>
      <c r="AM60" s="51" t="s">
        <v>162</v>
      </c>
      <c r="AN60" s="52" t="s">
        <v>164</v>
      </c>
      <c r="AO60" s="51" t="s">
        <v>162</v>
      </c>
      <c r="AP60" s="51" t="s">
        <v>162</v>
      </c>
      <c r="AQ60" s="51" t="s">
        <v>162</v>
      </c>
      <c r="AR60" s="52" t="s">
        <v>164</v>
      </c>
      <c r="AS60" s="9"/>
      <c r="AY60" s="19"/>
      <c r="AZ60" s="12"/>
      <c r="BA60" s="19"/>
      <c r="BF60" s="19"/>
      <c r="BG60" s="9"/>
    </row>
    <row r="61" spans="1:59" customFormat="1" ht="15.75" x14ac:dyDescent="0.25">
      <c r="A61" s="130"/>
      <c r="B61" s="131" t="s">
        <v>48</v>
      </c>
      <c r="C61" s="15"/>
      <c r="D61" s="15"/>
      <c r="E61" s="15"/>
      <c r="F61" s="15"/>
      <c r="G61" s="15"/>
      <c r="I61" s="15"/>
      <c r="J61" s="15"/>
      <c r="K61" s="134"/>
      <c r="L61" s="134"/>
      <c r="M61" s="134"/>
      <c r="N61" s="134"/>
      <c r="O61" s="134"/>
      <c r="P61" s="135"/>
      <c r="Q61" s="10"/>
      <c r="X61" s="10"/>
      <c r="Y61" s="51" t="s">
        <v>162</v>
      </c>
      <c r="Z61" s="51" t="s">
        <v>162</v>
      </c>
      <c r="AA61" s="51" t="s">
        <v>162</v>
      </c>
      <c r="AB61" s="51" t="s">
        <v>162</v>
      </c>
      <c r="AC61" s="51" t="s">
        <v>162</v>
      </c>
      <c r="AD61" s="51" t="s">
        <v>162</v>
      </c>
      <c r="AE61" s="12"/>
      <c r="AF61" s="51" t="s">
        <v>162</v>
      </c>
      <c r="AG61" s="51" t="s">
        <v>162</v>
      </c>
      <c r="AH61" s="51" t="s">
        <v>162</v>
      </c>
      <c r="AI61" s="52" t="s">
        <v>164</v>
      </c>
      <c r="AJ61" s="51" t="s">
        <v>162</v>
      </c>
      <c r="AK61" s="51" t="s">
        <v>162</v>
      </c>
      <c r="AL61" s="9"/>
      <c r="AM61" s="51" t="s">
        <v>162</v>
      </c>
      <c r="AN61" s="52" t="s">
        <v>164</v>
      </c>
      <c r="AO61" s="51" t="s">
        <v>162</v>
      </c>
      <c r="AP61" s="51" t="s">
        <v>162</v>
      </c>
      <c r="AQ61" s="51" t="s">
        <v>162</v>
      </c>
      <c r="AR61" s="52" t="s">
        <v>164</v>
      </c>
      <c r="AS61" s="9"/>
      <c r="AY61" s="19"/>
      <c r="AZ61" s="12"/>
      <c r="BA61" s="19"/>
      <c r="BF61" s="19"/>
      <c r="BG61" s="9"/>
    </row>
    <row r="62" spans="1:59" customFormat="1" ht="15.75" x14ac:dyDescent="0.25">
      <c r="A62" s="15" t="s">
        <v>1455</v>
      </c>
      <c r="B62" s="132" t="s">
        <v>51</v>
      </c>
      <c r="C62" s="15"/>
      <c r="D62" s="15"/>
      <c r="E62" s="15"/>
      <c r="F62" s="15"/>
      <c r="G62" s="15"/>
      <c r="I62" s="15"/>
      <c r="J62" s="15"/>
      <c r="K62" s="63" t="s">
        <v>1456</v>
      </c>
      <c r="L62" s="63" t="s">
        <v>102</v>
      </c>
      <c r="M62" s="63" t="s">
        <v>1457</v>
      </c>
      <c r="N62" s="63" t="s">
        <v>723</v>
      </c>
      <c r="O62" s="63" t="s">
        <v>917</v>
      </c>
      <c r="P62" s="63"/>
      <c r="Q62" s="10"/>
      <c r="X62" s="10"/>
      <c r="Y62" s="51" t="s">
        <v>162</v>
      </c>
      <c r="Z62" s="51" t="s">
        <v>162</v>
      </c>
      <c r="AA62" s="51" t="s">
        <v>162</v>
      </c>
      <c r="AB62" s="51" t="s">
        <v>162</v>
      </c>
      <c r="AC62" s="51" t="s">
        <v>162</v>
      </c>
      <c r="AD62" s="51" t="s">
        <v>162</v>
      </c>
      <c r="AE62" s="12"/>
      <c r="AF62" s="51" t="s">
        <v>162</v>
      </c>
      <c r="AG62" s="51" t="s">
        <v>162</v>
      </c>
      <c r="AH62" s="51" t="s">
        <v>162</v>
      </c>
      <c r="AI62" s="52" t="s">
        <v>164</v>
      </c>
      <c r="AJ62" s="51" t="s">
        <v>162</v>
      </c>
      <c r="AK62" s="51" t="s">
        <v>162</v>
      </c>
      <c r="AL62" s="9"/>
      <c r="AM62" s="51" t="s">
        <v>162</v>
      </c>
      <c r="AN62" s="52" t="s">
        <v>164</v>
      </c>
      <c r="AO62" s="51" t="s">
        <v>162</v>
      </c>
      <c r="AP62" s="51" t="s">
        <v>162</v>
      </c>
      <c r="AQ62" s="51" t="s">
        <v>162</v>
      </c>
      <c r="AR62" s="52" t="s">
        <v>164</v>
      </c>
      <c r="AS62" s="9"/>
      <c r="AY62" s="19"/>
      <c r="AZ62" s="12"/>
      <c r="BA62" s="19"/>
      <c r="BF62" s="19"/>
      <c r="BG62" s="9"/>
    </row>
    <row r="63" spans="1:59" customFormat="1" ht="15.75" x14ac:dyDescent="0.25">
      <c r="A63" s="15" t="s">
        <v>1458</v>
      </c>
      <c r="B63" s="132" t="s">
        <v>51</v>
      </c>
      <c r="C63" s="15"/>
      <c r="D63" s="15"/>
      <c r="E63" s="15"/>
      <c r="F63" s="15"/>
      <c r="G63" s="15"/>
      <c r="I63" s="15"/>
      <c r="J63" s="15"/>
      <c r="K63" s="63" t="s">
        <v>1459</v>
      </c>
      <c r="L63" s="63" t="s">
        <v>102</v>
      </c>
      <c r="M63" s="63" t="s">
        <v>1457</v>
      </c>
      <c r="N63" s="63" t="s">
        <v>723</v>
      </c>
      <c r="O63" s="63" t="s">
        <v>917</v>
      </c>
      <c r="P63" s="63"/>
      <c r="Q63" s="10"/>
      <c r="X63" s="10"/>
      <c r="Y63" s="51" t="s">
        <v>162</v>
      </c>
      <c r="Z63" s="51" t="s">
        <v>162</v>
      </c>
      <c r="AA63" s="51" t="s">
        <v>162</v>
      </c>
      <c r="AB63" s="51" t="s">
        <v>162</v>
      </c>
      <c r="AC63" s="51" t="s">
        <v>162</v>
      </c>
      <c r="AD63" s="51" t="s">
        <v>162</v>
      </c>
      <c r="AE63" s="12"/>
      <c r="AF63" s="51" t="s">
        <v>162</v>
      </c>
      <c r="AG63" s="51" t="s">
        <v>162</v>
      </c>
      <c r="AH63" s="51" t="s">
        <v>162</v>
      </c>
      <c r="AI63" s="52" t="s">
        <v>164</v>
      </c>
      <c r="AJ63" s="51" t="s">
        <v>162</v>
      </c>
      <c r="AK63" s="51" t="s">
        <v>162</v>
      </c>
      <c r="AL63" s="9"/>
      <c r="AM63" s="51" t="s">
        <v>162</v>
      </c>
      <c r="AN63" s="52" t="s">
        <v>164</v>
      </c>
      <c r="AO63" s="51" t="s">
        <v>162</v>
      </c>
      <c r="AP63" s="51" t="s">
        <v>162</v>
      </c>
      <c r="AQ63" s="51" t="s">
        <v>162</v>
      </c>
      <c r="AR63" s="52" t="s">
        <v>164</v>
      </c>
      <c r="AS63" s="9"/>
      <c r="AY63" s="19"/>
      <c r="AZ63" s="12"/>
      <c r="BA63" s="19"/>
      <c r="BF63" s="19"/>
      <c r="BG63" s="9"/>
    </row>
    <row r="64" spans="1:59" customFormat="1" ht="15.75" x14ac:dyDescent="0.25">
      <c r="A64" s="15" t="s">
        <v>1460</v>
      </c>
      <c r="B64" s="132" t="s">
        <v>51</v>
      </c>
      <c r="C64" s="15"/>
      <c r="D64" s="15"/>
      <c r="E64" s="15"/>
      <c r="F64" s="15"/>
      <c r="G64" s="15"/>
      <c r="I64" s="15"/>
      <c r="J64" s="15"/>
      <c r="K64" s="63" t="s">
        <v>1461</v>
      </c>
      <c r="L64" s="63" t="s">
        <v>102</v>
      </c>
      <c r="M64" s="63" t="s">
        <v>1457</v>
      </c>
      <c r="N64" s="63" t="s">
        <v>723</v>
      </c>
      <c r="O64" s="63" t="s">
        <v>917</v>
      </c>
      <c r="P64" s="63"/>
      <c r="Q64" s="10"/>
      <c r="X64" s="10"/>
      <c r="Y64" s="51" t="s">
        <v>162</v>
      </c>
      <c r="Z64" s="51" t="s">
        <v>162</v>
      </c>
      <c r="AA64" s="51" t="s">
        <v>162</v>
      </c>
      <c r="AB64" s="51" t="s">
        <v>162</v>
      </c>
      <c r="AC64" s="51" t="s">
        <v>162</v>
      </c>
      <c r="AD64" s="51" t="s">
        <v>162</v>
      </c>
      <c r="AE64" s="12"/>
      <c r="AF64" s="51" t="s">
        <v>162</v>
      </c>
      <c r="AG64" s="51" t="s">
        <v>162</v>
      </c>
      <c r="AH64" s="51" t="s">
        <v>162</v>
      </c>
      <c r="AI64" s="52" t="s">
        <v>164</v>
      </c>
      <c r="AJ64" s="51" t="s">
        <v>162</v>
      </c>
      <c r="AK64" s="51" t="s">
        <v>162</v>
      </c>
      <c r="AL64" s="9"/>
      <c r="AM64" s="51" t="s">
        <v>162</v>
      </c>
      <c r="AN64" s="52" t="s">
        <v>164</v>
      </c>
      <c r="AO64" s="51" t="s">
        <v>162</v>
      </c>
      <c r="AP64" s="51" t="s">
        <v>162</v>
      </c>
      <c r="AQ64" s="51" t="s">
        <v>162</v>
      </c>
      <c r="AR64" s="52" t="s">
        <v>164</v>
      </c>
      <c r="AS64" s="9"/>
      <c r="AY64" s="19"/>
      <c r="AZ64" s="12"/>
      <c r="BA64" s="19"/>
      <c r="BF64" s="19"/>
      <c r="BG64" s="9"/>
    </row>
    <row r="65" spans="1:59" customFormat="1" ht="29.1" customHeight="1" x14ac:dyDescent="0.25">
      <c r="A65" s="238" t="s">
        <v>1462</v>
      </c>
      <c r="B65" s="56" t="str">
        <f>"= "&amp;"Kasstroomoverzicht "&amp;ADDRESS(ROW('3.3 - Kasstroomoverzicht'!G19),COLUMN('3.3 - Kasstroomoverzicht'!G19),4)</f>
        <v>= Kasstroomoverzicht G19</v>
      </c>
      <c r="C65" s="15"/>
      <c r="D65" s="15"/>
      <c r="E65" s="15"/>
      <c r="F65" s="15"/>
      <c r="G65" s="15"/>
      <c r="I65" s="15"/>
      <c r="J65" s="15"/>
      <c r="K65" s="63" t="s">
        <v>1323</v>
      </c>
      <c r="L65" s="63" t="s">
        <v>102</v>
      </c>
      <c r="M65" s="153" t="s">
        <v>1463</v>
      </c>
      <c r="N65" s="63" t="s">
        <v>723</v>
      </c>
      <c r="O65" s="63" t="s">
        <v>917</v>
      </c>
      <c r="P65" s="63"/>
      <c r="Q65" s="10"/>
      <c r="X65" s="10"/>
      <c r="Y65" s="51" t="s">
        <v>162</v>
      </c>
      <c r="Z65" s="51" t="s">
        <v>162</v>
      </c>
      <c r="AA65" s="51" t="s">
        <v>162</v>
      </c>
      <c r="AB65" s="51" t="s">
        <v>162</v>
      </c>
      <c r="AC65" s="51" t="s">
        <v>162</v>
      </c>
      <c r="AD65" s="51" t="s">
        <v>162</v>
      </c>
      <c r="AE65" s="12"/>
      <c r="AF65" s="51" t="s">
        <v>162</v>
      </c>
      <c r="AG65" s="51" t="s">
        <v>162</v>
      </c>
      <c r="AH65" s="51" t="s">
        <v>162</v>
      </c>
      <c r="AI65" s="52" t="s">
        <v>164</v>
      </c>
      <c r="AJ65" s="51" t="s">
        <v>162</v>
      </c>
      <c r="AK65" s="51" t="s">
        <v>162</v>
      </c>
      <c r="AL65" s="9"/>
      <c r="AM65" s="51" t="s">
        <v>162</v>
      </c>
      <c r="AN65" s="52" t="s">
        <v>164</v>
      </c>
      <c r="AO65" s="51" t="s">
        <v>162</v>
      </c>
      <c r="AP65" s="51" t="s">
        <v>162</v>
      </c>
      <c r="AQ65" s="51" t="s">
        <v>162</v>
      </c>
      <c r="AR65" s="52" t="s">
        <v>164</v>
      </c>
      <c r="AS65" s="9"/>
      <c r="AY65" s="19"/>
      <c r="AZ65" s="12"/>
      <c r="BA65" s="19"/>
      <c r="BF65" s="19"/>
      <c r="BG65" s="9"/>
    </row>
  </sheetData>
  <mergeCells count="8">
    <mergeCell ref="A59:C59"/>
    <mergeCell ref="B36:D36"/>
    <mergeCell ref="BA1:BF1"/>
    <mergeCell ref="R1:W1"/>
    <mergeCell ref="Y1:AD1"/>
    <mergeCell ref="AF1:AK1"/>
    <mergeCell ref="AM1:AR1"/>
    <mergeCell ref="AT1:AY1"/>
  </mergeCells>
  <phoneticPr fontId="8"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74D45-EF5A-45A4-8E6D-866AC38E75D7}">
  <sheetPr codeName="Blad9">
    <pageSetUpPr autoPageBreaks="0"/>
  </sheetPr>
  <dimension ref="A1:BD74"/>
  <sheetViews>
    <sheetView showGridLines="0" zoomScale="106" zoomScaleNormal="60" workbookViewId="0">
      <pane ySplit="2" topLeftCell="A3" activePane="bottomLeft" state="frozen"/>
      <selection activeCell="E42" sqref="E42"/>
      <selection pane="bottomLeft" activeCell="C18" sqref="C18"/>
    </sheetView>
  </sheetViews>
  <sheetFormatPr defaultColWidth="9.140625" defaultRowHeight="15" outlineLevelCol="2" x14ac:dyDescent="0.25"/>
  <cols>
    <col min="1" max="1" width="57.42578125" style="15" customWidth="1"/>
    <col min="2" max="2" width="22" style="15" customWidth="1"/>
    <col min="3" max="3" width="30.42578125" style="15" customWidth="1"/>
    <col min="4" max="4" width="29.42578125" style="15" bestFit="1" customWidth="1"/>
    <col min="5" max="5" width="4.7109375" style="15" customWidth="1"/>
    <col min="6" max="6" width="22.85546875" style="15" hidden="1" customWidth="1" outlineLevel="2"/>
    <col min="7" max="7" width="25.28515625" style="15" hidden="1" customWidth="1" outlineLevel="2"/>
    <col min="8" max="8" width="19.140625" style="15" hidden="1" customWidth="1" outlineLevel="2"/>
    <col min="9" max="9" width="31.42578125" style="15" hidden="1" customWidth="1" outlineLevel="2"/>
    <col min="10" max="10" width="15.42578125" style="15" hidden="1" customWidth="1" outlineLevel="2"/>
    <col min="11" max="11" width="8.7109375" style="15" hidden="1" customWidth="1" outlineLevel="2"/>
    <col min="12" max="12" width="15" style="15" hidden="1" customWidth="1" outlineLevel="2"/>
    <col min="13" max="13" width="1.7109375" style="15" hidden="1" customWidth="1" outlineLevel="1"/>
    <col min="14" max="19" width="2.7109375" style="15" hidden="1" customWidth="1" outlineLevel="1"/>
    <col min="20" max="20" width="1.7109375" style="15" hidden="1" customWidth="1" outlineLevel="1"/>
    <col min="21" max="26" width="2.7109375" style="15" hidden="1" customWidth="1" outlineLevel="1"/>
    <col min="27" max="27" width="1.7109375" style="15" hidden="1" customWidth="1" outlineLevel="1"/>
    <col min="28" max="33" width="2.7109375" style="15" hidden="1" customWidth="1" outlineLevel="1"/>
    <col min="34" max="34" width="1.7109375" style="15" hidden="1" customWidth="1" outlineLevel="1"/>
    <col min="35" max="40" width="2.7109375" style="15" hidden="1" customWidth="1" outlineLevel="1"/>
    <col min="41" max="41" width="1.7109375" style="15" hidden="1" customWidth="1" outlineLevel="1"/>
    <col min="42" max="47" width="2.7109375" style="15" hidden="1" customWidth="1" outlineLevel="1"/>
    <col min="48" max="48" width="1.7109375" style="15" hidden="1" customWidth="1" outlineLevel="1"/>
    <col min="49" max="54" width="2.7109375" style="15" hidden="1" customWidth="1" outlineLevel="1"/>
    <col min="55" max="55" width="1.7109375" style="15" hidden="1" customWidth="1" outlineLevel="1"/>
    <col min="56" max="56" width="9.140625" style="15" collapsed="1"/>
    <col min="57" max="16384" width="9.140625" style="15"/>
  </cols>
  <sheetData>
    <row r="1" spans="1:55" ht="45.75" customHeight="1" x14ac:dyDescent="0.25">
      <c r="M1" s="12"/>
      <c r="N1" s="269" t="s">
        <v>171</v>
      </c>
      <c r="O1" s="269"/>
      <c r="P1" s="269"/>
      <c r="Q1" s="269"/>
      <c r="R1" s="269"/>
      <c r="S1" s="269"/>
      <c r="T1" s="12"/>
      <c r="U1" s="269" t="s">
        <v>156</v>
      </c>
      <c r="V1" s="269"/>
      <c r="W1" s="269"/>
      <c r="X1" s="269"/>
      <c r="Y1" s="269"/>
      <c r="Z1" s="269"/>
      <c r="AA1" s="12"/>
      <c r="AB1" s="269" t="s">
        <v>157</v>
      </c>
      <c r="AC1" s="269"/>
      <c r="AD1" s="269"/>
      <c r="AE1" s="269"/>
      <c r="AF1" s="269"/>
      <c r="AG1" s="269"/>
      <c r="AH1" s="9"/>
      <c r="AI1" s="269" t="s">
        <v>159</v>
      </c>
      <c r="AJ1" s="269"/>
      <c r="AK1" s="269"/>
      <c r="AL1" s="269"/>
      <c r="AM1" s="269"/>
      <c r="AN1" s="269"/>
      <c r="AO1" s="9"/>
      <c r="AP1" s="269" t="s">
        <v>158</v>
      </c>
      <c r="AQ1" s="269"/>
      <c r="AR1" s="269"/>
      <c r="AS1" s="269"/>
      <c r="AT1" s="269"/>
      <c r="AU1" s="269"/>
      <c r="AV1" s="12"/>
      <c r="AW1" s="269" t="s">
        <v>160</v>
      </c>
      <c r="AX1" s="269"/>
      <c r="AY1" s="269"/>
      <c r="AZ1" s="269"/>
      <c r="BA1" s="269"/>
      <c r="BB1" s="269"/>
      <c r="BC1" s="9"/>
    </row>
    <row r="2" spans="1:55" ht="59.45" customHeight="1" x14ac:dyDescent="0.3">
      <c r="A2" s="13"/>
      <c r="B2" s="13"/>
      <c r="C2" s="13"/>
      <c r="D2" s="13"/>
      <c r="E2" s="13"/>
      <c r="F2" s="13" t="s">
        <v>712</v>
      </c>
      <c r="G2" s="13" t="s">
        <v>713</v>
      </c>
      <c r="H2" s="13" t="s">
        <v>714</v>
      </c>
      <c r="I2" s="13" t="s">
        <v>715</v>
      </c>
      <c r="J2" s="13" t="s">
        <v>716</v>
      </c>
      <c r="K2" s="13" t="s">
        <v>717</v>
      </c>
      <c r="L2" s="13" t="s">
        <v>718</v>
      </c>
      <c r="M2" s="9"/>
      <c r="N2" s="62" t="s">
        <v>174</v>
      </c>
      <c r="O2" s="62" t="s">
        <v>175</v>
      </c>
      <c r="P2" s="62" t="s">
        <v>165</v>
      </c>
      <c r="Q2" s="62" t="s">
        <v>166</v>
      </c>
      <c r="R2" s="62" t="s">
        <v>176</v>
      </c>
      <c r="S2" s="62" t="s">
        <v>177</v>
      </c>
      <c r="T2" s="9"/>
      <c r="U2" s="62" t="s">
        <v>174</v>
      </c>
      <c r="V2" s="62" t="s">
        <v>175</v>
      </c>
      <c r="W2" s="62" t="s">
        <v>165</v>
      </c>
      <c r="X2" s="62" t="s">
        <v>166</v>
      </c>
      <c r="Y2" s="62" t="s">
        <v>176</v>
      </c>
      <c r="Z2" s="62" t="s">
        <v>177</v>
      </c>
      <c r="AA2" s="12"/>
      <c r="AB2" s="62" t="s">
        <v>174</v>
      </c>
      <c r="AC2" s="62" t="s">
        <v>175</v>
      </c>
      <c r="AD2" s="62" t="s">
        <v>165</v>
      </c>
      <c r="AE2" s="62" t="s">
        <v>166</v>
      </c>
      <c r="AF2" s="62" t="s">
        <v>176</v>
      </c>
      <c r="AG2" s="62" t="s">
        <v>177</v>
      </c>
      <c r="AH2" s="9"/>
      <c r="AI2" s="62" t="s">
        <v>174</v>
      </c>
      <c r="AJ2" s="62" t="s">
        <v>175</v>
      </c>
      <c r="AK2" s="62" t="s">
        <v>165</v>
      </c>
      <c r="AL2" s="62" t="s">
        <v>166</v>
      </c>
      <c r="AM2" s="62" t="s">
        <v>176</v>
      </c>
      <c r="AN2" s="62" t="s">
        <v>177</v>
      </c>
      <c r="AO2" s="9"/>
      <c r="AP2" s="62" t="s">
        <v>174</v>
      </c>
      <c r="AQ2" s="62" t="s">
        <v>175</v>
      </c>
      <c r="AR2" s="62" t="s">
        <v>165</v>
      </c>
      <c r="AS2" s="62" t="s">
        <v>166</v>
      </c>
      <c r="AT2" s="62" t="s">
        <v>176</v>
      </c>
      <c r="AU2" s="62" t="s">
        <v>177</v>
      </c>
      <c r="AV2" s="12"/>
      <c r="AW2" s="62" t="s">
        <v>174</v>
      </c>
      <c r="AX2" s="62" t="s">
        <v>175</v>
      </c>
      <c r="AY2" s="62" t="s">
        <v>165</v>
      </c>
      <c r="AZ2" s="62" t="s">
        <v>166</v>
      </c>
      <c r="BA2" s="62" t="s">
        <v>176</v>
      </c>
      <c r="BB2" s="62" t="s">
        <v>177</v>
      </c>
      <c r="BC2" s="9"/>
    </row>
    <row r="3" spans="1:55" ht="18.75" x14ac:dyDescent="0.3">
      <c r="A3" s="13" t="s">
        <v>589</v>
      </c>
      <c r="B3" s="13"/>
      <c r="C3" s="13"/>
      <c r="D3" s="13"/>
      <c r="E3" s="13"/>
      <c r="F3" s="13"/>
      <c r="G3" s="13"/>
      <c r="H3" s="13"/>
      <c r="I3" s="13"/>
      <c r="J3" s="13"/>
      <c r="K3" s="13"/>
      <c r="L3" s="13"/>
      <c r="M3" s="9"/>
      <c r="N3" s="51" t="s">
        <v>162</v>
      </c>
      <c r="O3" s="51" t="s">
        <v>162</v>
      </c>
      <c r="P3" s="51" t="s">
        <v>162</v>
      </c>
      <c r="Q3" s="51" t="s">
        <v>162</v>
      </c>
      <c r="R3" s="51" t="s">
        <v>162</v>
      </c>
      <c r="S3" s="51" t="s">
        <v>162</v>
      </c>
      <c r="T3" s="9"/>
      <c r="U3" s="19"/>
      <c r="V3" s="19"/>
      <c r="W3" s="19"/>
      <c r="X3" s="19"/>
      <c r="Y3" s="19"/>
      <c r="Z3" s="19"/>
      <c r="AA3" s="12"/>
      <c r="AB3" s="19"/>
      <c r="AC3" s="19"/>
      <c r="AD3" s="19"/>
      <c r="AE3" s="19"/>
      <c r="AF3" s="19"/>
      <c r="AG3" s="19"/>
      <c r="AH3" s="9"/>
      <c r="AI3" s="19"/>
      <c r="AJ3" s="19"/>
      <c r="AK3" s="19"/>
      <c r="AL3" s="19"/>
      <c r="AM3" s="19"/>
      <c r="AN3" s="19"/>
      <c r="AO3" s="9"/>
      <c r="AP3" s="19"/>
      <c r="AQ3" s="19"/>
      <c r="AR3" s="19"/>
      <c r="AS3" s="19"/>
      <c r="AT3" s="19"/>
      <c r="AU3" s="19"/>
      <c r="AV3" s="12"/>
      <c r="AW3" s="19"/>
      <c r="AX3" s="19"/>
      <c r="AY3" s="19"/>
      <c r="AZ3" s="19"/>
      <c r="BA3" s="19"/>
      <c r="BB3" s="19"/>
      <c r="BC3" s="9"/>
    </row>
    <row r="4" spans="1:55" ht="23.45" customHeight="1" x14ac:dyDescent="0.25">
      <c r="A4" s="4" t="s">
        <v>591</v>
      </c>
      <c r="B4" s="4"/>
      <c r="C4" s="4"/>
      <c r="D4" s="4"/>
      <c r="E4" s="4"/>
      <c r="F4" s="63"/>
      <c r="G4" s="63"/>
      <c r="H4" s="63"/>
      <c r="I4" s="63"/>
      <c r="J4" s="63"/>
      <c r="K4" s="63"/>
      <c r="L4" s="70" t="s">
        <v>1464</v>
      </c>
      <c r="M4" s="11"/>
      <c r="N4" s="19"/>
      <c r="O4" s="19"/>
      <c r="P4" s="19"/>
      <c r="Q4" s="19"/>
      <c r="R4" s="19"/>
      <c r="S4" s="19"/>
      <c r="T4" s="11"/>
      <c r="U4" s="51" t="s">
        <v>162</v>
      </c>
      <c r="V4" s="51" t="s">
        <v>162</v>
      </c>
      <c r="W4" s="51" t="s">
        <v>162</v>
      </c>
      <c r="X4" s="51" t="s">
        <v>162</v>
      </c>
      <c r="Y4" s="51" t="s">
        <v>162</v>
      </c>
      <c r="Z4" s="51" t="s">
        <v>162</v>
      </c>
      <c r="AA4" s="12"/>
      <c r="AB4" s="51" t="s">
        <v>162</v>
      </c>
      <c r="AC4" s="51" t="s">
        <v>162</v>
      </c>
      <c r="AD4" s="51" t="s">
        <v>162</v>
      </c>
      <c r="AE4" s="52" t="s">
        <v>164</v>
      </c>
      <c r="AF4" s="52" t="s">
        <v>164</v>
      </c>
      <c r="AG4" s="52" t="s">
        <v>164</v>
      </c>
      <c r="AH4" s="9"/>
      <c r="AI4" s="51" t="s">
        <v>162</v>
      </c>
      <c r="AJ4" s="52" t="s">
        <v>164</v>
      </c>
      <c r="AK4" s="51" t="s">
        <v>162</v>
      </c>
      <c r="AL4" s="51" t="s">
        <v>162</v>
      </c>
      <c r="AM4" s="51" t="s">
        <v>162</v>
      </c>
      <c r="AN4" s="52" t="s">
        <v>164</v>
      </c>
      <c r="AO4" s="9"/>
      <c r="AP4" s="19"/>
      <c r="AQ4" s="19"/>
      <c r="AR4" s="19"/>
      <c r="AS4" s="19"/>
      <c r="AT4" s="19"/>
      <c r="AU4" s="19"/>
      <c r="AV4" s="12"/>
      <c r="AW4" s="19"/>
      <c r="AX4" s="19"/>
      <c r="AY4" s="19"/>
      <c r="AZ4" s="19"/>
      <c r="BA4" s="19"/>
      <c r="BB4" s="19"/>
      <c r="BC4" s="9"/>
    </row>
    <row r="5" spans="1:55" customFormat="1" ht="15.75" x14ac:dyDescent="0.25">
      <c r="A5" s="7" t="s">
        <v>1465</v>
      </c>
      <c r="B5" s="7"/>
      <c r="F5" s="133"/>
      <c r="G5" s="133"/>
      <c r="H5" s="133"/>
      <c r="I5" s="133"/>
      <c r="J5" s="133"/>
      <c r="K5" s="133"/>
      <c r="L5" s="133"/>
      <c r="M5" s="11"/>
      <c r="N5" s="19"/>
      <c r="O5" s="19"/>
      <c r="P5" s="19"/>
      <c r="Q5" s="19"/>
      <c r="R5" s="19"/>
      <c r="S5" s="19"/>
      <c r="T5" s="11"/>
      <c r="U5" s="51" t="s">
        <v>162</v>
      </c>
      <c r="V5" s="51" t="s">
        <v>162</v>
      </c>
      <c r="W5" s="51" t="s">
        <v>162</v>
      </c>
      <c r="X5" s="51" t="s">
        <v>162</v>
      </c>
      <c r="Y5" s="51" t="s">
        <v>162</v>
      </c>
      <c r="Z5" s="51" t="s">
        <v>162</v>
      </c>
      <c r="AA5" s="12"/>
      <c r="AB5" s="51" t="s">
        <v>162</v>
      </c>
      <c r="AC5" s="51" t="s">
        <v>162</v>
      </c>
      <c r="AD5" s="51" t="s">
        <v>162</v>
      </c>
      <c r="AE5" s="52" t="s">
        <v>164</v>
      </c>
      <c r="AF5" s="52" t="s">
        <v>164</v>
      </c>
      <c r="AG5" s="52" t="s">
        <v>164</v>
      </c>
      <c r="AH5" s="9"/>
      <c r="AI5" s="51" t="s">
        <v>162</v>
      </c>
      <c r="AJ5" s="52" t="s">
        <v>164</v>
      </c>
      <c r="AK5" s="51" t="s">
        <v>162</v>
      </c>
      <c r="AL5" s="51" t="s">
        <v>162</v>
      </c>
      <c r="AM5" s="51" t="s">
        <v>162</v>
      </c>
      <c r="AN5" s="52" t="s">
        <v>164</v>
      </c>
      <c r="AO5" s="9"/>
      <c r="AP5" s="19"/>
      <c r="AQ5" s="19"/>
      <c r="AR5" s="19"/>
      <c r="AS5" s="19"/>
      <c r="AT5" s="19"/>
      <c r="AU5" s="19"/>
      <c r="AV5" s="12"/>
      <c r="AW5" s="19"/>
      <c r="AX5" s="19"/>
      <c r="AY5" s="19"/>
      <c r="AZ5" s="19"/>
      <c r="BA5" s="19"/>
      <c r="BB5" s="19"/>
      <c r="BC5" s="9"/>
    </row>
    <row r="6" spans="1:55" ht="15.75" x14ac:dyDescent="0.25">
      <c r="A6" s="5"/>
      <c r="B6" s="122" t="s">
        <v>48</v>
      </c>
      <c r="F6" s="226"/>
      <c r="G6" s="226"/>
      <c r="H6" s="226"/>
      <c r="I6" s="226"/>
      <c r="J6" s="226"/>
      <c r="K6" s="226"/>
      <c r="L6" s="226"/>
      <c r="M6" s="11"/>
      <c r="N6" s="19"/>
      <c r="O6" s="19"/>
      <c r="P6" s="19"/>
      <c r="Q6" s="19"/>
      <c r="R6" s="19"/>
      <c r="S6" s="19"/>
      <c r="T6" s="11"/>
      <c r="U6" s="51" t="s">
        <v>162</v>
      </c>
      <c r="V6" s="51" t="s">
        <v>162</v>
      </c>
      <c r="W6" s="51" t="s">
        <v>162</v>
      </c>
      <c r="X6" s="51" t="s">
        <v>162</v>
      </c>
      <c r="Y6" s="51" t="s">
        <v>162</v>
      </c>
      <c r="Z6" s="51" t="s">
        <v>162</v>
      </c>
      <c r="AA6" s="12"/>
      <c r="AB6" s="51" t="s">
        <v>162</v>
      </c>
      <c r="AC6" s="51" t="s">
        <v>162</v>
      </c>
      <c r="AD6" s="51" t="s">
        <v>162</v>
      </c>
      <c r="AE6" s="52" t="s">
        <v>164</v>
      </c>
      <c r="AF6" s="52" t="s">
        <v>164</v>
      </c>
      <c r="AG6" s="52" t="s">
        <v>164</v>
      </c>
      <c r="AH6" s="9"/>
      <c r="AI6" s="51" t="s">
        <v>162</v>
      </c>
      <c r="AJ6" s="52" t="s">
        <v>164</v>
      </c>
      <c r="AK6" s="51" t="s">
        <v>162</v>
      </c>
      <c r="AL6" s="51" t="s">
        <v>162</v>
      </c>
      <c r="AM6" s="51" t="s">
        <v>162</v>
      </c>
      <c r="AN6" s="52" t="s">
        <v>164</v>
      </c>
      <c r="AO6" s="9"/>
      <c r="AP6" s="19"/>
      <c r="AQ6" s="19"/>
      <c r="AR6" s="19"/>
      <c r="AS6" s="19"/>
      <c r="AT6" s="19"/>
      <c r="AU6" s="19"/>
      <c r="AV6" s="12"/>
      <c r="AW6" s="19"/>
      <c r="AX6" s="19"/>
      <c r="AY6" s="19"/>
      <c r="AZ6" s="19"/>
      <c r="BA6" s="19"/>
      <c r="BB6" s="19"/>
      <c r="BC6" s="9"/>
    </row>
    <row r="7" spans="1:55" ht="15.75" x14ac:dyDescent="0.25">
      <c r="A7" s="5" t="s">
        <v>1466</v>
      </c>
      <c r="B7" s="18" t="s">
        <v>51</v>
      </c>
      <c r="C7" s="5"/>
      <c r="D7" s="5"/>
      <c r="E7" s="5"/>
      <c r="F7" s="134" t="s">
        <v>1467</v>
      </c>
      <c r="G7" s="134" t="s">
        <v>102</v>
      </c>
      <c r="H7" s="134" t="s">
        <v>721</v>
      </c>
      <c r="I7" s="134" t="s">
        <v>734</v>
      </c>
      <c r="J7" s="134" t="s">
        <v>751</v>
      </c>
      <c r="K7" s="134" t="s">
        <v>917</v>
      </c>
      <c r="L7" s="134"/>
      <c r="M7" s="11"/>
      <c r="N7" s="19"/>
      <c r="O7" s="19"/>
      <c r="P7" s="19"/>
      <c r="Q7" s="19"/>
      <c r="R7" s="19"/>
      <c r="S7" s="19"/>
      <c r="T7" s="11"/>
      <c r="U7" s="51" t="s">
        <v>162</v>
      </c>
      <c r="V7" s="51" t="s">
        <v>162</v>
      </c>
      <c r="W7" s="51" t="s">
        <v>162</v>
      </c>
      <c r="X7" s="51" t="s">
        <v>162</v>
      </c>
      <c r="Y7" s="51" t="s">
        <v>162</v>
      </c>
      <c r="Z7" s="51" t="s">
        <v>162</v>
      </c>
      <c r="AA7" s="12"/>
      <c r="AB7" s="52" t="s">
        <v>164</v>
      </c>
      <c r="AC7" s="52" t="s">
        <v>164</v>
      </c>
      <c r="AD7" s="52" t="s">
        <v>164</v>
      </c>
      <c r="AE7" s="52" t="s">
        <v>164</v>
      </c>
      <c r="AF7" s="52" t="s">
        <v>164</v>
      </c>
      <c r="AG7" s="52" t="s">
        <v>164</v>
      </c>
      <c r="AH7" s="9"/>
      <c r="AI7" s="52" t="s">
        <v>164</v>
      </c>
      <c r="AJ7" s="52" t="s">
        <v>164</v>
      </c>
      <c r="AK7" s="52" t="s">
        <v>164</v>
      </c>
      <c r="AL7" s="52" t="s">
        <v>164</v>
      </c>
      <c r="AM7" s="52" t="s">
        <v>164</v>
      </c>
      <c r="AN7" s="52" t="s">
        <v>164</v>
      </c>
      <c r="AO7" s="9"/>
      <c r="AP7" s="19"/>
      <c r="AQ7" s="19"/>
      <c r="AR7" s="19"/>
      <c r="AS7" s="19"/>
      <c r="AT7" s="19"/>
      <c r="AU7" s="19"/>
      <c r="AV7" s="12"/>
      <c r="AW7" s="19"/>
      <c r="AX7" s="19"/>
      <c r="AY7" s="19"/>
      <c r="AZ7" s="19"/>
      <c r="BA7" s="19"/>
      <c r="BB7" s="19"/>
      <c r="BC7" s="9"/>
    </row>
    <row r="8" spans="1:55" ht="16.5" thickBot="1" x14ac:dyDescent="0.3">
      <c r="A8" s="5" t="s">
        <v>1468</v>
      </c>
      <c r="B8" s="18" t="s">
        <v>51</v>
      </c>
      <c r="C8" s="5"/>
      <c r="D8" s="5"/>
      <c r="E8" s="5"/>
      <c r="F8" s="63" t="s">
        <v>1469</v>
      </c>
      <c r="G8" s="63" t="s">
        <v>102</v>
      </c>
      <c r="H8" s="63" t="s">
        <v>721</v>
      </c>
      <c r="I8" s="63" t="s">
        <v>721</v>
      </c>
      <c r="J8" s="63" t="s">
        <v>751</v>
      </c>
      <c r="K8" s="63" t="s">
        <v>917</v>
      </c>
      <c r="L8" s="63"/>
      <c r="M8" s="11"/>
      <c r="N8" s="19"/>
      <c r="O8" s="19"/>
      <c r="P8" s="19"/>
      <c r="Q8" s="19"/>
      <c r="R8" s="19"/>
      <c r="S8" s="19"/>
      <c r="T8" s="11"/>
      <c r="U8" s="51" t="s">
        <v>162</v>
      </c>
      <c r="V8" s="51" t="s">
        <v>162</v>
      </c>
      <c r="W8" s="51" t="s">
        <v>162</v>
      </c>
      <c r="X8" s="51" t="s">
        <v>162</v>
      </c>
      <c r="Y8" s="51" t="s">
        <v>162</v>
      </c>
      <c r="Z8" s="51" t="s">
        <v>162</v>
      </c>
      <c r="AA8" s="12"/>
      <c r="AB8" s="51" t="s">
        <v>162</v>
      </c>
      <c r="AC8" s="51" t="s">
        <v>162</v>
      </c>
      <c r="AD8" s="51" t="s">
        <v>162</v>
      </c>
      <c r="AE8" s="52" t="s">
        <v>164</v>
      </c>
      <c r="AF8" s="52" t="s">
        <v>164</v>
      </c>
      <c r="AG8" s="52" t="s">
        <v>164</v>
      </c>
      <c r="AH8" s="9"/>
      <c r="AI8" s="51" t="s">
        <v>162</v>
      </c>
      <c r="AJ8" s="52" t="s">
        <v>164</v>
      </c>
      <c r="AK8" s="51" t="s">
        <v>162</v>
      </c>
      <c r="AL8" s="51" t="s">
        <v>162</v>
      </c>
      <c r="AM8" s="51" t="s">
        <v>162</v>
      </c>
      <c r="AN8" s="52" t="s">
        <v>164</v>
      </c>
      <c r="AO8" s="9"/>
      <c r="AP8" s="19"/>
      <c r="AQ8" s="19"/>
      <c r="AR8" s="19"/>
      <c r="AS8" s="19"/>
      <c r="AT8" s="19"/>
      <c r="AU8" s="19"/>
      <c r="AV8" s="12"/>
      <c r="AW8" s="19"/>
      <c r="AX8" s="19"/>
      <c r="AY8" s="19"/>
      <c r="AZ8" s="19"/>
      <c r="BA8" s="19"/>
      <c r="BB8" s="19"/>
      <c r="BC8" s="9"/>
    </row>
    <row r="9" spans="1:55" ht="16.5" thickBot="1" x14ac:dyDescent="0.3">
      <c r="A9" s="5" t="s">
        <v>1470</v>
      </c>
      <c r="B9" s="57" t="str">
        <f>ADDRESS(ROW(B7),COLUMN(B8),4)&amp;"+"&amp;ADDRESS(ROW(B8),COLUMN(B8),4)</f>
        <v>B7+B8</v>
      </c>
      <c r="C9" s="5"/>
      <c r="D9" s="5"/>
      <c r="E9" s="5"/>
      <c r="F9" s="63" t="s">
        <v>1471</v>
      </c>
      <c r="G9" s="63" t="s">
        <v>102</v>
      </c>
      <c r="H9" s="63" t="s">
        <v>721</v>
      </c>
      <c r="I9" s="63" t="s">
        <v>721</v>
      </c>
      <c r="J9" s="63" t="s">
        <v>751</v>
      </c>
      <c r="K9" s="63" t="s">
        <v>917</v>
      </c>
      <c r="L9" s="63"/>
      <c r="M9" s="11"/>
      <c r="N9" s="19"/>
      <c r="O9" s="19"/>
      <c r="P9" s="19"/>
      <c r="Q9" s="19"/>
      <c r="R9" s="19"/>
      <c r="S9" s="19"/>
      <c r="T9" s="11"/>
      <c r="U9" s="51"/>
      <c r="V9" s="51"/>
      <c r="W9" s="51"/>
      <c r="X9" s="51"/>
      <c r="Y9" s="51"/>
      <c r="Z9" s="51"/>
      <c r="AA9" s="12"/>
      <c r="AB9" s="51"/>
      <c r="AC9" s="51"/>
      <c r="AD9" s="51"/>
      <c r="AE9" s="52"/>
      <c r="AF9" s="52"/>
      <c r="AG9" s="52"/>
      <c r="AH9" s="9"/>
      <c r="AI9" s="51"/>
      <c r="AJ9" s="52"/>
      <c r="AK9" s="51"/>
      <c r="AL9" s="51"/>
      <c r="AM9" s="51"/>
      <c r="AN9" s="52"/>
      <c r="AO9" s="9"/>
      <c r="AP9" s="19"/>
      <c r="AQ9" s="19"/>
      <c r="AR9" s="19"/>
      <c r="AS9" s="19"/>
      <c r="AT9" s="19"/>
      <c r="AU9" s="19"/>
      <c r="AV9" s="12"/>
      <c r="AW9" s="19"/>
      <c r="AX9" s="19"/>
      <c r="AY9" s="19"/>
      <c r="AZ9" s="19"/>
      <c r="BA9" s="19"/>
      <c r="BB9" s="19"/>
      <c r="BC9" s="9"/>
    </row>
    <row r="10" spans="1:55" ht="15.75" x14ac:dyDescent="0.25">
      <c r="A10" s="16" t="s">
        <v>1472</v>
      </c>
      <c r="B10" s="18" t="s">
        <v>51</v>
      </c>
      <c r="C10" s="5"/>
      <c r="D10" s="5"/>
      <c r="E10" s="5"/>
      <c r="F10" s="63" t="s">
        <v>1473</v>
      </c>
      <c r="G10" s="63" t="s">
        <v>102</v>
      </c>
      <c r="H10" s="63" t="s">
        <v>721</v>
      </c>
      <c r="I10" s="63" t="s">
        <v>721</v>
      </c>
      <c r="J10" s="63" t="s">
        <v>751</v>
      </c>
      <c r="K10" s="63" t="s">
        <v>917</v>
      </c>
      <c r="L10" s="63"/>
      <c r="M10" s="11"/>
      <c r="N10" s="19"/>
      <c r="O10" s="19"/>
      <c r="P10" s="19"/>
      <c r="Q10" s="19"/>
      <c r="R10" s="19"/>
      <c r="S10" s="19"/>
      <c r="T10" s="11"/>
      <c r="U10" s="51"/>
      <c r="V10" s="51"/>
      <c r="W10" s="51"/>
      <c r="X10" s="51"/>
      <c r="Y10" s="51"/>
      <c r="Z10" s="51"/>
      <c r="AA10" s="12"/>
      <c r="AB10" s="51"/>
      <c r="AC10" s="51"/>
      <c r="AD10" s="51"/>
      <c r="AE10" s="52"/>
      <c r="AF10" s="52"/>
      <c r="AG10" s="52"/>
      <c r="AH10" s="9"/>
      <c r="AI10" s="51"/>
      <c r="AJ10" s="52"/>
      <c r="AK10" s="51"/>
      <c r="AL10" s="51"/>
      <c r="AM10" s="51"/>
      <c r="AN10" s="52"/>
      <c r="AO10" s="9"/>
      <c r="AP10" s="19"/>
      <c r="AQ10" s="19"/>
      <c r="AR10" s="19"/>
      <c r="AS10" s="19"/>
      <c r="AT10" s="19"/>
      <c r="AU10" s="19"/>
      <c r="AV10" s="12"/>
      <c r="AW10" s="19"/>
      <c r="AX10" s="19"/>
      <c r="AY10" s="19"/>
      <c r="AZ10" s="19"/>
      <c r="BA10" s="19"/>
      <c r="BB10" s="19"/>
      <c r="BC10" s="9"/>
    </row>
    <row r="11" spans="1:55" ht="15.75" x14ac:dyDescent="0.25">
      <c r="A11" s="5" t="s">
        <v>1474</v>
      </c>
      <c r="B11" s="18" t="s">
        <v>51</v>
      </c>
      <c r="C11" s="5"/>
      <c r="D11" s="5"/>
      <c r="E11" s="5"/>
      <c r="F11" s="63" t="s">
        <v>1475</v>
      </c>
      <c r="G11" s="63" t="s">
        <v>102</v>
      </c>
      <c r="H11" s="63" t="s">
        <v>721</v>
      </c>
      <c r="I11" s="63" t="s">
        <v>721</v>
      </c>
      <c r="J11" s="63" t="s">
        <v>751</v>
      </c>
      <c r="K11" s="63" t="s">
        <v>917</v>
      </c>
      <c r="L11" s="63"/>
      <c r="M11" s="11"/>
      <c r="N11" s="19"/>
      <c r="O11" s="19"/>
      <c r="P11" s="19"/>
      <c r="Q11" s="19"/>
      <c r="R11" s="19"/>
      <c r="S11" s="19"/>
      <c r="T11" s="11"/>
      <c r="U11" s="51" t="s">
        <v>162</v>
      </c>
      <c r="V11" s="51" t="s">
        <v>162</v>
      </c>
      <c r="W11" s="51" t="s">
        <v>162</v>
      </c>
      <c r="X11" s="51" t="s">
        <v>162</v>
      </c>
      <c r="Y11" s="51" t="s">
        <v>162</v>
      </c>
      <c r="Z11" s="51" t="s">
        <v>162</v>
      </c>
      <c r="AA11" s="12"/>
      <c r="AB11" s="51" t="s">
        <v>162</v>
      </c>
      <c r="AC11" s="51" t="s">
        <v>162</v>
      </c>
      <c r="AD11" s="51" t="s">
        <v>162</v>
      </c>
      <c r="AE11" s="52" t="s">
        <v>164</v>
      </c>
      <c r="AF11" s="52" t="s">
        <v>164</v>
      </c>
      <c r="AG11" s="52" t="s">
        <v>164</v>
      </c>
      <c r="AH11" s="9"/>
      <c r="AI11" s="51" t="s">
        <v>162</v>
      </c>
      <c r="AJ11" s="52" t="s">
        <v>164</v>
      </c>
      <c r="AK11" s="51" t="s">
        <v>162</v>
      </c>
      <c r="AL11" s="51" t="s">
        <v>162</v>
      </c>
      <c r="AM11" s="51" t="s">
        <v>162</v>
      </c>
      <c r="AN11" s="52" t="s">
        <v>164</v>
      </c>
      <c r="AO11" s="9"/>
      <c r="AP11" s="19"/>
      <c r="AQ11" s="19"/>
      <c r="AR11" s="19"/>
      <c r="AS11" s="19"/>
      <c r="AT11" s="19"/>
      <c r="AU11" s="19"/>
      <c r="AV11" s="12"/>
      <c r="AW11" s="19"/>
      <c r="AX11" s="19"/>
      <c r="AY11" s="19"/>
      <c r="AZ11" s="19"/>
      <c r="BA11" s="19"/>
      <c r="BB11" s="19"/>
      <c r="BC11" s="9"/>
    </row>
    <row r="12" spans="1:55" ht="15.75" x14ac:dyDescent="0.25">
      <c r="A12" s="5" t="s">
        <v>1476</v>
      </c>
      <c r="B12" s="18" t="s">
        <v>51</v>
      </c>
      <c r="C12" s="5"/>
      <c r="D12" s="5"/>
      <c r="E12" s="5"/>
      <c r="F12" s="63" t="s">
        <v>1477</v>
      </c>
      <c r="G12" s="63" t="s">
        <v>102</v>
      </c>
      <c r="H12" s="63" t="s">
        <v>721</v>
      </c>
      <c r="I12" s="63" t="s">
        <v>721</v>
      </c>
      <c r="J12" s="63" t="s">
        <v>751</v>
      </c>
      <c r="K12" s="63" t="s">
        <v>917</v>
      </c>
      <c r="L12" s="63"/>
      <c r="M12" s="12"/>
      <c r="N12" s="19"/>
      <c r="O12" s="19"/>
      <c r="P12" s="19"/>
      <c r="Q12" s="19"/>
      <c r="R12" s="19"/>
      <c r="S12" s="19"/>
      <c r="T12" s="12"/>
      <c r="U12" s="51" t="s">
        <v>162</v>
      </c>
      <c r="V12" s="51" t="s">
        <v>162</v>
      </c>
      <c r="W12" s="51" t="s">
        <v>162</v>
      </c>
      <c r="X12" s="51" t="s">
        <v>162</v>
      </c>
      <c r="Y12" s="51" t="s">
        <v>162</v>
      </c>
      <c r="Z12" s="51" t="s">
        <v>162</v>
      </c>
      <c r="AA12" s="12"/>
      <c r="AB12" s="51" t="s">
        <v>162</v>
      </c>
      <c r="AC12" s="51" t="s">
        <v>162</v>
      </c>
      <c r="AD12" s="51" t="s">
        <v>162</v>
      </c>
      <c r="AE12" s="52" t="s">
        <v>164</v>
      </c>
      <c r="AF12" s="52" t="s">
        <v>164</v>
      </c>
      <c r="AG12" s="52" t="s">
        <v>164</v>
      </c>
      <c r="AH12" s="9"/>
      <c r="AI12" s="51" t="s">
        <v>162</v>
      </c>
      <c r="AJ12" s="52" t="s">
        <v>164</v>
      </c>
      <c r="AK12" s="51" t="s">
        <v>162</v>
      </c>
      <c r="AL12" s="51" t="s">
        <v>162</v>
      </c>
      <c r="AM12" s="51" t="s">
        <v>162</v>
      </c>
      <c r="AN12" s="52" t="s">
        <v>164</v>
      </c>
      <c r="AO12" s="9"/>
      <c r="AP12" s="19"/>
      <c r="AQ12" s="19"/>
      <c r="AR12" s="19"/>
      <c r="AS12" s="19"/>
      <c r="AT12" s="19"/>
      <c r="AU12" s="19"/>
      <c r="AV12" s="12"/>
      <c r="AW12" s="19"/>
      <c r="AX12" s="19"/>
      <c r="AY12" s="19"/>
      <c r="AZ12" s="19"/>
      <c r="BA12" s="19"/>
      <c r="BB12" s="19"/>
      <c r="BC12" s="9"/>
    </row>
    <row r="13" spans="1:55" ht="15.75" x14ac:dyDescent="0.25">
      <c r="A13" s="5"/>
      <c r="M13" s="12"/>
      <c r="N13" s="19"/>
      <c r="O13" s="19"/>
      <c r="P13" s="19"/>
      <c r="Q13" s="19"/>
      <c r="R13" s="19"/>
      <c r="S13" s="19"/>
      <c r="T13" s="12"/>
      <c r="U13" s="19"/>
      <c r="V13" s="19"/>
      <c r="W13" s="19"/>
      <c r="X13" s="19"/>
      <c r="Y13" s="19"/>
      <c r="Z13" s="19"/>
      <c r="AA13" s="12"/>
      <c r="AB13" s="19"/>
      <c r="AC13" s="19"/>
      <c r="AD13" s="19"/>
      <c r="AE13" s="19"/>
      <c r="AF13" s="19"/>
      <c r="AG13" s="19"/>
      <c r="AH13" s="12"/>
      <c r="AI13" s="19"/>
      <c r="AJ13" s="19"/>
      <c r="AK13" s="19"/>
      <c r="AL13" s="19"/>
      <c r="AM13" s="19"/>
      <c r="AN13" s="19"/>
      <c r="AO13" s="9"/>
      <c r="AP13" s="19"/>
      <c r="AQ13" s="19"/>
      <c r="AR13" s="19"/>
      <c r="AS13" s="19"/>
      <c r="AT13" s="19"/>
      <c r="AU13" s="19"/>
      <c r="AV13" s="12"/>
      <c r="AW13" s="19"/>
      <c r="AX13" s="19"/>
      <c r="AY13" s="19"/>
      <c r="AZ13" s="19"/>
      <c r="BA13" s="19"/>
      <c r="BB13" s="19"/>
      <c r="BC13" s="9"/>
    </row>
    <row r="14" spans="1:55" ht="15.75" x14ac:dyDescent="0.25">
      <c r="A14" s="4" t="s">
        <v>605</v>
      </c>
      <c r="B14" s="4"/>
      <c r="C14" s="4"/>
      <c r="D14" s="4"/>
      <c r="E14" s="4"/>
      <c r="F14" s="63"/>
      <c r="G14" s="63"/>
      <c r="H14" s="63"/>
      <c r="I14" s="63"/>
      <c r="J14" s="63"/>
      <c r="K14" s="63"/>
      <c r="L14" s="63" t="s">
        <v>608</v>
      </c>
      <c r="M14" s="12"/>
      <c r="N14" s="51" t="s">
        <v>162</v>
      </c>
      <c r="O14" s="51" t="s">
        <v>162</v>
      </c>
      <c r="P14" s="51" t="s">
        <v>162</v>
      </c>
      <c r="Q14" s="51" t="s">
        <v>162</v>
      </c>
      <c r="R14" s="51" t="s">
        <v>162</v>
      </c>
      <c r="S14" s="51" t="s">
        <v>162</v>
      </c>
      <c r="T14" s="12"/>
      <c r="U14" s="19"/>
      <c r="V14" s="19"/>
      <c r="W14" s="19"/>
      <c r="X14" s="19"/>
      <c r="Y14" s="19"/>
      <c r="Z14" s="19"/>
      <c r="AA14" s="12"/>
      <c r="AB14" s="19"/>
      <c r="AC14" s="19"/>
      <c r="AD14" s="19"/>
      <c r="AE14" s="19"/>
      <c r="AF14" s="19"/>
      <c r="AG14" s="19"/>
      <c r="AH14" s="12"/>
      <c r="AI14" s="19"/>
      <c r="AJ14" s="19"/>
      <c r="AK14" s="19"/>
      <c r="AL14" s="19"/>
      <c r="AM14" s="19"/>
      <c r="AN14" s="19"/>
      <c r="AO14" s="9"/>
      <c r="AP14" s="19"/>
      <c r="AQ14" s="19"/>
      <c r="AR14" s="19"/>
      <c r="AS14" s="19"/>
      <c r="AT14" s="19"/>
      <c r="AU14" s="19"/>
      <c r="AV14" s="12"/>
      <c r="AW14" s="19"/>
      <c r="AX14" s="19"/>
      <c r="AY14" s="19"/>
      <c r="AZ14" s="19"/>
      <c r="BA14" s="19"/>
      <c r="BB14" s="19"/>
      <c r="BC14" s="9"/>
    </row>
    <row r="15" spans="1:55" ht="45.6" customHeight="1" x14ac:dyDescent="0.25">
      <c r="A15" s="283" t="s">
        <v>1478</v>
      </c>
      <c r="B15" s="283"/>
      <c r="C15" s="5"/>
      <c r="D15" s="5"/>
      <c r="E15" s="5"/>
      <c r="F15" s="133"/>
      <c r="G15" s="133"/>
      <c r="H15" s="133"/>
      <c r="I15" s="133"/>
      <c r="J15" s="133"/>
      <c r="K15" s="133"/>
      <c r="L15" s="133"/>
      <c r="M15" s="12"/>
      <c r="N15" s="51" t="s">
        <v>162</v>
      </c>
      <c r="O15" s="51" t="s">
        <v>162</v>
      </c>
      <c r="P15" s="51" t="s">
        <v>162</v>
      </c>
      <c r="Q15" s="51" t="s">
        <v>162</v>
      </c>
      <c r="R15" s="51" t="s">
        <v>162</v>
      </c>
      <c r="S15" s="51" t="s">
        <v>162</v>
      </c>
      <c r="T15" s="12"/>
      <c r="U15" s="19"/>
      <c r="V15" s="19"/>
      <c r="W15" s="19"/>
      <c r="X15" s="19"/>
      <c r="Y15" s="19"/>
      <c r="Z15" s="19"/>
      <c r="AA15" s="12"/>
      <c r="AB15" s="19"/>
      <c r="AC15" s="19"/>
      <c r="AD15" s="19"/>
      <c r="AE15" s="19"/>
      <c r="AF15" s="19"/>
      <c r="AG15" s="19"/>
      <c r="AH15" s="12"/>
      <c r="AI15" s="19"/>
      <c r="AJ15" s="19"/>
      <c r="AK15" s="19"/>
      <c r="AL15" s="19"/>
      <c r="AM15" s="19"/>
      <c r="AN15" s="19"/>
      <c r="AO15" s="9"/>
      <c r="AP15" s="19"/>
      <c r="AQ15" s="19"/>
      <c r="AR15" s="19"/>
      <c r="AS15" s="19"/>
      <c r="AT15" s="19"/>
      <c r="AU15" s="19"/>
      <c r="AV15" s="12"/>
      <c r="AW15" s="19"/>
      <c r="AX15" s="19"/>
      <c r="AY15" s="19"/>
      <c r="AZ15" s="19"/>
      <c r="BA15" s="19"/>
      <c r="BB15" s="19"/>
      <c r="BC15" s="9"/>
    </row>
    <row r="16" spans="1:55" ht="15.75" x14ac:dyDescent="0.25">
      <c r="A16" s="5"/>
      <c r="B16" s="122" t="s">
        <v>48</v>
      </c>
      <c r="F16" s="226"/>
      <c r="G16" s="226"/>
      <c r="H16" s="226"/>
      <c r="I16" s="226"/>
      <c r="J16" s="226"/>
      <c r="K16" s="226"/>
      <c r="L16" s="226"/>
      <c r="M16" s="12"/>
      <c r="N16" s="51" t="s">
        <v>162</v>
      </c>
      <c r="O16" s="51" t="s">
        <v>162</v>
      </c>
      <c r="P16" s="51" t="s">
        <v>162</v>
      </c>
      <c r="Q16" s="51" t="s">
        <v>162</v>
      </c>
      <c r="R16" s="51" t="s">
        <v>162</v>
      </c>
      <c r="S16" s="51" t="s">
        <v>162</v>
      </c>
      <c r="T16" s="12"/>
      <c r="U16" s="19"/>
      <c r="V16" s="19"/>
      <c r="W16" s="19"/>
      <c r="X16" s="19"/>
      <c r="Y16" s="19"/>
      <c r="Z16" s="19"/>
      <c r="AA16" s="12"/>
      <c r="AB16" s="19"/>
      <c r="AC16" s="19"/>
      <c r="AD16" s="19"/>
      <c r="AE16" s="19"/>
      <c r="AF16" s="19"/>
      <c r="AG16" s="19"/>
      <c r="AH16" s="12"/>
      <c r="AI16" s="19"/>
      <c r="AJ16" s="19"/>
      <c r="AK16" s="19"/>
      <c r="AL16" s="19"/>
      <c r="AM16" s="19"/>
      <c r="AN16" s="19"/>
      <c r="AO16" s="9"/>
      <c r="AP16" s="19"/>
      <c r="AQ16" s="19"/>
      <c r="AR16" s="19"/>
      <c r="AS16" s="19"/>
      <c r="AT16" s="19"/>
      <c r="AU16" s="19"/>
      <c r="AV16" s="12"/>
      <c r="AW16" s="19"/>
      <c r="AX16" s="19"/>
      <c r="AY16" s="19"/>
      <c r="AZ16" s="19"/>
      <c r="BA16" s="19"/>
      <c r="BB16" s="19"/>
      <c r="BC16" s="9"/>
    </row>
    <row r="17" spans="1:55" ht="45" customHeight="1" x14ac:dyDescent="0.25">
      <c r="A17" s="262" t="s">
        <v>1479</v>
      </c>
      <c r="B17" s="8" t="s">
        <v>59</v>
      </c>
      <c r="F17" s="134" t="s">
        <v>1480</v>
      </c>
      <c r="G17" s="134" t="s">
        <v>132</v>
      </c>
      <c r="H17" s="134" t="s">
        <v>749</v>
      </c>
      <c r="I17" s="134" t="s">
        <v>1481</v>
      </c>
      <c r="J17" s="134" t="s">
        <v>723</v>
      </c>
      <c r="K17" s="134" t="s">
        <v>721</v>
      </c>
      <c r="L17" s="134"/>
      <c r="M17" s="12"/>
      <c r="N17" s="51" t="s">
        <v>162</v>
      </c>
      <c r="O17" s="51" t="s">
        <v>162</v>
      </c>
      <c r="P17" s="51" t="s">
        <v>162</v>
      </c>
      <c r="Q17" s="51" t="s">
        <v>162</v>
      </c>
      <c r="R17" s="51" t="s">
        <v>162</v>
      </c>
      <c r="S17" s="51" t="s">
        <v>162</v>
      </c>
      <c r="T17" s="12"/>
      <c r="U17" s="19"/>
      <c r="V17" s="19"/>
      <c r="W17" s="19"/>
      <c r="X17" s="19"/>
      <c r="Y17" s="19"/>
      <c r="Z17" s="19"/>
      <c r="AA17" s="12"/>
      <c r="AB17" s="19"/>
      <c r="AC17" s="19"/>
      <c r="AD17" s="19"/>
      <c r="AE17" s="19"/>
      <c r="AF17" s="19"/>
      <c r="AG17" s="19"/>
      <c r="AH17" s="12"/>
      <c r="AI17" s="19"/>
      <c r="AJ17" s="19"/>
      <c r="AK17" s="19"/>
      <c r="AL17" s="19"/>
      <c r="AM17" s="19"/>
      <c r="AN17" s="19"/>
      <c r="AO17" s="9"/>
      <c r="AP17" s="19"/>
      <c r="AQ17" s="19"/>
      <c r="AR17" s="19"/>
      <c r="AS17" s="19"/>
      <c r="AT17" s="19"/>
      <c r="AU17" s="19"/>
      <c r="AV17" s="12"/>
      <c r="AW17" s="19"/>
      <c r="AX17" s="19"/>
      <c r="AY17" s="19"/>
      <c r="AZ17" s="19"/>
      <c r="BA17" s="19"/>
      <c r="BB17" s="19"/>
      <c r="BC17" s="9"/>
    </row>
    <row r="18" spans="1:55" ht="26.25" x14ac:dyDescent="0.25">
      <c r="A18" s="262" t="s">
        <v>1482</v>
      </c>
      <c r="B18" s="8" t="s">
        <v>57</v>
      </c>
      <c r="F18" s="63" t="s">
        <v>1483</v>
      </c>
      <c r="G18" s="63" t="s">
        <v>92</v>
      </c>
      <c r="H18" s="63" t="s">
        <v>721</v>
      </c>
      <c r="I18" s="63" t="s">
        <v>1484</v>
      </c>
      <c r="J18" s="63" t="s">
        <v>723</v>
      </c>
      <c r="K18" s="63" t="s">
        <v>721</v>
      </c>
      <c r="L18" s="63"/>
      <c r="M18" s="12"/>
      <c r="N18" s="51" t="s">
        <v>162</v>
      </c>
      <c r="O18" s="51" t="s">
        <v>162</v>
      </c>
      <c r="P18" s="51" t="s">
        <v>162</v>
      </c>
      <c r="Q18" s="51" t="s">
        <v>162</v>
      </c>
      <c r="R18" s="51" t="s">
        <v>162</v>
      </c>
      <c r="S18" s="51" t="s">
        <v>162</v>
      </c>
      <c r="T18" s="12"/>
      <c r="U18" s="19"/>
      <c r="V18" s="19"/>
      <c r="W18" s="19"/>
      <c r="X18" s="19"/>
      <c r="Y18" s="19"/>
      <c r="Z18" s="19"/>
      <c r="AA18" s="12"/>
      <c r="AB18" s="19"/>
      <c r="AC18" s="19"/>
      <c r="AD18" s="19"/>
      <c r="AE18" s="19"/>
      <c r="AF18" s="19"/>
      <c r="AG18" s="19"/>
      <c r="AH18" s="12"/>
      <c r="AI18" s="19"/>
      <c r="AJ18" s="19"/>
      <c r="AK18" s="19"/>
      <c r="AL18" s="19"/>
      <c r="AM18" s="19"/>
      <c r="AN18" s="19"/>
      <c r="AO18" s="9"/>
      <c r="AP18" s="19"/>
      <c r="AQ18" s="19"/>
      <c r="AR18" s="19"/>
      <c r="AS18" s="19"/>
      <c r="AT18" s="19"/>
      <c r="AU18" s="19"/>
      <c r="AV18" s="12"/>
      <c r="AW18" s="19"/>
      <c r="AX18" s="19"/>
      <c r="AY18" s="19"/>
      <c r="AZ18" s="19"/>
      <c r="BA18" s="19"/>
      <c r="BB18" s="19"/>
      <c r="BC18" s="9"/>
    </row>
    <row r="19" spans="1:55" ht="26.25" x14ac:dyDescent="0.25">
      <c r="A19" s="262" t="s">
        <v>1485</v>
      </c>
      <c r="B19" s="8" t="s">
        <v>59</v>
      </c>
      <c r="F19" s="63" t="s">
        <v>1486</v>
      </c>
      <c r="G19" s="63" t="s">
        <v>132</v>
      </c>
      <c r="H19" s="63" t="s">
        <v>749</v>
      </c>
      <c r="I19" s="63" t="s">
        <v>734</v>
      </c>
      <c r="J19" s="63" t="s">
        <v>723</v>
      </c>
      <c r="K19" s="63" t="s">
        <v>721</v>
      </c>
      <c r="L19" s="63"/>
      <c r="M19" s="12"/>
      <c r="N19" s="51" t="s">
        <v>162</v>
      </c>
      <c r="O19" s="51" t="s">
        <v>162</v>
      </c>
      <c r="P19" s="51" t="s">
        <v>162</v>
      </c>
      <c r="Q19" s="51" t="s">
        <v>162</v>
      </c>
      <c r="R19" s="51" t="s">
        <v>162</v>
      </c>
      <c r="S19" s="51" t="s">
        <v>162</v>
      </c>
      <c r="T19" s="12"/>
      <c r="U19" s="19"/>
      <c r="V19" s="19"/>
      <c r="W19" s="19"/>
      <c r="X19" s="19"/>
      <c r="Y19" s="19"/>
      <c r="Z19" s="19"/>
      <c r="AA19" s="12"/>
      <c r="AB19" s="19"/>
      <c r="AC19" s="19"/>
      <c r="AD19" s="19"/>
      <c r="AE19" s="19"/>
      <c r="AF19" s="19"/>
      <c r="AG19" s="19"/>
      <c r="AH19" s="12"/>
      <c r="AI19" s="19"/>
      <c r="AJ19" s="19"/>
      <c r="AK19" s="19"/>
      <c r="AL19" s="19"/>
      <c r="AM19" s="19"/>
      <c r="AN19" s="19"/>
      <c r="AO19" s="9"/>
      <c r="AP19" s="19"/>
      <c r="AQ19" s="19"/>
      <c r="AR19" s="19"/>
      <c r="AS19" s="19"/>
      <c r="AT19" s="19"/>
      <c r="AU19" s="19"/>
      <c r="AV19" s="12"/>
      <c r="AW19" s="19"/>
      <c r="AX19" s="19"/>
      <c r="AY19" s="19"/>
      <c r="AZ19" s="19"/>
      <c r="BA19" s="19"/>
      <c r="BB19" s="19"/>
      <c r="BC19" s="9"/>
    </row>
    <row r="20" spans="1:55" ht="18" customHeight="1" x14ac:dyDescent="0.25">
      <c r="A20" s="262" t="s">
        <v>1487</v>
      </c>
      <c r="B20" s="8" t="s">
        <v>59</v>
      </c>
      <c r="F20" s="63" t="s">
        <v>1488</v>
      </c>
      <c r="G20" s="63" t="s">
        <v>132</v>
      </c>
      <c r="H20" s="63" t="s">
        <v>749</v>
      </c>
      <c r="I20" s="63" t="s">
        <v>1481</v>
      </c>
      <c r="J20" s="63" t="s">
        <v>723</v>
      </c>
      <c r="K20" s="63" t="s">
        <v>721</v>
      </c>
      <c r="L20" s="63"/>
      <c r="M20" s="12"/>
      <c r="N20" s="51" t="s">
        <v>162</v>
      </c>
      <c r="O20" s="51" t="s">
        <v>162</v>
      </c>
      <c r="P20" s="51" t="s">
        <v>162</v>
      </c>
      <c r="Q20" s="51" t="s">
        <v>162</v>
      </c>
      <c r="R20" s="51" t="s">
        <v>162</v>
      </c>
      <c r="S20" s="51" t="s">
        <v>162</v>
      </c>
      <c r="T20" s="12"/>
      <c r="U20" s="19"/>
      <c r="V20" s="19"/>
      <c r="W20" s="19"/>
      <c r="X20" s="19"/>
      <c r="Y20" s="19"/>
      <c r="Z20" s="19"/>
      <c r="AA20" s="12"/>
      <c r="AB20" s="19"/>
      <c r="AC20" s="19"/>
      <c r="AD20" s="19"/>
      <c r="AE20" s="19"/>
      <c r="AF20" s="19"/>
      <c r="AG20" s="19"/>
      <c r="AH20" s="12"/>
      <c r="AI20" s="19"/>
      <c r="AJ20" s="19"/>
      <c r="AK20" s="19"/>
      <c r="AL20" s="19"/>
      <c r="AM20" s="19"/>
      <c r="AN20" s="19"/>
      <c r="AO20" s="9"/>
      <c r="AP20" s="19"/>
      <c r="AQ20" s="19"/>
      <c r="AR20" s="19"/>
      <c r="AS20" s="19"/>
      <c r="AT20" s="19"/>
      <c r="AU20" s="19"/>
      <c r="AV20" s="12"/>
      <c r="AW20" s="19"/>
      <c r="AX20" s="19"/>
      <c r="AY20" s="19"/>
      <c r="AZ20" s="19"/>
      <c r="BA20" s="19"/>
      <c r="BB20" s="19"/>
      <c r="BC20" s="9"/>
    </row>
    <row r="21" spans="1:55" ht="15.75" x14ac:dyDescent="0.25">
      <c r="A21" s="262" t="s">
        <v>1489</v>
      </c>
      <c r="B21" s="8" t="s">
        <v>51</v>
      </c>
      <c r="F21" s="133" t="s">
        <v>1490</v>
      </c>
      <c r="G21" s="133" t="s">
        <v>102</v>
      </c>
      <c r="H21" s="133" t="s">
        <v>721</v>
      </c>
      <c r="I21" s="133" t="s">
        <v>1484</v>
      </c>
      <c r="J21" s="133" t="s">
        <v>723</v>
      </c>
      <c r="K21" s="133" t="s">
        <v>917</v>
      </c>
      <c r="L21" s="133"/>
      <c r="M21" s="12"/>
      <c r="N21" s="51" t="s">
        <v>162</v>
      </c>
      <c r="O21" s="51" t="s">
        <v>162</v>
      </c>
      <c r="P21" s="51" t="s">
        <v>162</v>
      </c>
      <c r="Q21" s="51" t="s">
        <v>162</v>
      </c>
      <c r="R21" s="51" t="s">
        <v>162</v>
      </c>
      <c r="S21" s="51" t="s">
        <v>162</v>
      </c>
      <c r="T21" s="12"/>
      <c r="U21" s="19"/>
      <c r="V21" s="19"/>
      <c r="W21" s="19"/>
      <c r="X21" s="19"/>
      <c r="Y21" s="19"/>
      <c r="Z21" s="19"/>
      <c r="AA21" s="12"/>
      <c r="AB21" s="19"/>
      <c r="AC21" s="19"/>
      <c r="AD21" s="19"/>
      <c r="AE21" s="19"/>
      <c r="AF21" s="19"/>
      <c r="AG21" s="19"/>
      <c r="AH21" s="12"/>
      <c r="AI21" s="19"/>
      <c r="AJ21" s="19"/>
      <c r="AK21" s="19"/>
      <c r="AL21" s="19"/>
      <c r="AM21" s="19"/>
      <c r="AN21" s="19"/>
      <c r="AO21" s="9"/>
      <c r="AP21" s="19"/>
      <c r="AQ21" s="19"/>
      <c r="AR21" s="19"/>
      <c r="AS21" s="19"/>
      <c r="AT21" s="19"/>
      <c r="AU21" s="19"/>
      <c r="AV21" s="12"/>
      <c r="AW21" s="19"/>
      <c r="AX21" s="19"/>
      <c r="AY21" s="19"/>
      <c r="AZ21" s="19"/>
      <c r="BA21" s="19"/>
      <c r="BB21" s="19"/>
      <c r="BC21" s="9"/>
    </row>
    <row r="22" spans="1:55" ht="15.75" x14ac:dyDescent="0.25">
      <c r="A22" s="5"/>
      <c r="F22" s="180"/>
      <c r="G22" s="180"/>
      <c r="H22" s="180"/>
      <c r="I22" s="180"/>
      <c r="J22" s="180"/>
      <c r="K22" s="180"/>
      <c r="L22" s="180"/>
      <c r="M22" s="12"/>
      <c r="N22" s="19"/>
      <c r="O22" s="19"/>
      <c r="P22" s="19"/>
      <c r="Q22" s="19"/>
      <c r="R22" s="19"/>
      <c r="S22" s="19"/>
      <c r="T22" s="12"/>
      <c r="U22" s="19"/>
      <c r="V22" s="19"/>
      <c r="W22" s="19"/>
      <c r="X22" s="19"/>
      <c r="Y22" s="19"/>
      <c r="Z22" s="19"/>
      <c r="AA22" s="12"/>
      <c r="AB22" s="19"/>
      <c r="AC22" s="19"/>
      <c r="AD22" s="19"/>
      <c r="AE22" s="19"/>
      <c r="AF22" s="19"/>
      <c r="AG22" s="19"/>
      <c r="AH22" s="12"/>
      <c r="AI22" s="19"/>
      <c r="AJ22" s="19"/>
      <c r="AK22" s="19"/>
      <c r="AL22" s="19"/>
      <c r="AM22" s="19"/>
      <c r="AN22" s="19"/>
      <c r="AO22" s="9"/>
      <c r="AP22" s="19"/>
      <c r="AQ22" s="19"/>
      <c r="AR22" s="19"/>
      <c r="AS22" s="19"/>
      <c r="AT22" s="19"/>
      <c r="AU22" s="19"/>
      <c r="AV22" s="12"/>
      <c r="AW22" s="19"/>
      <c r="AX22" s="19"/>
      <c r="AY22" s="19"/>
      <c r="AZ22" s="19"/>
      <c r="BA22" s="19"/>
      <c r="BB22" s="19"/>
      <c r="BC22" s="9"/>
    </row>
    <row r="23" spans="1:55" ht="15.75" x14ac:dyDescent="0.25">
      <c r="A23" s="4" t="s">
        <v>609</v>
      </c>
      <c r="B23" s="4"/>
      <c r="C23" s="4"/>
      <c r="D23" s="4"/>
      <c r="E23" s="4"/>
      <c r="F23" s="134"/>
      <c r="G23" s="134"/>
      <c r="H23" s="134"/>
      <c r="I23" s="134"/>
      <c r="J23" s="134"/>
      <c r="K23" s="134"/>
      <c r="L23" s="134"/>
      <c r="M23" s="12"/>
      <c r="N23" s="51" t="s">
        <v>162</v>
      </c>
      <c r="O23" s="51" t="s">
        <v>162</v>
      </c>
      <c r="P23" s="51" t="s">
        <v>162</v>
      </c>
      <c r="Q23" s="51" t="s">
        <v>162</v>
      </c>
      <c r="R23" s="52" t="s">
        <v>164</v>
      </c>
      <c r="S23" s="52" t="s">
        <v>164</v>
      </c>
      <c r="T23" s="12"/>
      <c r="U23" s="19"/>
      <c r="V23" s="19"/>
      <c r="W23" s="19"/>
      <c r="X23" s="19"/>
      <c r="Y23" s="19"/>
      <c r="Z23" s="19"/>
      <c r="AA23" s="12"/>
      <c r="AB23" s="19"/>
      <c r="AC23" s="19"/>
      <c r="AD23" s="19"/>
      <c r="AE23" s="19"/>
      <c r="AF23" s="19"/>
      <c r="AG23" s="19"/>
      <c r="AH23" s="12"/>
      <c r="AI23" s="19"/>
      <c r="AJ23" s="19"/>
      <c r="AK23" s="19"/>
      <c r="AL23" s="19"/>
      <c r="AM23" s="19"/>
      <c r="AN23" s="19"/>
      <c r="AO23" s="9"/>
      <c r="AP23" s="19"/>
      <c r="AQ23" s="19"/>
      <c r="AR23" s="19"/>
      <c r="AS23" s="19"/>
      <c r="AT23" s="19"/>
      <c r="AU23" s="19"/>
      <c r="AV23" s="12"/>
      <c r="AW23" s="19"/>
      <c r="AX23" s="19"/>
      <c r="AY23" s="19"/>
      <c r="AZ23" s="19"/>
      <c r="BA23" s="19"/>
      <c r="BB23" s="19"/>
      <c r="BC23" s="9"/>
    </row>
    <row r="24" spans="1:55" ht="15.75" x14ac:dyDescent="0.25">
      <c r="A24" s="7" t="s">
        <v>611</v>
      </c>
      <c r="B24" s="7"/>
      <c r="C24" s="5"/>
      <c r="D24" s="5"/>
      <c r="E24" s="5"/>
      <c r="F24" s="134"/>
      <c r="G24" s="134"/>
      <c r="H24" s="134"/>
      <c r="I24" s="134"/>
      <c r="J24" s="134"/>
      <c r="K24" s="134"/>
      <c r="L24" s="134" t="s">
        <v>614</v>
      </c>
      <c r="M24" s="12"/>
      <c r="N24" s="51" t="s">
        <v>162</v>
      </c>
      <c r="O24" s="51" t="s">
        <v>162</v>
      </c>
      <c r="P24" s="51" t="s">
        <v>162</v>
      </c>
      <c r="Q24" s="52" t="s">
        <v>164</v>
      </c>
      <c r="R24" s="52" t="s">
        <v>164</v>
      </c>
      <c r="S24" s="52" t="s">
        <v>164</v>
      </c>
      <c r="T24" s="12"/>
      <c r="U24" s="19"/>
      <c r="V24" s="19"/>
      <c r="W24" s="19"/>
      <c r="X24" s="19"/>
      <c r="Y24" s="19"/>
      <c r="Z24" s="19"/>
      <c r="AA24" s="12"/>
      <c r="AB24" s="19"/>
      <c r="AC24" s="19"/>
      <c r="AD24" s="19"/>
      <c r="AE24" s="19"/>
      <c r="AF24" s="19"/>
      <c r="AG24" s="19"/>
      <c r="AH24" s="12"/>
      <c r="AI24" s="19"/>
      <c r="AJ24" s="19"/>
      <c r="AK24" s="19"/>
      <c r="AL24" s="19"/>
      <c r="AM24" s="19"/>
      <c r="AN24" s="19"/>
      <c r="AO24" s="9"/>
      <c r="AP24" s="19"/>
      <c r="AQ24" s="19"/>
      <c r="AR24" s="19"/>
      <c r="AS24" s="19"/>
      <c r="AT24" s="19"/>
      <c r="AU24" s="19"/>
      <c r="AV24" s="12"/>
      <c r="AW24" s="19"/>
      <c r="AX24" s="19"/>
      <c r="AY24" s="19"/>
      <c r="AZ24" s="19"/>
      <c r="BA24" s="19"/>
      <c r="BB24" s="19"/>
      <c r="BC24" s="9"/>
    </row>
    <row r="25" spans="1:55" ht="15.75" x14ac:dyDescent="0.25">
      <c r="A25" s="5"/>
      <c r="B25" s="122" t="s">
        <v>48</v>
      </c>
      <c r="M25" s="12"/>
      <c r="N25" s="51" t="s">
        <v>162</v>
      </c>
      <c r="O25" s="51" t="s">
        <v>162</v>
      </c>
      <c r="P25" s="51" t="s">
        <v>162</v>
      </c>
      <c r="Q25" s="52" t="s">
        <v>164</v>
      </c>
      <c r="R25" s="52" t="s">
        <v>164</v>
      </c>
      <c r="S25" s="52" t="s">
        <v>164</v>
      </c>
      <c r="T25" s="12"/>
      <c r="U25" s="19"/>
      <c r="V25" s="19"/>
      <c r="W25" s="19"/>
      <c r="X25" s="19"/>
      <c r="Y25" s="19"/>
      <c r="Z25" s="19"/>
      <c r="AA25" s="12"/>
      <c r="AB25" s="19"/>
      <c r="AC25" s="19"/>
      <c r="AD25" s="19"/>
      <c r="AE25" s="19"/>
      <c r="AF25" s="19"/>
      <c r="AG25" s="19"/>
      <c r="AH25" s="12"/>
      <c r="AI25" s="19"/>
      <c r="AJ25" s="19"/>
      <c r="AK25" s="19"/>
      <c r="AL25" s="19"/>
      <c r="AM25" s="19"/>
      <c r="AN25" s="19"/>
      <c r="AO25" s="9"/>
      <c r="AP25" s="19"/>
      <c r="AQ25" s="19"/>
      <c r="AR25" s="19"/>
      <c r="AS25" s="19"/>
      <c r="AT25" s="19"/>
      <c r="AU25" s="19"/>
      <c r="AV25" s="12"/>
      <c r="AW25" s="19"/>
      <c r="AX25" s="19"/>
      <c r="AY25" s="19"/>
      <c r="AZ25" s="19"/>
      <c r="BA25" s="19"/>
      <c r="BB25" s="19"/>
      <c r="BC25" s="9"/>
    </row>
    <row r="26" spans="1:55" ht="15.75" x14ac:dyDescent="0.25">
      <c r="A26" s="5" t="s">
        <v>1491</v>
      </c>
      <c r="B26" s="8" t="s">
        <v>64</v>
      </c>
      <c r="F26" s="63" t="s">
        <v>1492</v>
      </c>
      <c r="G26" s="63" t="s">
        <v>110</v>
      </c>
      <c r="H26" s="63" t="s">
        <v>721</v>
      </c>
      <c r="I26" s="63" t="s">
        <v>734</v>
      </c>
      <c r="J26" s="63" t="s">
        <v>723</v>
      </c>
      <c r="K26" s="63" t="s">
        <v>721</v>
      </c>
      <c r="L26" s="63"/>
      <c r="M26" s="12"/>
      <c r="N26" s="51" t="s">
        <v>162</v>
      </c>
      <c r="O26" s="51" t="s">
        <v>162</v>
      </c>
      <c r="P26" s="51" t="s">
        <v>162</v>
      </c>
      <c r="Q26" s="52" t="s">
        <v>164</v>
      </c>
      <c r="R26" s="52" t="s">
        <v>164</v>
      </c>
      <c r="S26" s="52" t="s">
        <v>164</v>
      </c>
      <c r="T26" s="12"/>
      <c r="U26" s="19"/>
      <c r="V26" s="19"/>
      <c r="W26" s="19"/>
      <c r="X26" s="19"/>
      <c r="Y26" s="19"/>
      <c r="Z26" s="19"/>
      <c r="AA26" s="12"/>
      <c r="AB26" s="19"/>
      <c r="AC26" s="19"/>
      <c r="AD26" s="19"/>
      <c r="AE26" s="19"/>
      <c r="AF26" s="19"/>
      <c r="AG26" s="19"/>
      <c r="AH26" s="12"/>
      <c r="AI26" s="19"/>
      <c r="AJ26" s="19"/>
      <c r="AK26" s="19"/>
      <c r="AL26" s="19"/>
      <c r="AM26" s="19"/>
      <c r="AN26" s="19"/>
      <c r="AO26" s="9"/>
      <c r="AP26" s="19"/>
      <c r="AQ26" s="19"/>
      <c r="AR26" s="19"/>
      <c r="AS26" s="19"/>
      <c r="AT26" s="19"/>
      <c r="AU26" s="19"/>
      <c r="AV26" s="12"/>
      <c r="AW26" s="19"/>
      <c r="AX26" s="19"/>
      <c r="AY26" s="19"/>
      <c r="AZ26" s="19"/>
      <c r="BA26" s="19"/>
      <c r="BB26" s="19"/>
      <c r="BC26" s="9"/>
    </row>
    <row r="27" spans="1:55" ht="15.75" x14ac:dyDescent="0.25">
      <c r="A27" s="5" t="s">
        <v>1493</v>
      </c>
      <c r="B27" s="8" t="s">
        <v>66</v>
      </c>
      <c r="F27" s="63" t="s">
        <v>1494</v>
      </c>
      <c r="G27" s="63" t="s">
        <v>112</v>
      </c>
      <c r="H27" s="63" t="s">
        <v>721</v>
      </c>
      <c r="I27" s="63" t="s">
        <v>734</v>
      </c>
      <c r="J27" s="63" t="s">
        <v>723</v>
      </c>
      <c r="K27" s="63" t="s">
        <v>721</v>
      </c>
      <c r="L27" s="63"/>
      <c r="M27" s="12"/>
      <c r="N27" s="51" t="s">
        <v>162</v>
      </c>
      <c r="O27" s="51" t="s">
        <v>162</v>
      </c>
      <c r="P27" s="51" t="s">
        <v>162</v>
      </c>
      <c r="Q27" s="52" t="s">
        <v>164</v>
      </c>
      <c r="R27" s="52" t="s">
        <v>164</v>
      </c>
      <c r="S27" s="52" t="s">
        <v>164</v>
      </c>
      <c r="T27" s="12"/>
      <c r="U27" s="19"/>
      <c r="V27" s="19"/>
      <c r="W27" s="19"/>
      <c r="X27" s="19"/>
      <c r="Y27" s="19"/>
      <c r="Z27" s="19"/>
      <c r="AA27" s="12"/>
      <c r="AB27" s="19"/>
      <c r="AC27" s="19"/>
      <c r="AD27" s="19"/>
      <c r="AE27" s="19"/>
      <c r="AF27" s="19"/>
      <c r="AG27" s="19"/>
      <c r="AH27" s="12"/>
      <c r="AI27" s="19"/>
      <c r="AJ27" s="19"/>
      <c r="AK27" s="19"/>
      <c r="AL27" s="19"/>
      <c r="AM27" s="19"/>
      <c r="AN27" s="19"/>
      <c r="AO27" s="9"/>
      <c r="AP27" s="19"/>
      <c r="AQ27" s="19"/>
      <c r="AR27" s="19"/>
      <c r="AS27" s="19"/>
      <c r="AT27" s="19"/>
      <c r="AU27" s="19"/>
      <c r="AV27" s="12"/>
      <c r="AW27" s="19"/>
      <c r="AX27" s="19"/>
      <c r="AY27" s="19"/>
      <c r="AZ27" s="19"/>
      <c r="BA27" s="19"/>
      <c r="BB27" s="19"/>
      <c r="BC27" s="9"/>
    </row>
    <row r="28" spans="1:55" ht="15.75" x14ac:dyDescent="0.25">
      <c r="A28" s="5"/>
      <c r="M28" s="12"/>
      <c r="N28" s="19"/>
      <c r="O28" s="19"/>
      <c r="P28" s="19"/>
      <c r="Q28" s="19"/>
      <c r="R28" s="19"/>
      <c r="S28" s="19"/>
      <c r="T28" s="12"/>
      <c r="U28" s="19"/>
      <c r="V28" s="19"/>
      <c r="W28" s="19"/>
      <c r="X28" s="19"/>
      <c r="Y28" s="19"/>
      <c r="Z28" s="19"/>
      <c r="AA28" s="12"/>
      <c r="AB28" s="19"/>
      <c r="AC28" s="19"/>
      <c r="AD28" s="19"/>
      <c r="AE28" s="19"/>
      <c r="AF28" s="19"/>
      <c r="AG28" s="19"/>
      <c r="AH28" s="12"/>
      <c r="AI28" s="19"/>
      <c r="AJ28" s="19"/>
      <c r="AK28" s="19"/>
      <c r="AL28" s="19"/>
      <c r="AM28" s="19"/>
      <c r="AN28" s="19"/>
      <c r="AO28" s="9"/>
      <c r="AP28" s="19"/>
      <c r="AQ28" s="19"/>
      <c r="AR28" s="19"/>
      <c r="AS28" s="19"/>
      <c r="AT28" s="19"/>
      <c r="AU28" s="19"/>
      <c r="AV28" s="12"/>
      <c r="AW28" s="19"/>
      <c r="AX28" s="19"/>
      <c r="AY28" s="19"/>
      <c r="AZ28" s="19"/>
      <c r="BA28" s="19"/>
      <c r="BB28" s="19"/>
      <c r="BC28" s="9"/>
    </row>
    <row r="29" spans="1:55" ht="15.75" x14ac:dyDescent="0.25">
      <c r="A29" s="7" t="s">
        <v>615</v>
      </c>
      <c r="B29" s="7"/>
      <c r="F29" s="63"/>
      <c r="G29" s="63"/>
      <c r="H29" s="63"/>
      <c r="I29" s="63"/>
      <c r="J29" s="63"/>
      <c r="K29" s="63"/>
      <c r="L29" s="63" t="s">
        <v>618</v>
      </c>
      <c r="M29" s="12"/>
      <c r="N29" s="51" t="s">
        <v>162</v>
      </c>
      <c r="O29" s="51" t="s">
        <v>162</v>
      </c>
      <c r="P29" s="51" t="s">
        <v>162</v>
      </c>
      <c r="Q29" s="52" t="s">
        <v>164</v>
      </c>
      <c r="R29" s="52" t="s">
        <v>164</v>
      </c>
      <c r="S29" s="52" t="s">
        <v>164</v>
      </c>
      <c r="T29" s="12"/>
      <c r="U29" s="19"/>
      <c r="V29" s="19"/>
      <c r="W29" s="19"/>
      <c r="X29" s="19"/>
      <c r="Y29" s="19"/>
      <c r="Z29" s="19"/>
      <c r="AA29" s="12"/>
      <c r="AB29" s="19"/>
      <c r="AC29" s="19"/>
      <c r="AD29" s="19"/>
      <c r="AE29" s="19"/>
      <c r="AF29" s="19"/>
      <c r="AG29" s="19"/>
      <c r="AH29" s="12"/>
      <c r="AI29" s="19"/>
      <c r="AJ29" s="19"/>
      <c r="AK29" s="19"/>
      <c r="AL29" s="19"/>
      <c r="AM29" s="19"/>
      <c r="AN29" s="19"/>
      <c r="AO29" s="9"/>
      <c r="AP29" s="19"/>
      <c r="AQ29" s="19"/>
      <c r="AR29" s="19"/>
      <c r="AS29" s="19"/>
      <c r="AT29" s="19"/>
      <c r="AU29" s="19"/>
      <c r="AV29" s="12"/>
      <c r="AW29" s="19"/>
      <c r="AX29" s="19"/>
      <c r="AY29" s="19"/>
      <c r="AZ29" s="19"/>
      <c r="BA29" s="19"/>
      <c r="BB29" s="19"/>
      <c r="BC29" s="9"/>
    </row>
    <row r="30" spans="1:55" ht="15.75" x14ac:dyDescent="0.25">
      <c r="A30" s="5"/>
      <c r="B30" s="122" t="s">
        <v>48</v>
      </c>
      <c r="M30" s="12"/>
      <c r="N30" s="51" t="s">
        <v>162</v>
      </c>
      <c r="O30" s="51" t="s">
        <v>162</v>
      </c>
      <c r="P30" s="51" t="s">
        <v>162</v>
      </c>
      <c r="Q30" s="52" t="s">
        <v>164</v>
      </c>
      <c r="R30" s="52" t="s">
        <v>164</v>
      </c>
      <c r="S30" s="52" t="s">
        <v>164</v>
      </c>
      <c r="T30" s="12"/>
      <c r="U30" s="19"/>
      <c r="V30" s="19"/>
      <c r="W30" s="19"/>
      <c r="X30" s="19"/>
      <c r="Y30" s="19"/>
      <c r="Z30" s="19"/>
      <c r="AA30" s="12"/>
      <c r="AB30" s="19"/>
      <c r="AC30" s="19"/>
      <c r="AD30" s="19"/>
      <c r="AE30" s="19"/>
      <c r="AF30" s="19"/>
      <c r="AG30" s="19"/>
      <c r="AH30" s="12"/>
      <c r="AI30" s="19"/>
      <c r="AJ30" s="19"/>
      <c r="AK30" s="19"/>
      <c r="AL30" s="19"/>
      <c r="AM30" s="19"/>
      <c r="AN30" s="19"/>
      <c r="AO30" s="9"/>
      <c r="AP30" s="19"/>
      <c r="AQ30" s="19"/>
      <c r="AR30" s="19"/>
      <c r="AS30" s="19"/>
      <c r="AT30" s="19"/>
      <c r="AU30" s="19"/>
      <c r="AV30" s="12"/>
      <c r="AW30" s="19"/>
      <c r="AX30" s="19"/>
      <c r="AY30" s="19"/>
      <c r="AZ30" s="19"/>
      <c r="BA30" s="19"/>
      <c r="BB30" s="19"/>
      <c r="BC30" s="9"/>
    </row>
    <row r="31" spans="1:55" ht="15.75" x14ac:dyDescent="0.25">
      <c r="A31" s="5" t="s">
        <v>1495</v>
      </c>
      <c r="B31" s="8" t="s">
        <v>51</v>
      </c>
      <c r="F31" s="63" t="s">
        <v>1496</v>
      </c>
      <c r="G31" s="63" t="s">
        <v>102</v>
      </c>
      <c r="H31" s="63" t="s">
        <v>721</v>
      </c>
      <c r="I31" s="63" t="s">
        <v>734</v>
      </c>
      <c r="J31" s="63" t="s">
        <v>751</v>
      </c>
      <c r="K31" s="63" t="s">
        <v>917</v>
      </c>
      <c r="L31" s="63"/>
      <c r="M31" s="12"/>
      <c r="N31" s="51" t="s">
        <v>162</v>
      </c>
      <c r="O31" s="51" t="s">
        <v>162</v>
      </c>
      <c r="P31" s="51" t="s">
        <v>162</v>
      </c>
      <c r="Q31" s="52" t="s">
        <v>164</v>
      </c>
      <c r="R31" s="52" t="s">
        <v>164</v>
      </c>
      <c r="S31" s="52" t="s">
        <v>164</v>
      </c>
      <c r="T31" s="12"/>
      <c r="U31" s="19"/>
      <c r="V31" s="19"/>
      <c r="W31" s="19"/>
      <c r="X31" s="19"/>
      <c r="Y31" s="19"/>
      <c r="Z31" s="19"/>
      <c r="AA31" s="12"/>
      <c r="AB31" s="19"/>
      <c r="AC31" s="19"/>
      <c r="AD31" s="19"/>
      <c r="AE31" s="19"/>
      <c r="AF31" s="19"/>
      <c r="AG31" s="19"/>
      <c r="AH31" s="12"/>
      <c r="AI31" s="19"/>
      <c r="AJ31" s="19"/>
      <c r="AK31" s="19"/>
      <c r="AL31" s="19"/>
      <c r="AM31" s="19"/>
      <c r="AN31" s="19"/>
      <c r="AO31" s="9"/>
      <c r="AP31" s="19"/>
      <c r="AQ31" s="19"/>
      <c r="AR31" s="19"/>
      <c r="AS31" s="19"/>
      <c r="AT31" s="19"/>
      <c r="AU31" s="19"/>
      <c r="AV31" s="12"/>
      <c r="AW31" s="19"/>
      <c r="AX31" s="19"/>
      <c r="AY31" s="19"/>
      <c r="AZ31" s="19"/>
      <c r="BA31" s="19"/>
      <c r="BB31" s="19"/>
      <c r="BC31" s="9"/>
    </row>
    <row r="32" spans="1:55" ht="15.75" x14ac:dyDescent="0.25">
      <c r="A32" s="5" t="s">
        <v>1497</v>
      </c>
      <c r="B32" s="8" t="s">
        <v>51</v>
      </c>
      <c r="F32" s="63" t="s">
        <v>1498</v>
      </c>
      <c r="G32" s="63" t="s">
        <v>102</v>
      </c>
      <c r="H32" s="63" t="s">
        <v>721</v>
      </c>
      <c r="I32" s="63" t="s">
        <v>721</v>
      </c>
      <c r="J32" s="63" t="s">
        <v>723</v>
      </c>
      <c r="K32" s="63" t="s">
        <v>917</v>
      </c>
      <c r="L32" s="63"/>
      <c r="M32" s="12"/>
      <c r="N32" s="51" t="s">
        <v>162</v>
      </c>
      <c r="O32" s="51" t="s">
        <v>162</v>
      </c>
      <c r="P32" s="51" t="s">
        <v>162</v>
      </c>
      <c r="Q32" s="52" t="s">
        <v>164</v>
      </c>
      <c r="R32" s="52" t="s">
        <v>164</v>
      </c>
      <c r="S32" s="52" t="s">
        <v>164</v>
      </c>
      <c r="T32" s="12"/>
      <c r="U32" s="19"/>
      <c r="V32" s="19"/>
      <c r="W32" s="19"/>
      <c r="X32" s="19"/>
      <c r="Y32" s="19"/>
      <c r="Z32" s="19"/>
      <c r="AA32" s="12"/>
      <c r="AB32" s="19"/>
      <c r="AC32" s="19"/>
      <c r="AD32" s="19"/>
      <c r="AE32" s="19"/>
      <c r="AF32" s="19"/>
      <c r="AG32" s="19"/>
      <c r="AH32" s="12"/>
      <c r="AI32" s="19"/>
      <c r="AJ32" s="19"/>
      <c r="AK32" s="19"/>
      <c r="AL32" s="19"/>
      <c r="AM32" s="19"/>
      <c r="AN32" s="19"/>
      <c r="AO32" s="9"/>
      <c r="AP32" s="19"/>
      <c r="AQ32" s="19"/>
      <c r="AR32" s="19"/>
      <c r="AS32" s="19"/>
      <c r="AT32" s="19"/>
      <c r="AU32" s="19"/>
      <c r="AV32" s="12"/>
      <c r="AW32" s="19"/>
      <c r="AX32" s="19"/>
      <c r="AY32" s="19"/>
      <c r="AZ32" s="19"/>
      <c r="BA32" s="19"/>
      <c r="BB32" s="19"/>
      <c r="BC32" s="9"/>
    </row>
    <row r="33" spans="1:55" ht="16.5" thickBot="1" x14ac:dyDescent="0.3">
      <c r="A33" s="5" t="s">
        <v>1499</v>
      </c>
      <c r="B33" s="8" t="s">
        <v>51</v>
      </c>
      <c r="F33" s="63" t="s">
        <v>1500</v>
      </c>
      <c r="G33" s="63" t="s">
        <v>102</v>
      </c>
      <c r="H33" s="63" t="s">
        <v>721</v>
      </c>
      <c r="I33" s="63" t="s">
        <v>734</v>
      </c>
      <c r="J33" s="63" t="s">
        <v>723</v>
      </c>
      <c r="K33" s="63" t="s">
        <v>848</v>
      </c>
      <c r="L33" s="63"/>
      <c r="M33" s="12"/>
      <c r="N33" s="51" t="s">
        <v>162</v>
      </c>
      <c r="O33" s="51" t="s">
        <v>162</v>
      </c>
      <c r="P33" s="51" t="s">
        <v>162</v>
      </c>
      <c r="Q33" s="52" t="s">
        <v>164</v>
      </c>
      <c r="R33" s="52" t="s">
        <v>164</v>
      </c>
      <c r="S33" s="52" t="s">
        <v>164</v>
      </c>
      <c r="T33" s="12"/>
      <c r="U33" s="19"/>
      <c r="V33" s="19"/>
      <c r="W33" s="19"/>
      <c r="X33" s="19"/>
      <c r="Y33" s="19"/>
      <c r="Z33" s="19"/>
      <c r="AA33" s="12"/>
      <c r="AB33" s="19"/>
      <c r="AC33" s="19"/>
      <c r="AD33" s="19"/>
      <c r="AE33" s="19"/>
      <c r="AF33" s="19"/>
      <c r="AG33" s="19"/>
      <c r="AH33" s="12"/>
      <c r="AI33" s="19"/>
      <c r="AJ33" s="19"/>
      <c r="AK33" s="19"/>
      <c r="AL33" s="19"/>
      <c r="AM33" s="19"/>
      <c r="AN33" s="19"/>
      <c r="AO33" s="9"/>
      <c r="AP33" s="19"/>
      <c r="AQ33" s="19"/>
      <c r="AR33" s="19"/>
      <c r="AS33" s="19"/>
      <c r="AT33" s="19"/>
      <c r="AU33" s="19"/>
      <c r="AV33" s="12"/>
      <c r="AW33" s="19"/>
      <c r="AX33" s="19"/>
      <c r="AY33" s="19"/>
      <c r="AZ33" s="19"/>
      <c r="BA33" s="19"/>
      <c r="BB33" s="19"/>
      <c r="BC33" s="9"/>
    </row>
    <row r="34" spans="1:55" ht="27" thickBot="1" x14ac:dyDescent="0.3">
      <c r="A34" s="5" t="s">
        <v>1501</v>
      </c>
      <c r="B34" s="57" t="str">
        <f>"SOM credit ("&amp;ADDRESS(ROW(B31),COLUMN(B33),4)&amp;"+"&amp;ADDRESS(ROW(B32),COLUMN(B33),4)&amp;") - debit ("&amp;ADDRESS(ROW(B33),COLUMN(B33),4)&amp;")"</f>
        <v>SOM credit (B31+B32) - debit (B33)</v>
      </c>
      <c r="F34" s="63" t="s">
        <v>1496</v>
      </c>
      <c r="G34" s="63" t="s">
        <v>102</v>
      </c>
      <c r="H34" s="63" t="s">
        <v>721</v>
      </c>
      <c r="I34" s="63" t="s">
        <v>734</v>
      </c>
      <c r="J34" s="63" t="s">
        <v>751</v>
      </c>
      <c r="K34" s="63" t="s">
        <v>917</v>
      </c>
      <c r="L34" s="63"/>
      <c r="M34" s="12"/>
      <c r="N34" s="51" t="s">
        <v>162</v>
      </c>
      <c r="O34" s="51" t="s">
        <v>162</v>
      </c>
      <c r="P34" s="51" t="s">
        <v>162</v>
      </c>
      <c r="Q34" s="52" t="s">
        <v>164</v>
      </c>
      <c r="R34" s="52" t="s">
        <v>164</v>
      </c>
      <c r="S34" s="52" t="s">
        <v>164</v>
      </c>
      <c r="T34" s="12"/>
      <c r="U34" s="19"/>
      <c r="V34" s="19"/>
      <c r="W34" s="19"/>
      <c r="X34" s="19"/>
      <c r="Y34" s="19"/>
      <c r="Z34" s="19"/>
      <c r="AA34" s="12"/>
      <c r="AB34" s="19"/>
      <c r="AC34" s="19"/>
      <c r="AD34" s="19"/>
      <c r="AE34" s="19"/>
      <c r="AF34" s="19"/>
      <c r="AG34" s="19"/>
      <c r="AH34" s="12"/>
      <c r="AI34" s="19"/>
      <c r="AJ34" s="19"/>
      <c r="AK34" s="19"/>
      <c r="AL34" s="19"/>
      <c r="AM34" s="19"/>
      <c r="AN34" s="19"/>
      <c r="AO34" s="9"/>
      <c r="AP34" s="19"/>
      <c r="AQ34" s="19"/>
      <c r="AR34" s="19"/>
      <c r="AS34" s="19"/>
      <c r="AT34" s="19"/>
      <c r="AU34" s="19"/>
      <c r="AV34" s="12"/>
      <c r="AW34" s="19"/>
      <c r="AX34" s="19"/>
      <c r="AY34" s="19"/>
      <c r="AZ34" s="19"/>
      <c r="BA34" s="19"/>
      <c r="BB34" s="19"/>
      <c r="BC34" s="9"/>
    </row>
    <row r="35" spans="1:55" ht="15.75" x14ac:dyDescent="0.25">
      <c r="A35" s="16" t="s">
        <v>1502</v>
      </c>
      <c r="B35" s="18" t="s">
        <v>51</v>
      </c>
      <c r="F35" s="63" t="s">
        <v>1503</v>
      </c>
      <c r="G35" s="63" t="s">
        <v>114</v>
      </c>
      <c r="H35" s="63" t="s">
        <v>721</v>
      </c>
      <c r="I35" s="63" t="s">
        <v>734</v>
      </c>
      <c r="J35" s="63" t="s">
        <v>723</v>
      </c>
      <c r="K35" s="63" t="s">
        <v>848</v>
      </c>
      <c r="L35" s="63"/>
      <c r="M35" s="12"/>
      <c r="N35" s="51" t="s">
        <v>162</v>
      </c>
      <c r="O35" s="51" t="s">
        <v>162</v>
      </c>
      <c r="P35" s="51" t="s">
        <v>162</v>
      </c>
      <c r="Q35" s="52" t="s">
        <v>164</v>
      </c>
      <c r="R35" s="52" t="s">
        <v>164</v>
      </c>
      <c r="S35" s="52" t="s">
        <v>164</v>
      </c>
      <c r="T35" s="12"/>
      <c r="U35" s="19"/>
      <c r="V35" s="19"/>
      <c r="W35" s="19"/>
      <c r="X35" s="19"/>
      <c r="Y35" s="19"/>
      <c r="Z35" s="19"/>
      <c r="AA35" s="12"/>
      <c r="AB35" s="19"/>
      <c r="AC35" s="19"/>
      <c r="AD35" s="19"/>
      <c r="AE35" s="19"/>
      <c r="AF35" s="19"/>
      <c r="AG35" s="19"/>
      <c r="AH35" s="12"/>
      <c r="AI35" s="19"/>
      <c r="AJ35" s="19"/>
      <c r="AK35" s="19"/>
      <c r="AL35" s="19"/>
      <c r="AM35" s="19"/>
      <c r="AN35" s="19"/>
      <c r="AO35" s="9"/>
      <c r="AP35" s="19"/>
      <c r="AQ35" s="19"/>
      <c r="AR35" s="19"/>
      <c r="AS35" s="19"/>
      <c r="AT35" s="19"/>
      <c r="AU35" s="19"/>
      <c r="AV35" s="12"/>
      <c r="AW35" s="19"/>
      <c r="AX35" s="19"/>
      <c r="AY35" s="19"/>
      <c r="AZ35" s="19"/>
      <c r="BA35" s="19"/>
      <c r="BB35" s="19"/>
      <c r="BC35" s="9"/>
    </row>
    <row r="36" spans="1:55" ht="15.75" x14ac:dyDescent="0.25">
      <c r="A36" s="5"/>
      <c r="M36" s="12"/>
      <c r="N36" s="19"/>
      <c r="O36" s="19"/>
      <c r="P36" s="19"/>
      <c r="Q36" s="19"/>
      <c r="R36" s="19"/>
      <c r="S36" s="19"/>
      <c r="T36" s="12"/>
      <c r="U36" s="19"/>
      <c r="V36" s="19"/>
      <c r="W36" s="19"/>
      <c r="X36" s="19"/>
      <c r="Y36" s="19"/>
      <c r="Z36" s="19"/>
      <c r="AA36" s="12"/>
      <c r="AB36" s="19"/>
      <c r="AC36" s="19"/>
      <c r="AD36" s="19"/>
      <c r="AE36" s="19"/>
      <c r="AF36" s="19"/>
      <c r="AG36" s="19"/>
      <c r="AH36" s="12"/>
      <c r="AI36" s="19"/>
      <c r="AJ36" s="19"/>
      <c r="AK36" s="19"/>
      <c r="AL36" s="19"/>
      <c r="AM36" s="19"/>
      <c r="AN36" s="19"/>
      <c r="AO36" s="9"/>
      <c r="AP36" s="19"/>
      <c r="AQ36" s="19"/>
      <c r="AR36" s="19"/>
      <c r="AS36" s="19"/>
      <c r="AT36" s="19"/>
      <c r="AU36" s="19"/>
      <c r="AV36" s="12"/>
      <c r="AW36" s="19"/>
      <c r="AX36" s="19"/>
      <c r="AY36" s="19"/>
      <c r="AZ36" s="19"/>
      <c r="BA36" s="19"/>
      <c r="BB36" s="19"/>
      <c r="BC36" s="9"/>
    </row>
    <row r="37" spans="1:55" ht="15.75" x14ac:dyDescent="0.25">
      <c r="A37" s="7" t="s">
        <v>619</v>
      </c>
      <c r="B37" s="7"/>
      <c r="C37" s="5"/>
      <c r="D37" s="5"/>
      <c r="E37" s="5"/>
      <c r="F37" s="63"/>
      <c r="G37" s="63"/>
      <c r="H37" s="63"/>
      <c r="I37" s="63"/>
      <c r="J37" s="63"/>
      <c r="K37" s="63"/>
      <c r="L37" s="63" t="s">
        <v>622</v>
      </c>
      <c r="M37" s="12"/>
      <c r="N37" s="52" t="s">
        <v>164</v>
      </c>
      <c r="O37" s="52" t="s">
        <v>164</v>
      </c>
      <c r="P37" s="51" t="s">
        <v>162</v>
      </c>
      <c r="Q37" s="51" t="s">
        <v>162</v>
      </c>
      <c r="R37" s="52" t="s">
        <v>164</v>
      </c>
      <c r="S37" s="52" t="s">
        <v>164</v>
      </c>
      <c r="T37" s="12"/>
      <c r="U37" s="19"/>
      <c r="V37" s="19"/>
      <c r="W37" s="19"/>
      <c r="X37" s="19"/>
      <c r="Y37" s="19"/>
      <c r="Z37" s="19"/>
      <c r="AA37" s="12"/>
      <c r="AB37" s="19"/>
      <c r="AC37" s="19"/>
      <c r="AD37" s="19"/>
      <c r="AE37" s="19"/>
      <c r="AF37" s="19"/>
      <c r="AG37" s="19"/>
      <c r="AH37" s="12"/>
      <c r="AI37" s="19"/>
      <c r="AJ37" s="19"/>
      <c r="AK37" s="19"/>
      <c r="AL37" s="19"/>
      <c r="AM37" s="19"/>
      <c r="AN37" s="19"/>
      <c r="AO37" s="9"/>
      <c r="AP37" s="19"/>
      <c r="AQ37" s="19"/>
      <c r="AR37" s="19"/>
      <c r="AS37" s="19"/>
      <c r="AT37" s="19"/>
      <c r="AU37" s="19"/>
      <c r="AV37" s="12"/>
      <c r="AW37" s="19"/>
      <c r="AX37" s="19"/>
      <c r="AY37" s="19"/>
      <c r="AZ37" s="19"/>
      <c r="BA37" s="19"/>
      <c r="BB37" s="19"/>
      <c r="BC37" s="9"/>
    </row>
    <row r="38" spans="1:55" ht="15.75" x14ac:dyDescent="0.25">
      <c r="A38" s="5"/>
      <c r="B38" s="122" t="s">
        <v>48</v>
      </c>
      <c r="M38" s="12"/>
      <c r="N38" s="52" t="s">
        <v>164</v>
      </c>
      <c r="O38" s="52" t="s">
        <v>164</v>
      </c>
      <c r="P38" s="51" t="s">
        <v>162</v>
      </c>
      <c r="Q38" s="51" t="s">
        <v>162</v>
      </c>
      <c r="R38" s="52" t="s">
        <v>164</v>
      </c>
      <c r="S38" s="52" t="s">
        <v>164</v>
      </c>
      <c r="T38" s="12"/>
      <c r="U38" s="19"/>
      <c r="V38" s="19"/>
      <c r="W38" s="19"/>
      <c r="X38" s="19"/>
      <c r="Y38" s="19"/>
      <c r="Z38" s="19"/>
      <c r="AA38" s="12"/>
      <c r="AB38" s="19"/>
      <c r="AC38" s="19"/>
      <c r="AD38" s="19"/>
      <c r="AE38" s="19"/>
      <c r="AF38" s="19"/>
      <c r="AG38" s="19"/>
      <c r="AH38" s="12"/>
      <c r="AI38" s="19"/>
      <c r="AJ38" s="19"/>
      <c r="AK38" s="19"/>
      <c r="AL38" s="19"/>
      <c r="AM38" s="19"/>
      <c r="AN38" s="19"/>
      <c r="AO38" s="9"/>
      <c r="AP38" s="19"/>
      <c r="AQ38" s="19"/>
      <c r="AR38" s="19"/>
      <c r="AS38" s="19"/>
      <c r="AT38" s="19"/>
      <c r="AU38" s="19"/>
      <c r="AV38" s="12"/>
      <c r="AW38" s="19"/>
      <c r="AX38" s="19"/>
      <c r="AY38" s="19"/>
      <c r="AZ38" s="19"/>
      <c r="BA38" s="19"/>
      <c r="BB38" s="19"/>
      <c r="BC38" s="9"/>
    </row>
    <row r="39" spans="1:55" ht="15.75" x14ac:dyDescent="0.25">
      <c r="A39" s="5" t="s">
        <v>1504</v>
      </c>
      <c r="B39" s="8" t="s">
        <v>64</v>
      </c>
      <c r="F39" s="63" t="s">
        <v>1505</v>
      </c>
      <c r="G39" s="63" t="s">
        <v>110</v>
      </c>
      <c r="H39" s="63" t="s">
        <v>721</v>
      </c>
      <c r="I39" s="63" t="s">
        <v>734</v>
      </c>
      <c r="J39" s="63" t="s">
        <v>723</v>
      </c>
      <c r="K39" s="63" t="s">
        <v>721</v>
      </c>
      <c r="L39" s="63"/>
      <c r="M39" s="12"/>
      <c r="N39" s="52" t="s">
        <v>164</v>
      </c>
      <c r="O39" s="52" t="s">
        <v>164</v>
      </c>
      <c r="P39" s="51" t="s">
        <v>162</v>
      </c>
      <c r="Q39" s="51" t="s">
        <v>162</v>
      </c>
      <c r="R39" s="52" t="s">
        <v>164</v>
      </c>
      <c r="S39" s="52" t="s">
        <v>164</v>
      </c>
      <c r="T39" s="12"/>
      <c r="U39" s="19"/>
      <c r="V39" s="19"/>
      <c r="W39" s="19"/>
      <c r="X39" s="19"/>
      <c r="Y39" s="19"/>
      <c r="Z39" s="19"/>
      <c r="AA39" s="12"/>
      <c r="AB39" s="19"/>
      <c r="AC39" s="19"/>
      <c r="AD39" s="19"/>
      <c r="AE39" s="19"/>
      <c r="AF39" s="19"/>
      <c r="AG39" s="19"/>
      <c r="AH39" s="12"/>
      <c r="AI39" s="19"/>
      <c r="AJ39" s="19"/>
      <c r="AK39" s="19"/>
      <c r="AL39" s="19"/>
      <c r="AM39" s="19"/>
      <c r="AN39" s="19"/>
      <c r="AO39" s="9"/>
      <c r="AP39" s="19"/>
      <c r="AQ39" s="19"/>
      <c r="AR39" s="19"/>
      <c r="AS39" s="19"/>
      <c r="AT39" s="19"/>
      <c r="AU39" s="19"/>
      <c r="AV39" s="12"/>
      <c r="AW39" s="19"/>
      <c r="AX39" s="19"/>
      <c r="AY39" s="19"/>
      <c r="AZ39" s="19"/>
      <c r="BA39" s="19"/>
      <c r="BB39" s="19"/>
      <c r="BC39" s="9"/>
    </row>
    <row r="40" spans="1:55" ht="15.75" x14ac:dyDescent="0.25">
      <c r="A40" s="5" t="s">
        <v>1506</v>
      </c>
      <c r="B40" s="8" t="s">
        <v>66</v>
      </c>
      <c r="F40" s="63" t="s">
        <v>1507</v>
      </c>
      <c r="G40" s="63" t="s">
        <v>112</v>
      </c>
      <c r="H40" s="63" t="s">
        <v>721</v>
      </c>
      <c r="I40" s="63" t="s">
        <v>734</v>
      </c>
      <c r="J40" s="63" t="s">
        <v>723</v>
      </c>
      <c r="K40" s="63" t="s">
        <v>721</v>
      </c>
      <c r="L40" s="63"/>
      <c r="M40" s="12"/>
      <c r="N40" s="52" t="s">
        <v>164</v>
      </c>
      <c r="O40" s="52" t="s">
        <v>164</v>
      </c>
      <c r="P40" s="51" t="s">
        <v>162</v>
      </c>
      <c r="Q40" s="51" t="s">
        <v>162</v>
      </c>
      <c r="R40" s="52" t="s">
        <v>164</v>
      </c>
      <c r="S40" s="52" t="s">
        <v>164</v>
      </c>
      <c r="T40" s="12"/>
      <c r="U40" s="19"/>
      <c r="V40" s="19"/>
      <c r="W40" s="19"/>
      <c r="X40" s="19"/>
      <c r="Y40" s="19"/>
      <c r="Z40" s="19"/>
      <c r="AA40" s="12"/>
      <c r="AB40" s="19"/>
      <c r="AC40" s="19"/>
      <c r="AD40" s="19"/>
      <c r="AE40" s="19"/>
      <c r="AF40" s="19"/>
      <c r="AG40" s="19"/>
      <c r="AH40" s="12"/>
      <c r="AI40" s="19"/>
      <c r="AJ40" s="19"/>
      <c r="AK40" s="19"/>
      <c r="AL40" s="19"/>
      <c r="AM40" s="19"/>
      <c r="AN40" s="19"/>
      <c r="AO40" s="9"/>
      <c r="AP40" s="19"/>
      <c r="AQ40" s="19"/>
      <c r="AR40" s="19"/>
      <c r="AS40" s="19"/>
      <c r="AT40" s="19"/>
      <c r="AU40" s="19"/>
      <c r="AV40" s="12"/>
      <c r="AW40" s="19"/>
      <c r="AX40" s="19"/>
      <c r="AY40" s="19"/>
      <c r="AZ40" s="19"/>
      <c r="BA40" s="19"/>
      <c r="BB40" s="19"/>
      <c r="BC40" s="9"/>
    </row>
    <row r="41" spans="1:55" ht="15.75" x14ac:dyDescent="0.25">
      <c r="A41" s="5"/>
      <c r="M41" s="12"/>
      <c r="N41" s="19"/>
      <c r="O41" s="19"/>
      <c r="P41" s="19"/>
      <c r="Q41" s="19"/>
      <c r="R41" s="19"/>
      <c r="S41" s="19"/>
      <c r="T41" s="12"/>
      <c r="U41" s="19"/>
      <c r="V41" s="19"/>
      <c r="W41" s="19"/>
      <c r="X41" s="19"/>
      <c r="Y41" s="19"/>
      <c r="Z41" s="19"/>
      <c r="AA41" s="12"/>
      <c r="AB41" s="19"/>
      <c r="AC41" s="19"/>
      <c r="AD41" s="19"/>
      <c r="AE41" s="19"/>
      <c r="AF41" s="19"/>
      <c r="AG41" s="19"/>
      <c r="AH41" s="12"/>
      <c r="AI41" s="19"/>
      <c r="AJ41" s="19"/>
      <c r="AK41" s="19"/>
      <c r="AL41" s="19"/>
      <c r="AM41" s="19"/>
      <c r="AN41" s="19"/>
      <c r="AO41" s="9"/>
      <c r="AP41" s="19"/>
      <c r="AQ41" s="19"/>
      <c r="AR41" s="19"/>
      <c r="AS41" s="19"/>
      <c r="AT41" s="19"/>
      <c r="AU41" s="19"/>
      <c r="AV41" s="12"/>
      <c r="AW41" s="19"/>
      <c r="AX41" s="19"/>
      <c r="AY41" s="19"/>
      <c r="AZ41" s="19"/>
      <c r="BA41" s="19"/>
      <c r="BB41" s="19"/>
      <c r="BC41" s="9"/>
    </row>
    <row r="42" spans="1:55" ht="15.75" x14ac:dyDescent="0.25">
      <c r="A42" s="7" t="s">
        <v>623</v>
      </c>
      <c r="B42" s="7"/>
      <c r="F42" s="63"/>
      <c r="G42" s="63"/>
      <c r="H42" s="63"/>
      <c r="I42" s="63"/>
      <c r="J42" s="63"/>
      <c r="K42" s="63"/>
      <c r="L42" s="63" t="s">
        <v>626</v>
      </c>
      <c r="M42" s="12"/>
      <c r="N42" s="52" t="s">
        <v>164</v>
      </c>
      <c r="O42" s="52" t="s">
        <v>164</v>
      </c>
      <c r="P42" s="51" t="s">
        <v>162</v>
      </c>
      <c r="Q42" s="51" t="s">
        <v>162</v>
      </c>
      <c r="R42" s="52" t="s">
        <v>164</v>
      </c>
      <c r="S42" s="52" t="s">
        <v>164</v>
      </c>
      <c r="T42" s="12"/>
      <c r="U42" s="19"/>
      <c r="V42" s="19"/>
      <c r="W42" s="19"/>
      <c r="X42" s="19"/>
      <c r="Y42" s="19"/>
      <c r="Z42" s="19"/>
      <c r="AA42" s="12"/>
      <c r="AB42" s="19"/>
      <c r="AC42" s="19"/>
      <c r="AD42" s="19"/>
      <c r="AE42" s="19"/>
      <c r="AF42" s="19"/>
      <c r="AG42" s="19"/>
      <c r="AH42" s="12"/>
      <c r="AI42" s="19"/>
      <c r="AJ42" s="19"/>
      <c r="AK42" s="19"/>
      <c r="AL42" s="19"/>
      <c r="AM42" s="19"/>
      <c r="AN42" s="19"/>
      <c r="AO42" s="9"/>
      <c r="AP42" s="19"/>
      <c r="AQ42" s="19"/>
      <c r="AR42" s="19"/>
      <c r="AS42" s="19"/>
      <c r="AT42" s="19"/>
      <c r="AU42" s="19"/>
      <c r="AV42" s="12"/>
      <c r="AW42" s="19"/>
      <c r="AX42" s="19"/>
      <c r="AY42" s="19"/>
      <c r="AZ42" s="19"/>
      <c r="BA42" s="19"/>
      <c r="BB42" s="19"/>
      <c r="BC42" s="9"/>
    </row>
    <row r="43" spans="1:55" ht="15.75" x14ac:dyDescent="0.25">
      <c r="A43" s="5"/>
      <c r="B43" s="122" t="s">
        <v>48</v>
      </c>
      <c r="M43" s="12"/>
      <c r="N43" s="52" t="s">
        <v>164</v>
      </c>
      <c r="O43" s="52" t="s">
        <v>164</v>
      </c>
      <c r="P43" s="51" t="s">
        <v>162</v>
      </c>
      <c r="Q43" s="51" t="s">
        <v>162</v>
      </c>
      <c r="R43" s="52" t="s">
        <v>164</v>
      </c>
      <c r="S43" s="52" t="s">
        <v>164</v>
      </c>
      <c r="T43" s="12"/>
      <c r="U43" s="19"/>
      <c r="V43" s="19"/>
      <c r="W43" s="19"/>
      <c r="X43" s="19"/>
      <c r="Y43" s="19"/>
      <c r="Z43" s="19"/>
      <c r="AA43" s="12"/>
      <c r="AB43" s="19"/>
      <c r="AC43" s="19"/>
      <c r="AD43" s="19"/>
      <c r="AE43" s="19"/>
      <c r="AF43" s="19"/>
      <c r="AG43" s="19"/>
      <c r="AH43" s="12"/>
      <c r="AI43" s="19"/>
      <c r="AJ43" s="19"/>
      <c r="AK43" s="19"/>
      <c r="AL43" s="19"/>
      <c r="AM43" s="19"/>
      <c r="AN43" s="19"/>
      <c r="AO43" s="9"/>
      <c r="AP43" s="19"/>
      <c r="AQ43" s="19"/>
      <c r="AR43" s="19"/>
      <c r="AS43" s="19"/>
      <c r="AT43" s="19"/>
      <c r="AU43" s="19"/>
      <c r="AV43" s="12"/>
      <c r="AW43" s="19"/>
      <c r="AX43" s="19"/>
      <c r="AY43" s="19"/>
      <c r="AZ43" s="19"/>
      <c r="BA43" s="19"/>
      <c r="BB43" s="19"/>
      <c r="BC43" s="9"/>
    </row>
    <row r="44" spans="1:55" ht="15.75" x14ac:dyDescent="0.25">
      <c r="A44" s="5" t="s">
        <v>1508</v>
      </c>
      <c r="B44" s="8" t="s">
        <v>51</v>
      </c>
      <c r="F44" s="63" t="s">
        <v>1509</v>
      </c>
      <c r="G44" s="63" t="s">
        <v>102</v>
      </c>
      <c r="H44" s="63" t="s">
        <v>721</v>
      </c>
      <c r="I44" s="63" t="s">
        <v>734</v>
      </c>
      <c r="J44" s="63" t="s">
        <v>751</v>
      </c>
      <c r="K44" s="63" t="s">
        <v>917</v>
      </c>
      <c r="L44" s="63"/>
      <c r="M44" s="12"/>
      <c r="N44" s="52" t="s">
        <v>164</v>
      </c>
      <c r="O44" s="52" t="s">
        <v>164</v>
      </c>
      <c r="P44" s="51" t="s">
        <v>162</v>
      </c>
      <c r="Q44" s="51" t="s">
        <v>162</v>
      </c>
      <c r="R44" s="52" t="s">
        <v>164</v>
      </c>
      <c r="S44" s="52" t="s">
        <v>164</v>
      </c>
      <c r="T44" s="12"/>
      <c r="U44" s="19"/>
      <c r="V44" s="19"/>
      <c r="W44" s="19"/>
      <c r="X44" s="19"/>
      <c r="Y44" s="19"/>
      <c r="Z44" s="19"/>
      <c r="AA44" s="12"/>
      <c r="AB44" s="19"/>
      <c r="AC44" s="19"/>
      <c r="AD44" s="19"/>
      <c r="AE44" s="19"/>
      <c r="AF44" s="19"/>
      <c r="AG44" s="19"/>
      <c r="AH44" s="12"/>
      <c r="AI44" s="19"/>
      <c r="AJ44" s="19"/>
      <c r="AK44" s="19"/>
      <c r="AL44" s="19"/>
      <c r="AM44" s="19"/>
      <c r="AN44" s="19"/>
      <c r="AO44" s="9"/>
      <c r="AP44" s="19"/>
      <c r="AQ44" s="19"/>
      <c r="AR44" s="19"/>
      <c r="AS44" s="19"/>
      <c r="AT44" s="19"/>
      <c r="AU44" s="19"/>
      <c r="AV44" s="12"/>
      <c r="AW44" s="19"/>
      <c r="AX44" s="19"/>
      <c r="AY44" s="19"/>
      <c r="AZ44" s="19"/>
      <c r="BA44" s="19"/>
      <c r="BB44" s="19"/>
      <c r="BC44" s="9"/>
    </row>
    <row r="45" spans="1:55" ht="15.75" x14ac:dyDescent="0.25">
      <c r="A45" s="5" t="s">
        <v>1497</v>
      </c>
      <c r="B45" s="8" t="s">
        <v>51</v>
      </c>
      <c r="F45" s="63" t="s">
        <v>1498</v>
      </c>
      <c r="G45" s="63" t="s">
        <v>102</v>
      </c>
      <c r="H45" s="63" t="s">
        <v>721</v>
      </c>
      <c r="I45" s="63" t="s">
        <v>721</v>
      </c>
      <c r="J45" s="63" t="s">
        <v>723</v>
      </c>
      <c r="K45" s="63" t="s">
        <v>917</v>
      </c>
      <c r="L45" s="63"/>
      <c r="M45" s="12"/>
      <c r="N45" s="52" t="s">
        <v>164</v>
      </c>
      <c r="O45" s="52" t="s">
        <v>164</v>
      </c>
      <c r="P45" s="51" t="s">
        <v>162</v>
      </c>
      <c r="Q45" s="51" t="s">
        <v>162</v>
      </c>
      <c r="R45" s="52" t="s">
        <v>164</v>
      </c>
      <c r="S45" s="52" t="s">
        <v>164</v>
      </c>
      <c r="T45" s="12"/>
      <c r="U45" s="19"/>
      <c r="V45" s="19"/>
      <c r="W45" s="19"/>
      <c r="X45" s="19"/>
      <c r="Y45" s="19"/>
      <c r="Z45" s="19"/>
      <c r="AA45" s="12"/>
      <c r="AB45" s="19"/>
      <c r="AC45" s="19"/>
      <c r="AD45" s="19"/>
      <c r="AE45" s="19"/>
      <c r="AF45" s="19"/>
      <c r="AG45" s="19"/>
      <c r="AH45" s="12"/>
      <c r="AI45" s="19"/>
      <c r="AJ45" s="19"/>
      <c r="AK45" s="19"/>
      <c r="AL45" s="19"/>
      <c r="AM45" s="19"/>
      <c r="AN45" s="19"/>
      <c r="AO45" s="9"/>
      <c r="AP45" s="19"/>
      <c r="AQ45" s="19"/>
      <c r="AR45" s="19"/>
      <c r="AS45" s="19"/>
      <c r="AT45" s="19"/>
      <c r="AU45" s="19"/>
      <c r="AV45" s="12"/>
      <c r="AW45" s="19"/>
      <c r="AX45" s="19"/>
      <c r="AY45" s="19"/>
      <c r="AZ45" s="19"/>
      <c r="BA45" s="19"/>
      <c r="BB45" s="19"/>
      <c r="BC45" s="9"/>
    </row>
    <row r="46" spans="1:55" ht="16.5" thickBot="1" x14ac:dyDescent="0.3">
      <c r="A46" s="5" t="s">
        <v>1499</v>
      </c>
      <c r="B46" s="8" t="s">
        <v>51</v>
      </c>
      <c r="F46" s="63" t="s">
        <v>1500</v>
      </c>
      <c r="G46" s="63" t="s">
        <v>102</v>
      </c>
      <c r="H46" s="63" t="s">
        <v>721</v>
      </c>
      <c r="I46" s="63" t="s">
        <v>734</v>
      </c>
      <c r="J46" s="63" t="s">
        <v>723</v>
      </c>
      <c r="K46" s="63" t="s">
        <v>848</v>
      </c>
      <c r="L46" s="63"/>
      <c r="M46" s="12"/>
      <c r="N46" s="52" t="s">
        <v>164</v>
      </c>
      <c r="O46" s="52" t="s">
        <v>164</v>
      </c>
      <c r="P46" s="51" t="s">
        <v>162</v>
      </c>
      <c r="Q46" s="51" t="s">
        <v>162</v>
      </c>
      <c r="R46" s="52" t="s">
        <v>164</v>
      </c>
      <c r="S46" s="52" t="s">
        <v>164</v>
      </c>
      <c r="T46" s="12"/>
      <c r="U46" s="19"/>
      <c r="V46" s="19"/>
      <c r="W46" s="19"/>
      <c r="X46" s="19"/>
      <c r="Y46" s="19"/>
      <c r="Z46" s="19"/>
      <c r="AA46" s="12"/>
      <c r="AB46" s="19"/>
      <c r="AC46" s="19"/>
      <c r="AD46" s="19"/>
      <c r="AE46" s="19"/>
      <c r="AF46" s="19"/>
      <c r="AG46" s="19"/>
      <c r="AH46" s="12"/>
      <c r="AI46" s="19"/>
      <c r="AJ46" s="19"/>
      <c r="AK46" s="19"/>
      <c r="AL46" s="19"/>
      <c r="AM46" s="19"/>
      <c r="AN46" s="19"/>
      <c r="AO46" s="9"/>
      <c r="AP46" s="19"/>
      <c r="AQ46" s="19"/>
      <c r="AR46" s="19"/>
      <c r="AS46" s="19"/>
      <c r="AT46" s="19"/>
      <c r="AU46" s="19"/>
      <c r="AV46" s="12"/>
      <c r="AW46" s="19"/>
      <c r="AX46" s="19"/>
      <c r="AY46" s="19"/>
      <c r="AZ46" s="19"/>
      <c r="BA46" s="19"/>
      <c r="BB46" s="19"/>
      <c r="BC46" s="9"/>
    </row>
    <row r="47" spans="1:55" ht="27" thickBot="1" x14ac:dyDescent="0.3">
      <c r="A47" s="5" t="s">
        <v>1510</v>
      </c>
      <c r="B47" s="57" t="str">
        <f>"SOM credit ("&amp;ADDRESS(ROW(B44),COLUMN(B46),4)&amp;"+"&amp;ADDRESS(ROW(B45),COLUMN(B46),4)&amp;") - debit ("&amp;ADDRESS(ROW(B46),COLUMN(B46),4)&amp;")"</f>
        <v>SOM credit (B44+B45) - debit (B46)</v>
      </c>
      <c r="F47" s="63" t="s">
        <v>1509</v>
      </c>
      <c r="G47" s="63" t="s">
        <v>102</v>
      </c>
      <c r="H47" s="63" t="s">
        <v>721</v>
      </c>
      <c r="I47" s="63" t="s">
        <v>734</v>
      </c>
      <c r="J47" s="63" t="s">
        <v>751</v>
      </c>
      <c r="K47" s="63" t="s">
        <v>917</v>
      </c>
      <c r="L47" s="63"/>
      <c r="M47" s="12"/>
      <c r="N47" s="52" t="s">
        <v>164</v>
      </c>
      <c r="O47" s="52" t="s">
        <v>164</v>
      </c>
      <c r="P47" s="51" t="s">
        <v>162</v>
      </c>
      <c r="Q47" s="51" t="s">
        <v>162</v>
      </c>
      <c r="R47" s="52" t="s">
        <v>164</v>
      </c>
      <c r="S47" s="52" t="s">
        <v>164</v>
      </c>
      <c r="T47" s="12"/>
      <c r="U47" s="19"/>
      <c r="V47" s="19"/>
      <c r="W47" s="19"/>
      <c r="X47" s="19"/>
      <c r="Y47" s="19"/>
      <c r="Z47" s="19"/>
      <c r="AA47" s="12"/>
      <c r="AB47" s="19"/>
      <c r="AC47" s="19"/>
      <c r="AD47" s="19"/>
      <c r="AE47" s="19"/>
      <c r="AF47" s="19"/>
      <c r="AG47" s="19"/>
      <c r="AH47" s="12"/>
      <c r="AI47" s="19"/>
      <c r="AJ47" s="19"/>
      <c r="AK47" s="19"/>
      <c r="AL47" s="19"/>
      <c r="AM47" s="19"/>
      <c r="AN47" s="19"/>
      <c r="AO47" s="9"/>
      <c r="AP47" s="19"/>
      <c r="AQ47" s="19"/>
      <c r="AR47" s="19"/>
      <c r="AS47" s="19"/>
      <c r="AT47" s="19"/>
      <c r="AU47" s="19"/>
      <c r="AV47" s="12"/>
      <c r="AW47" s="19"/>
      <c r="AX47" s="19"/>
      <c r="AY47" s="19"/>
      <c r="AZ47" s="19"/>
      <c r="BA47" s="19"/>
      <c r="BB47" s="19"/>
      <c r="BC47" s="9"/>
    </row>
    <row r="48" spans="1:55" ht="15.75" x14ac:dyDescent="0.25">
      <c r="A48" s="16" t="s">
        <v>1502</v>
      </c>
      <c r="B48" s="18" t="s">
        <v>51</v>
      </c>
      <c r="F48" s="63" t="s">
        <v>1503</v>
      </c>
      <c r="G48" s="63" t="s">
        <v>114</v>
      </c>
      <c r="H48" s="63" t="s">
        <v>721</v>
      </c>
      <c r="I48" s="63" t="s">
        <v>734</v>
      </c>
      <c r="J48" s="63" t="s">
        <v>723</v>
      </c>
      <c r="K48" s="63" t="s">
        <v>848</v>
      </c>
      <c r="L48" s="63"/>
      <c r="M48" s="12"/>
      <c r="N48" s="52" t="s">
        <v>164</v>
      </c>
      <c r="O48" s="52" t="s">
        <v>164</v>
      </c>
      <c r="P48" s="51" t="s">
        <v>162</v>
      </c>
      <c r="Q48" s="51" t="s">
        <v>162</v>
      </c>
      <c r="R48" s="52" t="s">
        <v>164</v>
      </c>
      <c r="S48" s="52" t="s">
        <v>164</v>
      </c>
      <c r="T48" s="12"/>
      <c r="U48" s="19"/>
      <c r="V48" s="19"/>
      <c r="W48" s="19"/>
      <c r="X48" s="19"/>
      <c r="Y48" s="19"/>
      <c r="Z48" s="19"/>
      <c r="AA48" s="12"/>
      <c r="AB48" s="19"/>
      <c r="AC48" s="19"/>
      <c r="AD48" s="19"/>
      <c r="AE48" s="19"/>
      <c r="AF48" s="19"/>
      <c r="AG48" s="19"/>
      <c r="AH48" s="12"/>
      <c r="AI48" s="19"/>
      <c r="AJ48" s="19"/>
      <c r="AK48" s="19"/>
      <c r="AL48" s="19"/>
      <c r="AM48" s="19"/>
      <c r="AN48" s="19"/>
      <c r="AO48" s="9"/>
      <c r="AP48" s="19"/>
      <c r="AQ48" s="19"/>
      <c r="AR48" s="19"/>
      <c r="AS48" s="19"/>
      <c r="AT48" s="19"/>
      <c r="AU48" s="19"/>
      <c r="AV48" s="12"/>
      <c r="AW48" s="19"/>
      <c r="AX48" s="19"/>
      <c r="AY48" s="19"/>
      <c r="AZ48" s="19"/>
      <c r="BA48" s="19"/>
      <c r="BB48" s="19"/>
      <c r="BC48" s="9"/>
    </row>
    <row r="49" spans="1:55" ht="15.75" x14ac:dyDescent="0.25">
      <c r="A49" s="5"/>
      <c r="M49" s="12"/>
      <c r="N49" s="19"/>
      <c r="O49" s="19"/>
      <c r="P49" s="19"/>
      <c r="Q49" s="19"/>
      <c r="R49" s="19"/>
      <c r="S49" s="19"/>
      <c r="T49" s="12"/>
      <c r="U49" s="19"/>
      <c r="V49" s="19"/>
      <c r="W49" s="19"/>
      <c r="X49" s="19"/>
      <c r="Y49" s="19"/>
      <c r="Z49" s="19"/>
      <c r="AA49" s="12"/>
      <c r="AB49" s="19"/>
      <c r="AC49" s="19"/>
      <c r="AD49" s="19"/>
      <c r="AE49" s="19"/>
      <c r="AF49" s="19"/>
      <c r="AG49" s="19"/>
      <c r="AH49" s="12"/>
      <c r="AI49" s="19"/>
      <c r="AJ49" s="19"/>
      <c r="AK49" s="19"/>
      <c r="AL49" s="19"/>
      <c r="AM49" s="19"/>
      <c r="AN49" s="19"/>
      <c r="AO49" s="9"/>
      <c r="AP49" s="19"/>
      <c r="AQ49" s="19"/>
      <c r="AR49" s="19"/>
      <c r="AS49" s="19"/>
      <c r="AT49" s="19"/>
      <c r="AU49" s="19"/>
      <c r="AV49" s="12"/>
      <c r="AW49" s="19"/>
      <c r="AX49" s="19"/>
      <c r="AY49" s="19"/>
      <c r="AZ49" s="19"/>
      <c r="BA49" s="19"/>
      <c r="BB49" s="19"/>
      <c r="BC49" s="9"/>
    </row>
    <row r="50" spans="1:55" ht="15.75" x14ac:dyDescent="0.25">
      <c r="A50" s="4" t="s">
        <v>627</v>
      </c>
      <c r="B50" s="4"/>
      <c r="C50" s="4"/>
      <c r="D50" s="4"/>
      <c r="E50" s="4"/>
      <c r="F50" s="134"/>
      <c r="G50" s="134"/>
      <c r="H50" s="134"/>
      <c r="I50" s="134"/>
      <c r="J50" s="134"/>
      <c r="K50" s="134"/>
      <c r="L50" s="134"/>
      <c r="M50" s="12"/>
      <c r="N50" s="51" t="s">
        <v>162</v>
      </c>
      <c r="O50" s="51" t="s">
        <v>162</v>
      </c>
      <c r="P50" s="51" t="s">
        <v>162</v>
      </c>
      <c r="Q50" s="51" t="s">
        <v>162</v>
      </c>
      <c r="R50" s="51" t="s">
        <v>162</v>
      </c>
      <c r="S50" s="51" t="s">
        <v>162</v>
      </c>
      <c r="T50" s="12"/>
      <c r="U50" s="19"/>
      <c r="V50" s="19"/>
      <c r="W50" s="19"/>
      <c r="X50" s="19"/>
      <c r="Y50" s="19"/>
      <c r="Z50" s="19"/>
      <c r="AA50" s="12"/>
      <c r="AB50" s="19"/>
      <c r="AC50" s="19"/>
      <c r="AD50" s="19"/>
      <c r="AE50" s="19"/>
      <c r="AF50" s="19"/>
      <c r="AG50" s="19"/>
      <c r="AH50" s="12"/>
      <c r="AI50" s="19"/>
      <c r="AJ50" s="19"/>
      <c r="AK50" s="19"/>
      <c r="AL50" s="19"/>
      <c r="AM50" s="19"/>
      <c r="AN50" s="19"/>
      <c r="AO50" s="9"/>
      <c r="AP50" s="19"/>
      <c r="AQ50" s="19"/>
      <c r="AR50" s="19"/>
      <c r="AS50" s="19"/>
      <c r="AT50" s="19"/>
      <c r="AU50" s="19"/>
      <c r="AV50" s="12"/>
      <c r="AW50" s="19"/>
      <c r="AX50" s="19"/>
      <c r="AY50" s="19"/>
      <c r="AZ50" s="19"/>
      <c r="BA50" s="19"/>
      <c r="BB50" s="19"/>
      <c r="BC50" s="9"/>
    </row>
    <row r="51" spans="1:55" ht="15.75" x14ac:dyDescent="0.25">
      <c r="A51" s="7" t="s">
        <v>629</v>
      </c>
      <c r="B51" s="7"/>
      <c r="L51" s="134" t="s">
        <v>632</v>
      </c>
      <c r="M51" s="12"/>
      <c r="N51" s="51" t="s">
        <v>162</v>
      </c>
      <c r="O51" s="51" t="s">
        <v>162</v>
      </c>
      <c r="P51" s="51" t="s">
        <v>162</v>
      </c>
      <c r="Q51" s="51" t="s">
        <v>162</v>
      </c>
      <c r="R51" s="51" t="s">
        <v>162</v>
      </c>
      <c r="S51" s="51" t="s">
        <v>162</v>
      </c>
      <c r="T51" s="12"/>
      <c r="U51" s="19"/>
      <c r="V51" s="19"/>
      <c r="W51" s="19"/>
      <c r="X51" s="19"/>
      <c r="Y51" s="19"/>
      <c r="Z51" s="19"/>
      <c r="AA51" s="12"/>
      <c r="AB51" s="19"/>
      <c r="AC51" s="19"/>
      <c r="AD51" s="19"/>
      <c r="AE51" s="19"/>
      <c r="AF51" s="19"/>
      <c r="AG51" s="19"/>
      <c r="AH51" s="12"/>
      <c r="AI51" s="19"/>
      <c r="AJ51" s="19"/>
      <c r="AK51" s="19"/>
      <c r="AL51" s="19"/>
      <c r="AM51" s="19"/>
      <c r="AN51" s="19"/>
      <c r="AO51" s="9"/>
      <c r="AP51" s="19"/>
      <c r="AQ51" s="19"/>
      <c r="AR51" s="19"/>
      <c r="AS51" s="19"/>
      <c r="AT51" s="19"/>
      <c r="AU51" s="19"/>
      <c r="AV51" s="12"/>
      <c r="AW51" s="19"/>
      <c r="AX51" s="19"/>
      <c r="AY51" s="19"/>
      <c r="AZ51" s="19"/>
      <c r="BA51" s="19"/>
      <c r="BB51" s="19"/>
      <c r="BC51" s="9"/>
    </row>
    <row r="52" spans="1:55" ht="15.75" x14ac:dyDescent="0.25">
      <c r="A52" s="5"/>
      <c r="B52" s="265" t="s">
        <v>48</v>
      </c>
      <c r="F52" s="63"/>
      <c r="G52" s="63"/>
      <c r="H52" s="63"/>
      <c r="I52" s="63"/>
      <c r="J52" s="63"/>
      <c r="K52" s="63"/>
      <c r="L52" s="63"/>
      <c r="M52" s="12"/>
      <c r="N52" s="51" t="s">
        <v>162</v>
      </c>
      <c r="O52" s="51" t="s">
        <v>162</v>
      </c>
      <c r="P52" s="51" t="s">
        <v>162</v>
      </c>
      <c r="Q52" s="51" t="s">
        <v>162</v>
      </c>
      <c r="R52" s="51" t="s">
        <v>162</v>
      </c>
      <c r="S52" s="51" t="s">
        <v>162</v>
      </c>
      <c r="T52" s="12"/>
      <c r="U52" s="19"/>
      <c r="V52" s="19"/>
      <c r="W52" s="19"/>
      <c r="X52" s="19"/>
      <c r="Y52" s="19"/>
      <c r="Z52" s="19"/>
      <c r="AA52" s="12"/>
      <c r="AB52" s="19"/>
      <c r="AC52" s="19"/>
      <c r="AD52" s="19"/>
      <c r="AE52" s="19"/>
      <c r="AF52" s="19"/>
      <c r="AG52" s="19"/>
      <c r="AH52" s="12"/>
      <c r="AI52" s="19"/>
      <c r="AJ52" s="19"/>
      <c r="AK52" s="19"/>
      <c r="AL52" s="19"/>
      <c r="AM52" s="19"/>
      <c r="AN52" s="19"/>
      <c r="AO52" s="9"/>
      <c r="AP52" s="19"/>
      <c r="AQ52" s="19"/>
      <c r="AR52" s="19"/>
      <c r="AS52" s="19"/>
      <c r="AT52" s="19"/>
      <c r="AU52" s="19"/>
      <c r="AV52" s="12"/>
      <c r="AW52" s="19"/>
      <c r="AX52" s="19"/>
      <c r="AY52" s="19"/>
      <c r="AZ52" s="19"/>
      <c r="BA52" s="19"/>
      <c r="BB52" s="19"/>
      <c r="BC52" s="9"/>
    </row>
    <row r="53" spans="1:55" ht="18" customHeight="1" x14ac:dyDescent="0.25">
      <c r="A53" s="5" t="s">
        <v>1511</v>
      </c>
      <c r="B53" s="8" t="s">
        <v>64</v>
      </c>
      <c r="F53" s="63" t="s">
        <v>1512</v>
      </c>
      <c r="G53" s="63" t="s">
        <v>110</v>
      </c>
      <c r="H53" s="63" t="s">
        <v>721</v>
      </c>
      <c r="I53" s="63" t="s">
        <v>1513</v>
      </c>
      <c r="J53" s="63" t="s">
        <v>723</v>
      </c>
      <c r="K53" s="63" t="s">
        <v>721</v>
      </c>
      <c r="L53" s="63"/>
      <c r="M53" s="12"/>
      <c r="N53" s="51" t="s">
        <v>162</v>
      </c>
      <c r="O53" s="51" t="s">
        <v>162</v>
      </c>
      <c r="P53" s="51" t="s">
        <v>162</v>
      </c>
      <c r="Q53" s="51" t="s">
        <v>162</v>
      </c>
      <c r="R53" s="51" t="s">
        <v>162</v>
      </c>
      <c r="S53" s="51" t="s">
        <v>162</v>
      </c>
      <c r="T53" s="12"/>
      <c r="U53" s="19"/>
      <c r="V53" s="19"/>
      <c r="W53" s="19"/>
      <c r="X53" s="19"/>
      <c r="Y53" s="19"/>
      <c r="Z53" s="19"/>
      <c r="AA53" s="12"/>
      <c r="AB53" s="19"/>
      <c r="AC53" s="19"/>
      <c r="AD53" s="19"/>
      <c r="AE53" s="19"/>
      <c r="AF53" s="19"/>
      <c r="AG53" s="19"/>
      <c r="AH53" s="12"/>
      <c r="AI53" s="19"/>
      <c r="AJ53" s="19"/>
      <c r="AK53" s="19"/>
      <c r="AL53" s="19"/>
      <c r="AM53" s="19"/>
      <c r="AN53" s="19"/>
      <c r="AO53" s="9"/>
      <c r="AP53" s="19"/>
      <c r="AQ53" s="19"/>
      <c r="AR53" s="19"/>
      <c r="AS53" s="19"/>
      <c r="AT53" s="19"/>
      <c r="AU53" s="19"/>
      <c r="AV53" s="12"/>
      <c r="AW53" s="19"/>
      <c r="AX53" s="19"/>
      <c r="AY53" s="19"/>
      <c r="AZ53" s="19"/>
      <c r="BA53" s="19"/>
      <c r="BB53" s="19"/>
      <c r="BC53" s="9"/>
    </row>
    <row r="54" spans="1:55" ht="15.75" x14ac:dyDescent="0.25">
      <c r="A54" s="5"/>
      <c r="M54" s="12"/>
      <c r="N54" s="19"/>
      <c r="O54" s="19"/>
      <c r="P54" s="19"/>
      <c r="Q54" s="19"/>
      <c r="R54" s="19"/>
      <c r="S54" s="19"/>
      <c r="T54" s="12"/>
      <c r="U54" s="19"/>
      <c r="V54" s="19"/>
      <c r="W54" s="19"/>
      <c r="X54" s="19"/>
      <c r="Y54" s="19"/>
      <c r="Z54" s="19"/>
      <c r="AA54" s="12"/>
      <c r="AB54" s="19"/>
      <c r="AC54" s="19"/>
      <c r="AD54" s="19"/>
      <c r="AE54" s="19"/>
      <c r="AF54" s="19"/>
      <c r="AG54" s="19"/>
      <c r="AH54" s="12"/>
      <c r="AI54" s="19"/>
      <c r="AJ54" s="19"/>
      <c r="AK54" s="19"/>
      <c r="AL54" s="19"/>
      <c r="AM54" s="19"/>
      <c r="AN54" s="19"/>
      <c r="AO54" s="9"/>
      <c r="AP54" s="19"/>
      <c r="AQ54" s="19"/>
      <c r="AR54" s="19"/>
      <c r="AS54" s="19"/>
      <c r="AT54" s="19"/>
      <c r="AU54" s="19"/>
      <c r="AV54" s="12"/>
      <c r="AW54" s="19"/>
      <c r="AX54" s="19"/>
      <c r="AY54" s="19"/>
      <c r="AZ54" s="19"/>
      <c r="BA54" s="19"/>
      <c r="BB54" s="19"/>
      <c r="BC54" s="9"/>
    </row>
    <row r="55" spans="1:55" ht="15.75" x14ac:dyDescent="0.25">
      <c r="A55" s="7" t="s">
        <v>627</v>
      </c>
      <c r="B55" s="7"/>
      <c r="C55" s="7"/>
      <c r="D55" s="7"/>
      <c r="E55" s="7"/>
      <c r="F55" s="63"/>
      <c r="G55" s="63"/>
      <c r="H55" s="63"/>
      <c r="I55" s="63"/>
      <c r="J55" s="63"/>
      <c r="K55" s="63"/>
      <c r="L55" s="63" t="s">
        <v>635</v>
      </c>
      <c r="M55" s="12"/>
      <c r="N55" s="51" t="s">
        <v>162</v>
      </c>
      <c r="O55" s="51" t="s">
        <v>162</v>
      </c>
      <c r="P55" s="51" t="s">
        <v>162</v>
      </c>
      <c r="Q55" s="51" t="s">
        <v>162</v>
      </c>
      <c r="R55" s="51" t="s">
        <v>162</v>
      </c>
      <c r="S55" s="51" t="s">
        <v>162</v>
      </c>
      <c r="T55" s="12"/>
      <c r="U55" s="19"/>
      <c r="V55" s="19"/>
      <c r="W55" s="19"/>
      <c r="X55" s="19"/>
      <c r="Y55" s="19"/>
      <c r="Z55" s="19"/>
      <c r="AA55" s="12"/>
      <c r="AB55" s="19"/>
      <c r="AC55" s="19"/>
      <c r="AD55" s="19"/>
      <c r="AE55" s="19"/>
      <c r="AF55" s="19"/>
      <c r="AG55" s="19"/>
      <c r="AH55" s="12"/>
      <c r="AI55" s="19"/>
      <c r="AJ55" s="19"/>
      <c r="AK55" s="19"/>
      <c r="AL55" s="19"/>
      <c r="AM55" s="19"/>
      <c r="AN55" s="19"/>
      <c r="AO55" s="9"/>
      <c r="AP55" s="19"/>
      <c r="AQ55" s="19"/>
      <c r="AR55" s="19"/>
      <c r="AS55" s="19"/>
      <c r="AT55" s="19"/>
      <c r="AU55" s="19"/>
      <c r="AV55" s="12"/>
      <c r="AW55" s="19"/>
      <c r="AX55" s="19"/>
      <c r="AY55" s="19"/>
      <c r="AZ55" s="19"/>
      <c r="BA55" s="19"/>
      <c r="BB55" s="19"/>
      <c r="BC55" s="9"/>
    </row>
    <row r="56" spans="1:55" ht="15.75" x14ac:dyDescent="0.25">
      <c r="A56" s="65" t="s">
        <v>1514</v>
      </c>
      <c r="B56" s="5"/>
      <c r="C56" s="5"/>
      <c r="D56" s="5"/>
      <c r="E56" s="5"/>
      <c r="F56" s="16"/>
      <c r="G56" s="16"/>
      <c r="H56" s="16"/>
      <c r="I56" s="16"/>
      <c r="J56" s="16"/>
      <c r="K56" s="16"/>
      <c r="L56" s="16"/>
      <c r="M56" s="12"/>
      <c r="N56" s="51"/>
      <c r="O56" s="51"/>
      <c r="P56" s="51"/>
      <c r="Q56" s="51"/>
      <c r="R56" s="51"/>
      <c r="S56" s="51"/>
      <c r="T56" s="12"/>
      <c r="U56" s="19"/>
      <c r="V56" s="19"/>
      <c r="W56" s="19"/>
      <c r="X56" s="19"/>
      <c r="Y56" s="19"/>
      <c r="Z56" s="19"/>
      <c r="AA56" s="12"/>
      <c r="AB56" s="19"/>
      <c r="AC56" s="19"/>
      <c r="AD56" s="19"/>
      <c r="AE56" s="19"/>
      <c r="AF56" s="19"/>
      <c r="AG56" s="19"/>
      <c r="AH56" s="12"/>
      <c r="AI56" s="19"/>
      <c r="AJ56" s="19"/>
      <c r="AK56" s="19"/>
      <c r="AL56" s="19"/>
      <c r="AM56" s="19"/>
      <c r="AN56" s="19"/>
      <c r="AO56" s="9"/>
      <c r="AP56" s="19"/>
      <c r="AQ56" s="19"/>
      <c r="AR56" s="19"/>
      <c r="AS56" s="19"/>
      <c r="AT56" s="19"/>
      <c r="AU56" s="19"/>
      <c r="AV56" s="12"/>
      <c r="AW56" s="19"/>
      <c r="AX56" s="19"/>
      <c r="AY56" s="19"/>
      <c r="AZ56" s="19"/>
      <c r="BA56" s="19"/>
      <c r="BB56" s="19"/>
      <c r="BC56" s="9"/>
    </row>
    <row r="57" spans="1:55" ht="15.75" customHeight="1" x14ac:dyDescent="0.25">
      <c r="B57" s="282" t="s">
        <v>48</v>
      </c>
      <c r="C57" s="265" t="s">
        <v>1515</v>
      </c>
      <c r="D57" s="8" t="s">
        <v>57</v>
      </c>
      <c r="F57" s="251" t="s">
        <v>1516</v>
      </c>
      <c r="G57" s="63" t="s">
        <v>128</v>
      </c>
      <c r="H57" s="63" t="s">
        <v>721</v>
      </c>
      <c r="I57" s="63" t="s">
        <v>1517</v>
      </c>
      <c r="J57" s="63" t="s">
        <v>723</v>
      </c>
      <c r="K57" s="63" t="s">
        <v>721</v>
      </c>
      <c r="L57" s="63"/>
      <c r="M57" s="12"/>
      <c r="N57" s="51" t="s">
        <v>162</v>
      </c>
      <c r="O57" s="51" t="s">
        <v>162</v>
      </c>
      <c r="P57" s="51" t="s">
        <v>162</v>
      </c>
      <c r="Q57" s="51" t="s">
        <v>162</v>
      </c>
      <c r="R57" s="51" t="s">
        <v>162</v>
      </c>
      <c r="S57" s="51" t="s">
        <v>162</v>
      </c>
      <c r="T57" s="12"/>
      <c r="U57" s="19"/>
      <c r="V57" s="19"/>
      <c r="W57" s="19"/>
      <c r="X57" s="19"/>
      <c r="Y57" s="19"/>
      <c r="Z57" s="19"/>
      <c r="AA57" s="12"/>
      <c r="AB57" s="19"/>
      <c r="AC57" s="19"/>
      <c r="AD57" s="19"/>
      <c r="AE57" s="19"/>
      <c r="AF57" s="19"/>
      <c r="AG57" s="19"/>
      <c r="AH57" s="12"/>
      <c r="AI57" s="19"/>
      <c r="AJ57" s="19"/>
      <c r="AK57" s="19"/>
      <c r="AL57" s="19"/>
      <c r="AM57" s="19"/>
      <c r="AN57" s="19"/>
      <c r="AO57" s="9"/>
      <c r="AP57" s="19"/>
      <c r="AQ57" s="19"/>
      <c r="AR57" s="19"/>
      <c r="AS57" s="19"/>
      <c r="AT57" s="19"/>
      <c r="AU57" s="19"/>
      <c r="AV57" s="12"/>
      <c r="AW57" s="19"/>
      <c r="AX57" s="19"/>
      <c r="AY57" s="19"/>
      <c r="AZ57" s="19"/>
      <c r="BA57" s="19"/>
      <c r="BB57" s="19"/>
      <c r="BC57" s="9"/>
    </row>
    <row r="58" spans="1:55" ht="15.75" customHeight="1" x14ac:dyDescent="0.25">
      <c r="B58" s="282"/>
      <c r="C58" s="265" t="s">
        <v>1518</v>
      </c>
      <c r="D58" s="8" t="s">
        <v>59</v>
      </c>
      <c r="F58" s="63" t="s">
        <v>1519</v>
      </c>
      <c r="G58" s="63" t="s">
        <v>1520</v>
      </c>
      <c r="H58" s="63" t="s">
        <v>1521</v>
      </c>
      <c r="I58" s="63" t="s">
        <v>1522</v>
      </c>
      <c r="J58" s="63" t="s">
        <v>723</v>
      </c>
      <c r="K58" s="63" t="s">
        <v>721</v>
      </c>
      <c r="L58" s="63"/>
      <c r="M58" s="12"/>
      <c r="N58" s="51" t="s">
        <v>162</v>
      </c>
      <c r="O58" s="51" t="s">
        <v>162</v>
      </c>
      <c r="P58" s="51" t="s">
        <v>162</v>
      </c>
      <c r="Q58" s="51" t="s">
        <v>162</v>
      </c>
      <c r="R58" s="51" t="s">
        <v>162</v>
      </c>
      <c r="S58" s="51" t="s">
        <v>162</v>
      </c>
      <c r="T58" s="12"/>
      <c r="U58" s="19"/>
      <c r="V58" s="19"/>
      <c r="W58" s="19"/>
      <c r="X58" s="19"/>
      <c r="Y58" s="19"/>
      <c r="Z58" s="19"/>
      <c r="AA58" s="12"/>
      <c r="AB58" s="19"/>
      <c r="AC58" s="19"/>
      <c r="AD58" s="19"/>
      <c r="AE58" s="19"/>
      <c r="AF58" s="19"/>
      <c r="AG58" s="19"/>
      <c r="AH58" s="12"/>
      <c r="AI58" s="19"/>
      <c r="AJ58" s="19"/>
      <c r="AK58" s="19"/>
      <c r="AL58" s="19"/>
      <c r="AM58" s="19"/>
      <c r="AN58" s="19"/>
      <c r="AO58" s="9"/>
      <c r="AP58" s="19"/>
      <c r="AQ58" s="19"/>
      <c r="AR58" s="19"/>
      <c r="AS58" s="19"/>
      <c r="AT58" s="19"/>
      <c r="AU58" s="19"/>
      <c r="AV58" s="12"/>
      <c r="AW58" s="19"/>
      <c r="AX58" s="19"/>
      <c r="AY58" s="19"/>
      <c r="AZ58" s="19"/>
      <c r="BA58" s="19"/>
      <c r="BB58" s="19"/>
      <c r="BC58" s="9"/>
    </row>
    <row r="59" spans="1:55" ht="15.75" customHeight="1" x14ac:dyDescent="0.25">
      <c r="B59" s="282"/>
      <c r="C59" s="265" t="s">
        <v>1523</v>
      </c>
      <c r="D59" s="8" t="s">
        <v>57</v>
      </c>
      <c r="F59" s="63" t="s">
        <v>1524</v>
      </c>
      <c r="G59" s="63" t="s">
        <v>126</v>
      </c>
      <c r="H59" s="63" t="s">
        <v>721</v>
      </c>
      <c r="I59" s="63" t="s">
        <v>1522</v>
      </c>
      <c r="J59" s="63" t="s">
        <v>723</v>
      </c>
      <c r="K59" s="63" t="s">
        <v>721</v>
      </c>
      <c r="L59" s="63"/>
      <c r="M59" s="12"/>
      <c r="N59" s="51" t="s">
        <v>162</v>
      </c>
      <c r="O59" s="51" t="s">
        <v>162</v>
      </c>
      <c r="P59" s="51" t="s">
        <v>162</v>
      </c>
      <c r="Q59" s="51" t="s">
        <v>162</v>
      </c>
      <c r="R59" s="51" t="s">
        <v>162</v>
      </c>
      <c r="S59" s="51" t="s">
        <v>162</v>
      </c>
      <c r="T59" s="12"/>
      <c r="U59" s="19"/>
      <c r="V59" s="19"/>
      <c r="W59" s="19"/>
      <c r="X59" s="19"/>
      <c r="Y59" s="19"/>
      <c r="Z59" s="19"/>
      <c r="AA59" s="12"/>
      <c r="AB59" s="19"/>
      <c r="AC59" s="19"/>
      <c r="AD59" s="19"/>
      <c r="AE59" s="19"/>
      <c r="AF59" s="19"/>
      <c r="AG59" s="19"/>
      <c r="AH59" s="12"/>
      <c r="AI59" s="19"/>
      <c r="AJ59" s="19"/>
      <c r="AK59" s="19"/>
      <c r="AL59" s="19"/>
      <c r="AM59" s="19"/>
      <c r="AN59" s="19"/>
      <c r="AO59" s="9"/>
      <c r="AP59" s="19"/>
      <c r="AQ59" s="19"/>
      <c r="AR59" s="19"/>
      <c r="AS59" s="19"/>
      <c r="AT59" s="19"/>
      <c r="AU59" s="19"/>
      <c r="AV59" s="12"/>
      <c r="AW59" s="19"/>
      <c r="AX59" s="19"/>
      <c r="AY59" s="19"/>
      <c r="AZ59" s="19"/>
      <c r="BA59" s="19"/>
      <c r="BB59" s="19"/>
      <c r="BC59" s="9"/>
    </row>
    <row r="60" spans="1:55" ht="27.75" customHeight="1" x14ac:dyDescent="0.25">
      <c r="B60" s="282"/>
      <c r="C60" s="265" t="s">
        <v>1525</v>
      </c>
      <c r="D60" s="8" t="s">
        <v>59</v>
      </c>
      <c r="F60" s="63" t="s">
        <v>1526</v>
      </c>
      <c r="G60" s="63" t="s">
        <v>98</v>
      </c>
      <c r="H60" s="63" t="s">
        <v>1527</v>
      </c>
      <c r="I60" s="63" t="s">
        <v>1522</v>
      </c>
      <c r="J60" s="63" t="s">
        <v>723</v>
      </c>
      <c r="K60" s="63" t="s">
        <v>721</v>
      </c>
      <c r="L60" s="63"/>
      <c r="M60" s="12"/>
      <c r="N60" s="51" t="s">
        <v>162</v>
      </c>
      <c r="O60" s="51" t="s">
        <v>162</v>
      </c>
      <c r="P60" s="51" t="s">
        <v>162</v>
      </c>
      <c r="Q60" s="51" t="s">
        <v>162</v>
      </c>
      <c r="R60" s="51" t="s">
        <v>162</v>
      </c>
      <c r="S60" s="51" t="s">
        <v>162</v>
      </c>
      <c r="T60" s="12"/>
      <c r="U60" s="19"/>
      <c r="V60" s="19"/>
      <c r="W60" s="19"/>
      <c r="X60" s="19"/>
      <c r="Y60" s="19"/>
      <c r="Z60" s="19"/>
      <c r="AA60" s="12"/>
      <c r="AB60" s="19"/>
      <c r="AC60" s="19"/>
      <c r="AD60" s="19"/>
      <c r="AE60" s="19"/>
      <c r="AF60" s="19"/>
      <c r="AG60" s="19"/>
      <c r="AH60" s="12"/>
      <c r="AI60" s="19"/>
      <c r="AJ60" s="19"/>
      <c r="AK60" s="19"/>
      <c r="AL60" s="19"/>
      <c r="AM60" s="19"/>
      <c r="AN60" s="19"/>
      <c r="AO60" s="9"/>
      <c r="AP60" s="19"/>
      <c r="AQ60" s="19"/>
      <c r="AR60" s="19"/>
      <c r="AS60" s="19"/>
      <c r="AT60" s="19"/>
      <c r="AU60" s="19"/>
      <c r="AV60" s="12"/>
      <c r="AW60" s="19"/>
      <c r="AX60" s="19"/>
      <c r="AY60" s="19"/>
      <c r="AZ60" s="19"/>
      <c r="BA60" s="19"/>
      <c r="BB60" s="19"/>
      <c r="BC60" s="9"/>
    </row>
    <row r="61" spans="1:55" ht="15.75" customHeight="1" x14ac:dyDescent="0.25">
      <c r="B61" s="282"/>
      <c r="C61" s="265" t="s">
        <v>1528</v>
      </c>
      <c r="D61" s="8" t="s">
        <v>57</v>
      </c>
      <c r="F61" s="63" t="s">
        <v>1529</v>
      </c>
      <c r="G61" s="63" t="s">
        <v>126</v>
      </c>
      <c r="H61" s="63" t="s">
        <v>721</v>
      </c>
      <c r="I61" s="63" t="s">
        <v>1530</v>
      </c>
      <c r="J61" s="63" t="s">
        <v>723</v>
      </c>
      <c r="K61" s="63" t="s">
        <v>721</v>
      </c>
      <c r="L61" s="63"/>
      <c r="M61" s="12"/>
      <c r="N61" s="51" t="s">
        <v>162</v>
      </c>
      <c r="O61" s="51" t="s">
        <v>162</v>
      </c>
      <c r="P61" s="51" t="s">
        <v>162</v>
      </c>
      <c r="Q61" s="51" t="s">
        <v>162</v>
      </c>
      <c r="R61" s="51" t="s">
        <v>162</v>
      </c>
      <c r="S61" s="51" t="s">
        <v>162</v>
      </c>
      <c r="T61" s="12"/>
      <c r="U61" s="19"/>
      <c r="V61" s="19"/>
      <c r="W61" s="19"/>
      <c r="X61" s="19"/>
      <c r="Y61" s="19"/>
      <c r="Z61" s="19"/>
      <c r="AA61" s="12"/>
      <c r="AB61" s="19"/>
      <c r="AC61" s="19"/>
      <c r="AD61" s="19"/>
      <c r="AE61" s="19"/>
      <c r="AF61" s="19"/>
      <c r="AG61" s="19"/>
      <c r="AH61" s="12"/>
      <c r="AI61" s="19"/>
      <c r="AJ61" s="19"/>
      <c r="AK61" s="19"/>
      <c r="AL61" s="19"/>
      <c r="AM61" s="19"/>
      <c r="AN61" s="19"/>
      <c r="AO61" s="9"/>
      <c r="AP61" s="19"/>
      <c r="AQ61" s="19"/>
      <c r="AR61" s="19"/>
      <c r="AS61" s="19"/>
      <c r="AT61" s="19"/>
      <c r="AU61" s="19"/>
      <c r="AV61" s="12"/>
      <c r="AW61" s="19"/>
      <c r="AX61" s="19"/>
      <c r="AY61" s="19"/>
      <c r="AZ61" s="19"/>
      <c r="BA61" s="19"/>
      <c r="BB61" s="19"/>
      <c r="BC61" s="9"/>
    </row>
    <row r="62" spans="1:55" ht="15.75" customHeight="1" x14ac:dyDescent="0.25">
      <c r="B62" s="282"/>
      <c r="C62" s="265" t="s">
        <v>1531</v>
      </c>
      <c r="D62" s="8" t="s">
        <v>66</v>
      </c>
      <c r="F62" s="63" t="s">
        <v>1532</v>
      </c>
      <c r="G62" s="63" t="s">
        <v>118</v>
      </c>
      <c r="H62" s="63" t="s">
        <v>721</v>
      </c>
      <c r="I62" s="63" t="s">
        <v>1530</v>
      </c>
      <c r="J62" s="63" t="s">
        <v>723</v>
      </c>
      <c r="K62" s="63" t="s">
        <v>721</v>
      </c>
      <c r="L62" s="63"/>
      <c r="M62" s="12"/>
      <c r="N62" s="51" t="s">
        <v>162</v>
      </c>
      <c r="O62" s="51" t="s">
        <v>162</v>
      </c>
      <c r="P62" s="51" t="s">
        <v>162</v>
      </c>
      <c r="Q62" s="51" t="s">
        <v>162</v>
      </c>
      <c r="R62" s="51" t="s">
        <v>162</v>
      </c>
      <c r="S62" s="51" t="s">
        <v>162</v>
      </c>
      <c r="T62" s="12"/>
      <c r="U62" s="19"/>
      <c r="V62" s="19"/>
      <c r="W62" s="19"/>
      <c r="X62" s="19"/>
      <c r="Y62" s="19"/>
      <c r="Z62" s="19"/>
      <c r="AA62" s="12"/>
      <c r="AB62" s="19"/>
      <c r="AC62" s="19"/>
      <c r="AD62" s="19"/>
      <c r="AE62" s="19"/>
      <c r="AF62" s="19"/>
      <c r="AG62" s="19"/>
      <c r="AH62" s="12"/>
      <c r="AI62" s="19"/>
      <c r="AJ62" s="19"/>
      <c r="AK62" s="19"/>
      <c r="AL62" s="19"/>
      <c r="AM62" s="19"/>
      <c r="AN62" s="19"/>
      <c r="AO62" s="9"/>
      <c r="AP62" s="19"/>
      <c r="AQ62" s="19"/>
      <c r="AR62" s="19"/>
      <c r="AS62" s="19"/>
      <c r="AT62" s="19"/>
      <c r="AU62" s="19"/>
      <c r="AV62" s="12"/>
      <c r="AW62" s="19"/>
      <c r="AX62" s="19"/>
      <c r="AY62" s="19"/>
      <c r="AZ62" s="19"/>
      <c r="BA62" s="19"/>
      <c r="BB62" s="19"/>
      <c r="BC62" s="9"/>
    </row>
    <row r="63" spans="1:55" ht="15.75" customHeight="1" x14ac:dyDescent="0.25">
      <c r="B63" s="282"/>
      <c r="C63" s="265" t="s">
        <v>1533</v>
      </c>
      <c r="D63" s="8" t="s">
        <v>66</v>
      </c>
      <c r="F63" s="63" t="s">
        <v>1534</v>
      </c>
      <c r="G63" s="63" t="s">
        <v>118</v>
      </c>
      <c r="H63" s="63" t="s">
        <v>721</v>
      </c>
      <c r="I63" s="63" t="s">
        <v>1535</v>
      </c>
      <c r="J63" s="63" t="s">
        <v>723</v>
      </c>
      <c r="K63" s="63" t="s">
        <v>721</v>
      </c>
      <c r="L63" s="63"/>
      <c r="M63" s="12"/>
      <c r="N63" s="51" t="s">
        <v>162</v>
      </c>
      <c r="O63" s="51" t="s">
        <v>162</v>
      </c>
      <c r="P63" s="51" t="s">
        <v>162</v>
      </c>
      <c r="Q63" s="51" t="s">
        <v>162</v>
      </c>
      <c r="R63" s="51" t="s">
        <v>162</v>
      </c>
      <c r="S63" s="51" t="s">
        <v>162</v>
      </c>
      <c r="T63" s="12"/>
      <c r="U63" s="19"/>
      <c r="V63" s="19"/>
      <c r="W63" s="19"/>
      <c r="X63" s="19"/>
      <c r="Y63" s="19"/>
      <c r="Z63" s="19"/>
      <c r="AA63" s="12"/>
      <c r="AB63" s="19"/>
      <c r="AC63" s="19"/>
      <c r="AD63" s="19"/>
      <c r="AE63" s="19"/>
      <c r="AF63" s="19"/>
      <c r="AG63" s="19"/>
      <c r="AH63" s="12"/>
      <c r="AI63" s="19"/>
      <c r="AJ63" s="19"/>
      <c r="AK63" s="19"/>
      <c r="AL63" s="19"/>
      <c r="AM63" s="19"/>
      <c r="AN63" s="19"/>
      <c r="AO63" s="9"/>
      <c r="AP63" s="19"/>
      <c r="AQ63" s="19"/>
      <c r="AR63" s="19"/>
      <c r="AS63" s="19"/>
      <c r="AT63" s="19"/>
      <c r="AU63" s="19"/>
      <c r="AV63" s="12"/>
      <c r="AW63" s="19"/>
      <c r="AX63" s="19"/>
      <c r="AY63" s="19"/>
      <c r="AZ63" s="19"/>
      <c r="BA63" s="19"/>
      <c r="BB63" s="19"/>
      <c r="BC63" s="9"/>
    </row>
    <row r="64" spans="1:55" ht="27" customHeight="1" x14ac:dyDescent="0.25">
      <c r="B64" s="282"/>
      <c r="C64" s="265" t="s">
        <v>1536</v>
      </c>
      <c r="D64" s="8" t="s">
        <v>59</v>
      </c>
      <c r="F64" s="63" t="s">
        <v>1537</v>
      </c>
      <c r="G64" s="63" t="s">
        <v>124</v>
      </c>
      <c r="H64" s="63" t="s">
        <v>1538</v>
      </c>
      <c r="I64" s="63" t="s">
        <v>721</v>
      </c>
      <c r="J64" s="63" t="s">
        <v>723</v>
      </c>
      <c r="K64" s="63" t="s">
        <v>721</v>
      </c>
      <c r="L64" s="63"/>
      <c r="M64" s="12"/>
      <c r="N64" s="51" t="s">
        <v>162</v>
      </c>
      <c r="O64" s="51" t="s">
        <v>162</v>
      </c>
      <c r="P64" s="51" t="s">
        <v>162</v>
      </c>
      <c r="Q64" s="51" t="s">
        <v>162</v>
      </c>
      <c r="R64" s="51" t="s">
        <v>162</v>
      </c>
      <c r="S64" s="51" t="s">
        <v>162</v>
      </c>
      <c r="T64" s="12"/>
      <c r="U64" s="19"/>
      <c r="V64" s="19"/>
      <c r="W64" s="19"/>
      <c r="X64" s="19"/>
      <c r="Y64" s="19"/>
      <c r="Z64" s="19"/>
      <c r="AA64" s="12"/>
      <c r="AB64" s="19"/>
      <c r="AC64" s="19"/>
      <c r="AD64" s="19"/>
      <c r="AE64" s="19"/>
      <c r="AF64" s="19"/>
      <c r="AG64" s="19"/>
      <c r="AH64" s="12"/>
      <c r="AI64" s="19"/>
      <c r="AJ64" s="19"/>
      <c r="AK64" s="19"/>
      <c r="AL64" s="19"/>
      <c r="AM64" s="19"/>
      <c r="AN64" s="19"/>
      <c r="AO64" s="9"/>
      <c r="AP64" s="19"/>
      <c r="AQ64" s="19"/>
      <c r="AR64" s="19"/>
      <c r="AS64" s="19"/>
      <c r="AT64" s="19"/>
      <c r="AU64" s="19"/>
      <c r="AV64" s="12"/>
      <c r="AW64" s="19"/>
      <c r="AX64" s="19"/>
      <c r="AY64" s="19"/>
      <c r="AZ64" s="19"/>
      <c r="BA64" s="19"/>
      <c r="BB64" s="19"/>
      <c r="BC64" s="9"/>
    </row>
    <row r="65" spans="2:55" ht="15.75" customHeight="1" x14ac:dyDescent="0.25">
      <c r="B65" s="282"/>
      <c r="C65" s="265" t="s">
        <v>1539</v>
      </c>
      <c r="D65" s="8" t="s">
        <v>61</v>
      </c>
      <c r="F65" s="63" t="s">
        <v>1540</v>
      </c>
      <c r="G65" s="63" t="s">
        <v>88</v>
      </c>
      <c r="H65" s="63" t="s">
        <v>721</v>
      </c>
      <c r="I65" s="63" t="s">
        <v>1522</v>
      </c>
      <c r="J65" s="63" t="s">
        <v>723</v>
      </c>
      <c r="K65" s="63" t="s">
        <v>721</v>
      </c>
      <c r="L65" s="63"/>
      <c r="M65" s="12"/>
      <c r="N65" s="51" t="s">
        <v>162</v>
      </c>
      <c r="O65" s="51" t="s">
        <v>162</v>
      </c>
      <c r="P65" s="51" t="s">
        <v>162</v>
      </c>
      <c r="Q65" s="51" t="s">
        <v>162</v>
      </c>
      <c r="R65" s="51" t="s">
        <v>162</v>
      </c>
      <c r="S65" s="51" t="s">
        <v>162</v>
      </c>
      <c r="T65" s="12"/>
      <c r="U65" s="19"/>
      <c r="V65" s="19"/>
      <c r="W65" s="19"/>
      <c r="X65" s="19"/>
      <c r="Y65" s="19"/>
      <c r="Z65" s="19"/>
      <c r="AA65" s="12"/>
      <c r="AB65" s="19"/>
      <c r="AC65" s="19"/>
      <c r="AD65" s="19"/>
      <c r="AE65" s="19"/>
      <c r="AF65" s="19"/>
      <c r="AG65" s="19"/>
      <c r="AH65" s="12"/>
      <c r="AI65" s="19"/>
      <c r="AJ65" s="19"/>
      <c r="AK65" s="19"/>
      <c r="AL65" s="19"/>
      <c r="AM65" s="19"/>
      <c r="AN65" s="19"/>
      <c r="AO65" s="9"/>
      <c r="AP65" s="19"/>
      <c r="AQ65" s="19"/>
      <c r="AR65" s="19"/>
      <c r="AS65" s="19"/>
      <c r="AT65" s="19"/>
      <c r="AU65" s="19"/>
      <c r="AV65" s="12"/>
      <c r="AW65" s="19"/>
      <c r="AX65" s="19"/>
      <c r="AY65" s="19"/>
      <c r="AZ65" s="19"/>
      <c r="BA65" s="19"/>
      <c r="BB65" s="19"/>
      <c r="BC65" s="9"/>
    </row>
    <row r="66" spans="2:55" ht="15.75" customHeight="1" x14ac:dyDescent="0.25">
      <c r="B66" s="282"/>
      <c r="C66" s="265" t="s">
        <v>1541</v>
      </c>
      <c r="D66" s="8" t="s">
        <v>61</v>
      </c>
      <c r="F66" s="63" t="s">
        <v>1542</v>
      </c>
      <c r="G66" s="63" t="s">
        <v>88</v>
      </c>
      <c r="H66" s="63" t="s">
        <v>721</v>
      </c>
      <c r="I66" s="63" t="s">
        <v>1543</v>
      </c>
      <c r="J66" s="63" t="s">
        <v>723</v>
      </c>
      <c r="K66" s="63" t="s">
        <v>721</v>
      </c>
      <c r="L66" s="63"/>
      <c r="M66" s="12"/>
      <c r="N66" s="51" t="s">
        <v>162</v>
      </c>
      <c r="O66" s="51" t="s">
        <v>162</v>
      </c>
      <c r="P66" s="51" t="s">
        <v>162</v>
      </c>
      <c r="Q66" s="51" t="s">
        <v>162</v>
      </c>
      <c r="R66" s="51" t="s">
        <v>162</v>
      </c>
      <c r="S66" s="51" t="s">
        <v>162</v>
      </c>
      <c r="T66" s="12"/>
      <c r="U66" s="19"/>
      <c r="V66" s="19"/>
      <c r="W66" s="19"/>
      <c r="X66" s="19"/>
      <c r="Y66" s="19"/>
      <c r="Z66" s="19"/>
      <c r="AA66" s="12"/>
      <c r="AB66" s="19"/>
      <c r="AC66" s="19"/>
      <c r="AD66" s="19"/>
      <c r="AE66" s="19"/>
      <c r="AF66" s="19"/>
      <c r="AG66" s="19"/>
      <c r="AH66" s="12"/>
      <c r="AI66" s="19"/>
      <c r="AJ66" s="19"/>
      <c r="AK66" s="19"/>
      <c r="AL66" s="19"/>
      <c r="AM66" s="19"/>
      <c r="AN66" s="19"/>
      <c r="AO66" s="9"/>
      <c r="AP66" s="19"/>
      <c r="AQ66" s="19"/>
      <c r="AR66" s="19"/>
      <c r="AS66" s="19"/>
      <c r="AT66" s="19"/>
      <c r="AU66" s="19"/>
      <c r="AV66" s="12"/>
      <c r="AW66" s="19"/>
      <c r="AX66" s="19"/>
      <c r="AY66" s="19"/>
      <c r="AZ66" s="19"/>
      <c r="BA66" s="19"/>
      <c r="BB66" s="19"/>
      <c r="BC66" s="9"/>
    </row>
    <row r="67" spans="2:55" ht="15.75" customHeight="1" x14ac:dyDescent="0.25">
      <c r="B67" s="282"/>
      <c r="C67" s="265" t="s">
        <v>1544</v>
      </c>
      <c r="D67" s="8" t="s">
        <v>51</v>
      </c>
      <c r="F67" s="63" t="s">
        <v>1545</v>
      </c>
      <c r="G67" s="63" t="s">
        <v>102</v>
      </c>
      <c r="H67" s="63" t="s">
        <v>721</v>
      </c>
      <c r="I67" s="63" t="s">
        <v>1522</v>
      </c>
      <c r="J67" s="63" t="s">
        <v>723</v>
      </c>
      <c r="K67" s="63" t="s">
        <v>917</v>
      </c>
      <c r="L67" s="63"/>
      <c r="M67" s="12"/>
      <c r="N67" s="51" t="s">
        <v>162</v>
      </c>
      <c r="O67" s="51" t="s">
        <v>162</v>
      </c>
      <c r="P67" s="51" t="s">
        <v>162</v>
      </c>
      <c r="Q67" s="51" t="s">
        <v>162</v>
      </c>
      <c r="R67" s="51" t="s">
        <v>162</v>
      </c>
      <c r="S67" s="51" t="s">
        <v>162</v>
      </c>
      <c r="T67" s="12"/>
      <c r="U67" s="19"/>
      <c r="V67" s="19"/>
      <c r="W67" s="19"/>
      <c r="X67" s="19"/>
      <c r="Y67" s="19"/>
      <c r="Z67" s="19"/>
      <c r="AA67" s="12"/>
      <c r="AB67" s="19"/>
      <c r="AC67" s="19"/>
      <c r="AD67" s="19"/>
      <c r="AE67" s="19"/>
      <c r="AF67" s="19"/>
      <c r="AG67" s="19"/>
      <c r="AH67" s="12"/>
      <c r="AI67" s="19"/>
      <c r="AJ67" s="19"/>
      <c r="AK67" s="19"/>
      <c r="AL67" s="19"/>
      <c r="AM67" s="19"/>
      <c r="AN67" s="19"/>
      <c r="AO67" s="9"/>
      <c r="AP67" s="19"/>
      <c r="AQ67" s="19"/>
      <c r="AR67" s="19"/>
      <c r="AS67" s="19"/>
      <c r="AT67" s="19"/>
      <c r="AU67" s="19"/>
      <c r="AV67" s="12"/>
      <c r="AW67" s="19"/>
      <c r="AX67" s="19"/>
      <c r="AY67" s="19"/>
      <c r="AZ67" s="19"/>
      <c r="BA67" s="19"/>
      <c r="BB67" s="19"/>
      <c r="BC67" s="9"/>
    </row>
    <row r="68" spans="2:55" ht="15.75" customHeight="1" x14ac:dyDescent="0.25">
      <c r="B68" s="282"/>
      <c r="C68" s="265" t="s">
        <v>1546</v>
      </c>
      <c r="D68" s="8" t="s">
        <v>57</v>
      </c>
      <c r="F68" s="63" t="s">
        <v>1547</v>
      </c>
      <c r="G68" s="63" t="s">
        <v>126</v>
      </c>
      <c r="H68" s="63" t="s">
        <v>721</v>
      </c>
      <c r="I68" s="63" t="s">
        <v>1535</v>
      </c>
      <c r="J68" s="63" t="s">
        <v>723</v>
      </c>
      <c r="K68" s="63" t="s">
        <v>721</v>
      </c>
      <c r="L68" s="63"/>
      <c r="M68" s="12"/>
      <c r="N68" s="51" t="s">
        <v>162</v>
      </c>
      <c r="O68" s="51" t="s">
        <v>162</v>
      </c>
      <c r="P68" s="51" t="s">
        <v>162</v>
      </c>
      <c r="Q68" s="51" t="s">
        <v>162</v>
      </c>
      <c r="R68" s="51" t="s">
        <v>162</v>
      </c>
      <c r="S68" s="51" t="s">
        <v>162</v>
      </c>
      <c r="T68" s="12"/>
      <c r="U68" s="19"/>
      <c r="V68" s="19"/>
      <c r="W68" s="19"/>
      <c r="X68" s="19"/>
      <c r="Y68" s="19"/>
      <c r="Z68" s="19"/>
      <c r="AA68" s="12"/>
      <c r="AB68" s="19"/>
      <c r="AC68" s="19"/>
      <c r="AD68" s="19"/>
      <c r="AE68" s="19"/>
      <c r="AF68" s="19"/>
      <c r="AG68" s="19"/>
      <c r="AH68" s="12"/>
      <c r="AI68" s="19"/>
      <c r="AJ68" s="19"/>
      <c r="AK68" s="19"/>
      <c r="AL68" s="19"/>
      <c r="AM68" s="19"/>
      <c r="AN68" s="19"/>
      <c r="AO68" s="9"/>
      <c r="AP68" s="19"/>
      <c r="AQ68" s="19"/>
      <c r="AR68" s="19"/>
      <c r="AS68" s="19"/>
      <c r="AT68" s="19"/>
      <c r="AU68" s="19"/>
      <c r="AV68" s="12"/>
      <c r="AW68" s="19"/>
      <c r="AX68" s="19"/>
      <c r="AY68" s="19"/>
      <c r="AZ68" s="19"/>
      <c r="BA68" s="19"/>
      <c r="BB68" s="19"/>
      <c r="BC68" s="9"/>
    </row>
    <row r="69" spans="2:55" ht="15.75" customHeight="1" x14ac:dyDescent="0.25">
      <c r="B69" s="282"/>
      <c r="C69" s="265" t="s">
        <v>1548</v>
      </c>
      <c r="D69" s="8" t="s">
        <v>61</v>
      </c>
      <c r="F69" s="63" t="s">
        <v>1549</v>
      </c>
      <c r="G69" s="63" t="s">
        <v>88</v>
      </c>
      <c r="H69" s="63" t="s">
        <v>721</v>
      </c>
      <c r="I69" s="63" t="s">
        <v>721</v>
      </c>
      <c r="J69" s="63" t="s">
        <v>723</v>
      </c>
      <c r="K69" s="63" t="s">
        <v>721</v>
      </c>
      <c r="L69" s="63"/>
      <c r="M69" s="12"/>
      <c r="N69" s="51" t="s">
        <v>162</v>
      </c>
      <c r="O69" s="51" t="s">
        <v>162</v>
      </c>
      <c r="P69" s="51" t="s">
        <v>162</v>
      </c>
      <c r="Q69" s="51" t="s">
        <v>162</v>
      </c>
      <c r="R69" s="51" t="s">
        <v>162</v>
      </c>
      <c r="S69" s="51" t="s">
        <v>162</v>
      </c>
      <c r="T69" s="12"/>
      <c r="U69" s="19"/>
      <c r="V69" s="19"/>
      <c r="W69" s="19"/>
      <c r="X69" s="19"/>
      <c r="Y69" s="19"/>
      <c r="Z69" s="19"/>
      <c r="AA69" s="12"/>
      <c r="AB69" s="19"/>
      <c r="AC69" s="19"/>
      <c r="AD69" s="19"/>
      <c r="AE69" s="19"/>
      <c r="AF69" s="19"/>
      <c r="AG69" s="19"/>
      <c r="AH69" s="12"/>
      <c r="AI69" s="19"/>
      <c r="AJ69" s="19"/>
      <c r="AK69" s="19"/>
      <c r="AL69" s="19"/>
      <c r="AM69" s="19"/>
      <c r="AN69" s="19"/>
      <c r="AO69" s="9"/>
      <c r="AP69" s="19"/>
      <c r="AQ69" s="19"/>
      <c r="AR69" s="19"/>
      <c r="AS69" s="19"/>
      <c r="AT69" s="19"/>
      <c r="AU69" s="19"/>
      <c r="AV69" s="12"/>
      <c r="AW69" s="19"/>
      <c r="AX69" s="19"/>
      <c r="AY69" s="19"/>
      <c r="AZ69" s="19"/>
      <c r="BA69" s="19"/>
      <c r="BB69" s="19"/>
      <c r="BC69" s="9"/>
    </row>
    <row r="70" spans="2:55" ht="15.75" customHeight="1" x14ac:dyDescent="0.25">
      <c r="B70" s="282"/>
      <c r="C70" s="265" t="s">
        <v>1550</v>
      </c>
      <c r="D70" s="8" t="s">
        <v>61</v>
      </c>
      <c r="F70" s="63" t="s">
        <v>1551</v>
      </c>
      <c r="G70" s="63" t="s">
        <v>88</v>
      </c>
      <c r="H70" s="63" t="s">
        <v>721</v>
      </c>
      <c r="I70" s="63" t="s">
        <v>721</v>
      </c>
      <c r="J70" s="63" t="s">
        <v>723</v>
      </c>
      <c r="K70" s="63" t="s">
        <v>721</v>
      </c>
      <c r="L70" s="63"/>
      <c r="M70" s="12"/>
      <c r="N70" s="51" t="s">
        <v>162</v>
      </c>
      <c r="O70" s="51" t="s">
        <v>162</v>
      </c>
      <c r="P70" s="51" t="s">
        <v>162</v>
      </c>
      <c r="Q70" s="51" t="s">
        <v>162</v>
      </c>
      <c r="R70" s="51" t="s">
        <v>162</v>
      </c>
      <c r="S70" s="51" t="s">
        <v>162</v>
      </c>
      <c r="T70" s="12"/>
      <c r="U70" s="19"/>
      <c r="V70" s="19"/>
      <c r="W70" s="19"/>
      <c r="X70" s="19"/>
      <c r="Y70" s="19"/>
      <c r="Z70" s="19"/>
      <c r="AA70" s="12"/>
      <c r="AB70" s="19"/>
      <c r="AC70" s="19"/>
      <c r="AD70" s="19"/>
      <c r="AE70" s="19"/>
      <c r="AF70" s="19"/>
      <c r="AG70" s="19"/>
      <c r="AH70" s="12"/>
      <c r="AI70" s="19"/>
      <c r="AJ70" s="19"/>
      <c r="AK70" s="19"/>
      <c r="AL70" s="19"/>
      <c r="AM70" s="19"/>
      <c r="AN70" s="19"/>
      <c r="AO70" s="9"/>
      <c r="AP70" s="19"/>
      <c r="AQ70" s="19"/>
      <c r="AR70" s="19"/>
      <c r="AS70" s="19"/>
      <c r="AT70" s="19"/>
      <c r="AU70" s="19"/>
      <c r="AV70" s="12"/>
      <c r="AW70" s="19"/>
      <c r="AX70" s="19"/>
      <c r="AY70" s="19"/>
      <c r="AZ70" s="19"/>
      <c r="BA70" s="19"/>
      <c r="BB70" s="19"/>
      <c r="BC70" s="9"/>
    </row>
    <row r="71" spans="2:55" ht="15.75" customHeight="1" x14ac:dyDescent="0.25">
      <c r="B71" s="282"/>
      <c r="C71" s="265" t="s">
        <v>1552</v>
      </c>
      <c r="D71" s="8" t="s">
        <v>57</v>
      </c>
      <c r="F71" s="63" t="s">
        <v>1553</v>
      </c>
      <c r="G71" s="63" t="s">
        <v>126</v>
      </c>
      <c r="H71" s="63" t="s">
        <v>721</v>
      </c>
      <c r="I71" s="63" t="s">
        <v>1522</v>
      </c>
      <c r="J71" s="63" t="s">
        <v>723</v>
      </c>
      <c r="K71" s="63" t="s">
        <v>721</v>
      </c>
      <c r="L71" s="63"/>
      <c r="M71" s="12"/>
      <c r="N71" s="51" t="s">
        <v>162</v>
      </c>
      <c r="O71" s="51" t="s">
        <v>162</v>
      </c>
      <c r="P71" s="51" t="s">
        <v>162</v>
      </c>
      <c r="Q71" s="51" t="s">
        <v>162</v>
      </c>
      <c r="R71" s="51" t="s">
        <v>162</v>
      </c>
      <c r="S71" s="51" t="s">
        <v>162</v>
      </c>
      <c r="T71" s="12"/>
      <c r="U71" s="19"/>
      <c r="V71" s="19"/>
      <c r="W71" s="19"/>
      <c r="X71" s="19"/>
      <c r="Y71" s="19"/>
      <c r="Z71" s="19"/>
      <c r="AA71" s="12"/>
      <c r="AB71" s="19"/>
      <c r="AC71" s="19"/>
      <c r="AD71" s="19"/>
      <c r="AE71" s="19"/>
      <c r="AF71" s="19"/>
      <c r="AG71" s="19"/>
      <c r="AH71" s="12"/>
      <c r="AI71" s="19"/>
      <c r="AJ71" s="19"/>
      <c r="AK71" s="19"/>
      <c r="AL71" s="19"/>
      <c r="AM71" s="19"/>
      <c r="AN71" s="19"/>
      <c r="AO71" s="9"/>
      <c r="AP71" s="19"/>
      <c r="AQ71" s="19"/>
      <c r="AR71" s="19"/>
      <c r="AS71" s="19"/>
      <c r="AT71" s="19"/>
      <c r="AU71" s="19"/>
      <c r="AV71" s="12"/>
      <c r="AW71" s="19"/>
      <c r="AX71" s="19"/>
      <c r="AY71" s="19"/>
      <c r="AZ71" s="19"/>
      <c r="BA71" s="19"/>
      <c r="BB71" s="19"/>
      <c r="BC71" s="9"/>
    </row>
    <row r="72" spans="2:55" ht="15.75" customHeight="1" x14ac:dyDescent="0.25">
      <c r="B72" s="282"/>
      <c r="C72" s="265" t="s">
        <v>1554</v>
      </c>
      <c r="D72" s="8" t="s">
        <v>57</v>
      </c>
      <c r="F72" s="63" t="s">
        <v>1555</v>
      </c>
      <c r="G72" s="63" t="s">
        <v>126</v>
      </c>
      <c r="H72" s="63" t="s">
        <v>721</v>
      </c>
      <c r="I72" s="63" t="s">
        <v>721</v>
      </c>
      <c r="J72" s="63" t="s">
        <v>723</v>
      </c>
      <c r="K72" s="63" t="s">
        <v>721</v>
      </c>
      <c r="L72" s="63"/>
      <c r="M72" s="12"/>
      <c r="N72" s="51" t="s">
        <v>162</v>
      </c>
      <c r="O72" s="51" t="s">
        <v>162</v>
      </c>
      <c r="P72" s="51" t="s">
        <v>162</v>
      </c>
      <c r="Q72" s="51" t="s">
        <v>162</v>
      </c>
      <c r="R72" s="51" t="s">
        <v>162</v>
      </c>
      <c r="S72" s="51" t="s">
        <v>162</v>
      </c>
      <c r="T72" s="12"/>
      <c r="U72" s="19"/>
      <c r="V72" s="19"/>
      <c r="W72" s="19"/>
      <c r="X72" s="19"/>
      <c r="Y72" s="19"/>
      <c r="Z72" s="19"/>
      <c r="AA72" s="12"/>
      <c r="AB72" s="19"/>
      <c r="AC72" s="19"/>
      <c r="AD72" s="19"/>
      <c r="AE72" s="19"/>
      <c r="AF72" s="19"/>
      <c r="AG72" s="19"/>
      <c r="AH72" s="12"/>
      <c r="AI72" s="19"/>
      <c r="AJ72" s="19"/>
      <c r="AK72" s="19"/>
      <c r="AL72" s="19"/>
      <c r="AM72" s="19"/>
      <c r="AN72" s="19"/>
      <c r="AO72" s="9"/>
      <c r="AP72" s="19"/>
      <c r="AQ72" s="19"/>
      <c r="AR72" s="19"/>
      <c r="AS72" s="19"/>
      <c r="AT72" s="19"/>
      <c r="AU72" s="19"/>
      <c r="AV72" s="12"/>
      <c r="AW72" s="19"/>
      <c r="AX72" s="19"/>
      <c r="AY72" s="19"/>
      <c r="AZ72" s="19"/>
      <c r="BA72" s="19"/>
      <c r="BB72" s="19"/>
      <c r="BC72" s="9"/>
    </row>
    <row r="73" spans="2:55" ht="15.75" customHeight="1" x14ac:dyDescent="0.25">
      <c r="B73" s="282"/>
      <c r="C73" s="265" t="s">
        <v>1556</v>
      </c>
      <c r="D73" s="8" t="s">
        <v>57</v>
      </c>
      <c r="F73" s="63" t="s">
        <v>1557</v>
      </c>
      <c r="G73" s="63" t="s">
        <v>126</v>
      </c>
      <c r="H73" s="63" t="s">
        <v>721</v>
      </c>
      <c r="I73" s="63" t="s">
        <v>721</v>
      </c>
      <c r="J73" s="63" t="s">
        <v>723</v>
      </c>
      <c r="K73" s="63" t="s">
        <v>721</v>
      </c>
      <c r="L73" s="63"/>
      <c r="M73" s="12"/>
      <c r="N73" s="51" t="s">
        <v>162</v>
      </c>
      <c r="O73" s="51" t="s">
        <v>162</v>
      </c>
      <c r="P73" s="51" t="s">
        <v>162</v>
      </c>
      <c r="Q73" s="51" t="s">
        <v>162</v>
      </c>
      <c r="R73" s="51" t="s">
        <v>162</v>
      </c>
      <c r="S73" s="51" t="s">
        <v>162</v>
      </c>
      <c r="T73" s="12"/>
      <c r="U73" s="19"/>
      <c r="V73" s="19"/>
      <c r="W73" s="19"/>
      <c r="X73" s="19"/>
      <c r="Y73" s="19"/>
      <c r="Z73" s="19"/>
      <c r="AA73" s="12"/>
      <c r="AB73" s="19"/>
      <c r="AC73" s="19"/>
      <c r="AD73" s="19"/>
      <c r="AE73" s="19"/>
      <c r="AF73" s="19"/>
      <c r="AG73" s="19"/>
      <c r="AH73" s="12"/>
      <c r="AI73" s="19"/>
      <c r="AJ73" s="19"/>
      <c r="AK73" s="19"/>
      <c r="AL73" s="19"/>
      <c r="AM73" s="19"/>
      <c r="AN73" s="19"/>
      <c r="AO73" s="9"/>
      <c r="AP73" s="19"/>
      <c r="AQ73" s="19"/>
      <c r="AR73" s="19"/>
      <c r="AS73" s="19"/>
      <c r="AT73" s="19"/>
      <c r="AU73" s="19"/>
      <c r="AV73" s="12"/>
      <c r="AW73" s="19"/>
      <c r="AX73" s="19"/>
      <c r="AY73" s="19"/>
      <c r="AZ73" s="19"/>
      <c r="BA73" s="19"/>
      <c r="BB73" s="19"/>
      <c r="BC73" s="9"/>
    </row>
    <row r="74" spans="2:55" ht="15.75" x14ac:dyDescent="0.25">
      <c r="M74" s="12"/>
      <c r="N74" s="51" t="s">
        <v>162</v>
      </c>
      <c r="O74" s="51" t="s">
        <v>162</v>
      </c>
      <c r="P74" s="51" t="s">
        <v>162</v>
      </c>
      <c r="Q74" s="51" t="s">
        <v>162</v>
      </c>
      <c r="R74" s="51" t="s">
        <v>162</v>
      </c>
      <c r="S74" s="51" t="s">
        <v>162</v>
      </c>
      <c r="T74" s="12"/>
      <c r="U74" s="19"/>
      <c r="V74" s="19"/>
      <c r="W74" s="19"/>
      <c r="X74" s="19"/>
      <c r="Y74" s="19"/>
      <c r="Z74" s="19"/>
      <c r="AA74" s="12"/>
      <c r="AB74" s="19"/>
      <c r="AC74" s="19"/>
      <c r="AD74" s="19"/>
      <c r="AE74" s="19"/>
      <c r="AF74" s="19"/>
      <c r="AG74" s="19"/>
      <c r="AH74" s="12"/>
      <c r="AI74" s="19"/>
      <c r="AJ74" s="19"/>
      <c r="AK74" s="19"/>
      <c r="AL74" s="19"/>
      <c r="AM74" s="19"/>
      <c r="AN74" s="19"/>
      <c r="AO74" s="9"/>
      <c r="AP74" s="19"/>
      <c r="AQ74" s="19"/>
      <c r="AR74" s="19"/>
      <c r="AS74" s="19"/>
      <c r="AT74" s="19"/>
      <c r="AU74" s="19"/>
      <c r="AV74" s="12"/>
      <c r="AW74" s="19"/>
      <c r="AX74" s="19"/>
      <c r="AY74" s="19"/>
      <c r="AZ74" s="19"/>
      <c r="BA74" s="19"/>
      <c r="BB74" s="19"/>
      <c r="BC74" s="9"/>
    </row>
  </sheetData>
  <mergeCells count="8">
    <mergeCell ref="B57:B73"/>
    <mergeCell ref="AI1:AN1"/>
    <mergeCell ref="AP1:AU1"/>
    <mergeCell ref="AW1:BB1"/>
    <mergeCell ref="A15:B15"/>
    <mergeCell ref="N1:S1"/>
    <mergeCell ref="U1:Z1"/>
    <mergeCell ref="AB1:AG1"/>
  </mergeCells>
  <phoneticPr fontId="8"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73931F50928D940B6A9046C7FAEA6C6" ma:contentTypeVersion="12" ma:contentTypeDescription="Een nieuw document maken." ma:contentTypeScope="" ma:versionID="91087375deaf501b28904d89cecd06cb">
  <xsd:schema xmlns:xsd="http://www.w3.org/2001/XMLSchema" xmlns:xs="http://www.w3.org/2001/XMLSchema" xmlns:p="http://schemas.microsoft.com/office/2006/metadata/properties" xmlns:ns2="d4ff84c2-8ec3-4bb4-908f-4fcbc60fcea7" xmlns:ns3="ce247993-7ef5-4786-b202-467a9a94dcc2" targetNamespace="http://schemas.microsoft.com/office/2006/metadata/properties" ma:root="true" ma:fieldsID="883bba37171ba83c38fc1313e78bb182" ns2:_="" ns3:_="">
    <xsd:import namespace="d4ff84c2-8ec3-4bb4-908f-4fcbc60fcea7"/>
    <xsd:import namespace="ce247993-7ef5-4786-b202-467a9a94dcc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ff84c2-8ec3-4bb4-908f-4fcbc60fce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e247993-7ef5-4786-b202-467a9a94dcc2"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9C78BF-7F5C-43D0-B2FC-DD782A041D67}">
  <ds:schemaRefs>
    <ds:schemaRef ds:uri="http://schemas.microsoft.com/sharepoint/v3/contenttype/forms"/>
  </ds:schemaRefs>
</ds:datastoreItem>
</file>

<file path=customXml/itemProps2.xml><?xml version="1.0" encoding="utf-8"?>
<ds:datastoreItem xmlns:ds="http://schemas.openxmlformats.org/officeDocument/2006/customXml" ds:itemID="{55BFFDD4-E329-4706-A8B5-9FC5BBD55DC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8A9FB4F-1CC5-493B-BED0-97C7C24DCF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ff84c2-8ec3-4bb4-908f-4fcbc60fcea7"/>
    <ds:schemaRef ds:uri="ce247993-7ef5-4786-b202-467a9a94dc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12</vt:i4>
      </vt:variant>
    </vt:vector>
  </HeadingPairs>
  <TitlesOfParts>
    <vt:vector size="12" baseType="lpstr">
      <vt:lpstr>Toelichting</vt:lpstr>
      <vt:lpstr>Menustructuur</vt:lpstr>
      <vt:lpstr>1 - Algemeen</vt:lpstr>
      <vt:lpstr>2 - Informatie over bezit</vt:lpstr>
      <vt:lpstr>3.1 - Balans</vt:lpstr>
      <vt:lpstr>3.2 - Winst- en verliesrekening</vt:lpstr>
      <vt:lpstr>3.3 - Kasstroomoverzicht</vt:lpstr>
      <vt:lpstr>3.4 - Toelichting</vt:lpstr>
      <vt:lpstr>4 - Treasury</vt:lpstr>
      <vt:lpstr>5 - Overige verantwoording</vt:lpstr>
      <vt:lpstr>Aedes Benchmark</vt:lpstr>
      <vt:lpstr>Bijlagen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lt13 bluebricks</dc:creator>
  <cp:keywords/>
  <dc:description/>
  <cp:lastModifiedBy>Yassine</cp:lastModifiedBy>
  <cp:revision/>
  <dcterms:created xsi:type="dcterms:W3CDTF">2019-07-15T13:32:58Z</dcterms:created>
  <dcterms:modified xsi:type="dcterms:W3CDTF">2020-11-24T12:48:53Z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0x010100B73931F50928D940B6A9046C7FAEA6C6</vt:lpwstr>
  </property>
</Properties>
</file>